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Фудкост" sheetId="1" r:id="rId4"/>
    <sheet state="visible" name="Цены с новым фудкостом" sheetId="2" r:id="rId5"/>
    <sheet state="visible" name="Заметки Софы" sheetId="3" r:id="rId6"/>
    <sheet state="visible" name="Экспресс кулинарный курс" sheetId="4" r:id="rId7"/>
    <sheet state="visible" name="База выходного дня" sheetId="5" r:id="rId8"/>
    <sheet state="visible" name="Экспресс интенсив" sheetId="6" r:id="rId9"/>
    <sheet state="visible" name="Базовый кулинарный курс" sheetId="7" r:id="rId10"/>
    <sheet state="visible" name="Без глютена 7 уникальных рецепт" sheetId="8" r:id="rId11"/>
    <sheet state="visible" name="Успеть за 20 минут быстрые реце" sheetId="9" r:id="rId12"/>
    <sheet state="visible" name="Вкусы моря все о рыбе и морепро" sheetId="10" r:id="rId13"/>
    <sheet state="visible" name="Популярный стрит фуд" sheetId="11" r:id="rId14"/>
    <sheet state="visible" name="Мясной курс от разделки до прож" sheetId="12" r:id="rId15"/>
    <sheet state="visible" name="Мангал гриль коптильня спец кур" sheetId="13" r:id="rId16"/>
    <sheet state="visible" name="Вкусный кадр" sheetId="14" r:id="rId17"/>
    <sheet state="visible" name="Подростковый кулинарный" sheetId="15" r:id="rId18"/>
    <sheet state="visible" name="Подростковый кондитерский курс" sheetId="16" r:id="rId19"/>
    <sheet state="visible" name="Итальянская кухня для подростко" sheetId="17" r:id="rId20"/>
    <sheet state="visible" name="Юный кондитер 6 любимых десерто" sheetId="18" r:id="rId21"/>
    <sheet state="visible" name="Юный шеф три страны за три дня" sheetId="19" r:id="rId22"/>
    <sheet state="visible" name="Готовят дети Кулинарный курс 8+" sheetId="20" r:id="rId23"/>
    <sheet state="visible" name="Готовят дети Кондитерский курс " sheetId="21" r:id="rId24"/>
    <sheet state="visible" name="Готовим вместе с детьми" sheetId="22" r:id="rId25"/>
    <sheet state="visible" name="Французская кухня для подростко" sheetId="23" r:id="rId26"/>
    <sheet state="visible" name="Идеальный Нов.Годбольше чем оли" sheetId="24" r:id="rId27"/>
    <sheet state="visible" name="Готовим Новогодний стол" sheetId="25" r:id="rId28"/>
    <sheet state="visible" name="Сезон гриля летние рецепты" sheetId="26" r:id="rId2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A5">
      <text>
        <t xml:space="preserve">Стремимся к 7%
	-Анастасия Морозова</t>
      </text>
    </comment>
  </commentList>
</comments>
</file>

<file path=xl/sharedStrings.xml><?xml version="1.0" encoding="utf-8"?>
<sst xmlns="http://schemas.openxmlformats.org/spreadsheetml/2006/main" count="36122" uniqueCount="2742">
  <si>
    <t>Курс</t>
  </si>
  <si>
    <t>Дата начала</t>
  </si>
  <si>
    <t>Текущий набор</t>
  </si>
  <si>
    <t>Прошлый набор</t>
  </si>
  <si>
    <t>Дата прошлого набора</t>
  </si>
  <si>
    <t>Фудкост на занятие (план)</t>
  </si>
  <si>
    <t>Фудкост на занятие (факт)</t>
  </si>
  <si>
    <t>фудкост на человека/курс (план)</t>
  </si>
  <si>
    <t>фудкост на человека/курс (факт)</t>
  </si>
  <si>
    <t>Фудкост списание на курс (план)</t>
  </si>
  <si>
    <t>Фудкост списание на курс (факт)</t>
  </si>
  <si>
    <t>Разница в процентах</t>
  </si>
  <si>
    <t>Дельта</t>
  </si>
  <si>
    <t>Процент</t>
  </si>
  <si>
    <t>Подростковый кулинарный курс: продвинутый уровень 14+</t>
  </si>
  <si>
    <t>Готовят дети: кулинарный курс для 8+</t>
  </si>
  <si>
    <t>Подростковый кондитерский курс 12+</t>
  </si>
  <si>
    <t>Вкусы моря: все о рыбе и морепродуктах</t>
  </si>
  <si>
    <t>Азия от А до Я: курс для подростков</t>
  </si>
  <si>
    <t>Проводится впервые</t>
  </si>
  <si>
    <t xml:space="preserve"> </t>
  </si>
  <si>
    <t>Подростковый кулинарный курс 12+</t>
  </si>
  <si>
    <t>Юный кондитер: шесть любимых десертов за три дня. 12+</t>
  </si>
  <si>
    <t>Мясо и рыба: от разделки до подачи</t>
  </si>
  <si>
    <t>Мясной курс: от разделки до прожарки</t>
  </si>
  <si>
    <t>Готовим вместе с детьми</t>
  </si>
  <si>
    <t>Итальянская кухня для подростков 12+</t>
  </si>
  <si>
    <t>Французская кухня для подростков 12+</t>
  </si>
  <si>
    <t>Юный шеф: три страны за три дня 12+</t>
  </si>
  <si>
    <t>«Мангал, гриль, коптильня» - спецкурс в «Причале»</t>
  </si>
  <si>
    <t>Экспресс кулинарный курс - интенсив</t>
  </si>
  <si>
    <t>Юный шеф: быстрые перекусы 12+</t>
  </si>
  <si>
    <t>Подростковый продвинутый курс: новые открытия 14+</t>
  </si>
  <si>
    <t>Домашний пекарь: новый уровень мастерства</t>
  </si>
  <si>
    <t>Успеть за 20 минут: быстрые рецепты на каждый день</t>
  </si>
  <si>
    <t>Вкусный кадр: эстетика на вашей кухне</t>
  </si>
  <si>
    <t>Вкусы из детства: русская кухня для подростков</t>
  </si>
  <si>
    <t>Готовят дети: кондитерский курс для 8+</t>
  </si>
  <si>
    <t>Популярный стрит-фуд</t>
  </si>
  <si>
    <t>Мастерская домашнего пекаря: секреты от шефа пекарни "Печорин" Полины Андриановой</t>
  </si>
  <si>
    <t>% фудкоста от стоимости</t>
  </si>
  <si>
    <t>Предлагаемый фудкост</t>
  </si>
  <si>
    <t>Предлагаемая цена EARLY (сейчас)</t>
  </si>
  <si>
    <t>Цена база (сейчас)</t>
  </si>
  <si>
    <t>Предлагаемая цена EARLY (новая)</t>
  </si>
  <si>
    <t>Цена база (новая)</t>
  </si>
  <si>
    <t>min количество человек</t>
  </si>
  <si>
    <t>Доход (сейчас)</t>
  </si>
  <si>
    <t>Доход (новая)</t>
  </si>
  <si>
    <t>Рентабельность курса 2025</t>
  </si>
  <si>
    <t>%</t>
  </si>
  <si>
    <t>Рентабельность курса с новым фудкостом и старой ценой</t>
  </si>
  <si>
    <t>Пересчитаная рентабельность</t>
  </si>
  <si>
    <t>% фудкост от цены</t>
  </si>
  <si>
    <t>Экспресс кулинарный курс</t>
  </si>
  <si>
    <t>Базовый кулинарный курс выходного дня</t>
  </si>
  <si>
    <t>Базовый кулинарный курс</t>
  </si>
  <si>
    <t>NEW Кондитерский старт: учимся готовить десерты</t>
  </si>
  <si>
    <t>Без глютена: 7 уникальных рецептов хлеба и выпечки</t>
  </si>
  <si>
    <t>Римская пицца</t>
  </si>
  <si>
    <t xml:space="preserve">Ягоды – хит сезона: летние десерты </t>
  </si>
  <si>
    <t>Искусство консервирования с Дмитрием Каневским</t>
  </si>
  <si>
    <t>Постные рецепты: новые идеи</t>
  </si>
  <si>
    <t>Широкая масленица: классическое и современное прочтение русских традиций</t>
  </si>
  <si>
    <t>Завтраки от Евгения Хахалева шеф-повара ресторана Miss You</t>
  </si>
  <si>
    <t>Гастрономический тур по Азии: учимся готовить любимые блюда</t>
  </si>
  <si>
    <t>Французская кухня с Катериной Моисеевой</t>
  </si>
  <si>
    <t>NEW Мясо 2.0</t>
  </si>
  <si>
    <t>Готовим новогодний стол вместе с Novikov Space</t>
  </si>
  <si>
    <t>Новые идеи для новогоднего стола от Novikov Space</t>
  </si>
  <si>
    <t>Идеальный новый год: больше, чем оливье</t>
  </si>
  <si>
    <t>Новогодняя корзина подарков от Novikov Space</t>
  </si>
  <si>
    <t>Пасхальная выпечка: бриоши, пасха, краффин, панеттоне</t>
  </si>
  <si>
    <t>Сезон гриля: летние рецепты</t>
  </si>
  <si>
    <t>Домашние рецепты с Дмитрием Каневским</t>
  </si>
  <si>
    <t>Как взрослый: кулинарный курс для детей</t>
  </si>
  <si>
    <t>Расширенный список накладных</t>
  </si>
  <si>
    <t>Период c 01.04.2025 по 31.05.2025</t>
  </si>
  <si>
    <t>Типы накладных:   р/н</t>
  </si>
  <si>
    <t>Тип записи</t>
  </si>
  <si>
    <t>Код</t>
  </si>
  <si>
    <t>Товар</t>
  </si>
  <si>
    <t>Ед. изм.</t>
  </si>
  <si>
    <t>Количество</t>
  </si>
  <si>
    <t>Ставка НДС</t>
  </si>
  <si>
    <t>Закупочные суммы</t>
  </si>
  <si>
    <t>Отпускные суммы</t>
  </si>
  <si>
    <t>Компенсирующие количество и суммы/расчетные остатки с/в</t>
  </si>
  <si>
    <t>Сумма б/н</t>
  </si>
  <si>
    <t>НДС</t>
  </si>
  <si>
    <t>Сумма в/н</t>
  </si>
  <si>
    <t>р/н "197367" от 01.04.2025</t>
  </si>
  <si>
    <t>расход</t>
  </si>
  <si>
    <t>1279</t>
  </si>
  <si>
    <t>Укроп</t>
  </si>
  <si>
    <t>кг.</t>
  </si>
  <si>
    <t>0%</t>
  </si>
  <si>
    <t>1277</t>
  </si>
  <si>
    <t>Петрушка</t>
  </si>
  <si>
    <t>186</t>
  </si>
  <si>
    <t>Картофель</t>
  </si>
  <si>
    <t>187</t>
  </si>
  <si>
    <t>Морковь</t>
  </si>
  <si>
    <t>185</t>
  </si>
  <si>
    <t>Капуста б/к</t>
  </si>
  <si>
    <t>183</t>
  </si>
  <si>
    <t>Лук репчатый</t>
  </si>
  <si>
    <t>Итого</t>
  </si>
  <si>
    <t>Х</t>
  </si>
  <si>
    <t>р/н "198164" от 03.04.2025</t>
  </si>
  <si>
    <t>264</t>
  </si>
  <si>
    <t>Куриная грудка с/м</t>
  </si>
  <si>
    <t>228</t>
  </si>
  <si>
    <t>Айсберг</t>
  </si>
  <si>
    <t>3624</t>
  </si>
  <si>
    <t>Лук фри/жареный</t>
  </si>
  <si>
    <t>144</t>
  </si>
  <si>
    <t>сыр Пармезан</t>
  </si>
  <si>
    <t>329</t>
  </si>
  <si>
    <t>Соль</t>
  </si>
  <si>
    <t>196</t>
  </si>
  <si>
    <t>Масло растительное</t>
  </si>
  <si>
    <t>626</t>
  </si>
  <si>
    <t>Соус соевый</t>
  </si>
  <si>
    <t>176</t>
  </si>
  <si>
    <t>Масло Сливочное</t>
  </si>
  <si>
    <t>194</t>
  </si>
  <si>
    <t>Горчица дижонская</t>
  </si>
  <si>
    <t>182</t>
  </si>
  <si>
    <t>Яйцо куриное</t>
  </si>
  <si>
    <t>шт</t>
  </si>
  <si>
    <t>173</t>
  </si>
  <si>
    <t>Лимоны</t>
  </si>
  <si>
    <t>644</t>
  </si>
  <si>
    <t>Каперсы (бутоны, почки)</t>
  </si>
  <si>
    <t>749</t>
  </si>
  <si>
    <t>Анчоусы</t>
  </si>
  <si>
    <t>188</t>
  </si>
  <si>
    <t>Чеснок</t>
  </si>
  <si>
    <t>674</t>
  </si>
  <si>
    <t>соус Ворчестер</t>
  </si>
  <si>
    <t>198</t>
  </si>
  <si>
    <t>Сахарный песок</t>
  </si>
  <si>
    <t>384</t>
  </si>
  <si>
    <t>Тунец в масле консерв.</t>
  </si>
  <si>
    <t>2088</t>
  </si>
  <si>
    <t>Фасоль стручковая с/м</t>
  </si>
  <si>
    <t>232</t>
  </si>
  <si>
    <t>Мини картофель</t>
  </si>
  <si>
    <t>165</t>
  </si>
  <si>
    <t>Огурцы</t>
  </si>
  <si>
    <t>869</t>
  </si>
  <si>
    <t xml:space="preserve">Помидоры </t>
  </si>
  <si>
    <t>164</t>
  </si>
  <si>
    <t>Лук красный</t>
  </si>
  <si>
    <t>291</t>
  </si>
  <si>
    <t>Микс салат смесь</t>
  </si>
  <si>
    <t>5159</t>
  </si>
  <si>
    <t>Оливки Таджасские б/к</t>
  </si>
  <si>
    <t>Дата печати: 30.07.2025</t>
  </si>
  <si>
    <t>-1-</t>
  </si>
  <si>
    <t>142</t>
  </si>
  <si>
    <t>Мед дешевый</t>
  </si>
  <si>
    <t>787</t>
  </si>
  <si>
    <t>Базилик суш.</t>
  </si>
  <si>
    <t>р/н "198247" от 08.04.2025</t>
  </si>
  <si>
    <t>213</t>
  </si>
  <si>
    <t>Авокадо</t>
  </si>
  <si>
    <t>1675</t>
  </si>
  <si>
    <t>Хлеб чиабатта</t>
  </si>
  <si>
    <t>295</t>
  </si>
  <si>
    <t>масло Оливковое произ-во EV</t>
  </si>
  <si>
    <t>697</t>
  </si>
  <si>
    <t>Уксус 9% столовый</t>
  </si>
  <si>
    <t>4599</t>
  </si>
  <si>
    <t>Лосось филе на коже пласт</t>
  </si>
  <si>
    <t>313</t>
  </si>
  <si>
    <t>Лук зеленый</t>
  </si>
  <si>
    <t>143</t>
  </si>
  <si>
    <t>сыр Маскарпоне</t>
  </si>
  <si>
    <t>150</t>
  </si>
  <si>
    <t>Помидоры черри</t>
  </si>
  <si>
    <t>358</t>
  </si>
  <si>
    <t>Масло трюфельное</t>
  </si>
  <si>
    <t>361</t>
  </si>
  <si>
    <t>Томаты Пилатти в с/с</t>
  </si>
  <si>
    <t>166</t>
  </si>
  <si>
    <t>Перец болгарский</t>
  </si>
  <si>
    <t>234</t>
  </si>
  <si>
    <t>Перец чили св.</t>
  </si>
  <si>
    <t>622</t>
  </si>
  <si>
    <t>Паприка 15 гр</t>
  </si>
  <si>
    <t>623</t>
  </si>
  <si>
    <t>Зира</t>
  </si>
  <si>
    <t>624</t>
  </si>
  <si>
    <t>Кориандр</t>
  </si>
  <si>
    <t>1280</t>
  </si>
  <si>
    <t>Кинза</t>
  </si>
  <si>
    <t>315</t>
  </si>
  <si>
    <t>Паста кунжутная тахина</t>
  </si>
  <si>
    <t>р/н "198282" от 10.04.2025</t>
  </si>
  <si>
    <t>177</t>
  </si>
  <si>
    <t>Мука пшеничная</t>
  </si>
  <si>
    <t>-2-</t>
  </si>
  <si>
    <t>189</t>
  </si>
  <si>
    <t>Молоко</t>
  </si>
  <si>
    <t>180</t>
  </si>
  <si>
    <t>Сметана 10%-20%</t>
  </si>
  <si>
    <t>943</t>
  </si>
  <si>
    <t>Джем Ратибор в асс.</t>
  </si>
  <si>
    <t>191</t>
  </si>
  <si>
    <t>Творог 2% и 9% (для сырников)</t>
  </si>
  <si>
    <t>251</t>
  </si>
  <si>
    <t>Сахарная пудра</t>
  </si>
  <si>
    <t>212</t>
  </si>
  <si>
    <t>Яичный желток</t>
  </si>
  <si>
    <t>847</t>
  </si>
  <si>
    <t>Экстракт ванили жидкий</t>
  </si>
  <si>
    <t>214</t>
  </si>
  <si>
    <t>Клубника св.</t>
  </si>
  <si>
    <t>342</t>
  </si>
  <si>
    <t>крупа Пшено</t>
  </si>
  <si>
    <t>356</t>
  </si>
  <si>
    <t>Тыква</t>
  </si>
  <si>
    <t>1585</t>
  </si>
  <si>
    <t>Семена подсолнуха</t>
  </si>
  <si>
    <t>379</t>
  </si>
  <si>
    <t>Семечки тыквенные</t>
  </si>
  <si>
    <t>727</t>
  </si>
  <si>
    <t>Кедровый орех</t>
  </si>
  <si>
    <t>179</t>
  </si>
  <si>
    <t>Сливки 33%</t>
  </si>
  <si>
    <t>136</t>
  </si>
  <si>
    <t>Апельсины</t>
  </si>
  <si>
    <t>р/н "199836" от 15.04.2025</t>
  </si>
  <si>
    <t>326</t>
  </si>
  <si>
    <t>Говядина вырезка с/м</t>
  </si>
  <si>
    <t>778</t>
  </si>
  <si>
    <t>Горчица зернистая</t>
  </si>
  <si>
    <t>160</t>
  </si>
  <si>
    <t>Огурцы маринованные/корнишоны</t>
  </si>
  <si>
    <t>-3-</t>
  </si>
  <si>
    <t>270</t>
  </si>
  <si>
    <t>Лук шалот</t>
  </si>
  <si>
    <t>172</t>
  </si>
  <si>
    <t>Лайм</t>
  </si>
  <si>
    <t>2029</t>
  </si>
  <si>
    <t>Креветки 21/25 б/г с/м</t>
  </si>
  <si>
    <t>281</t>
  </si>
  <si>
    <t>Корень имбиря</t>
  </si>
  <si>
    <t>р/н "200409" от 19.04.2025</t>
  </si>
  <si>
    <t>238</t>
  </si>
  <si>
    <t>Шампиньоны</t>
  </si>
  <si>
    <t>203</t>
  </si>
  <si>
    <t>Огурцы соленые</t>
  </si>
  <si>
    <t>703</t>
  </si>
  <si>
    <t>Мускатный орех</t>
  </si>
  <si>
    <t>370</t>
  </si>
  <si>
    <t>Корейка ягненка/баранина</t>
  </si>
  <si>
    <t>-4-</t>
  </si>
  <si>
    <t>226</t>
  </si>
  <si>
    <t>Фисташки</t>
  </si>
  <si>
    <t>239</t>
  </si>
  <si>
    <t>Эстрагон/тархун св.</t>
  </si>
  <si>
    <t>244</t>
  </si>
  <si>
    <t>Мята свежая</t>
  </si>
  <si>
    <t>145</t>
  </si>
  <si>
    <t>Баклажаны</t>
  </si>
  <si>
    <t>1676</t>
  </si>
  <si>
    <t>Цукини</t>
  </si>
  <si>
    <t>181</t>
  </si>
  <si>
    <t>Хлеб персонал</t>
  </si>
  <si>
    <t>692</t>
  </si>
  <si>
    <t>Сухари панко</t>
  </si>
  <si>
    <t>712</t>
  </si>
  <si>
    <t>крупа Перловая</t>
  </si>
  <si>
    <t>353</t>
  </si>
  <si>
    <t>Свинина шея</t>
  </si>
  <si>
    <t>1667</t>
  </si>
  <si>
    <t>Тимьян св.</t>
  </si>
  <si>
    <t>204</t>
  </si>
  <si>
    <t>Розмарин св.</t>
  </si>
  <si>
    <t>2295</t>
  </si>
  <si>
    <t>Баранина нога б/к (мякоть)</t>
  </si>
  <si>
    <t>6350</t>
  </si>
  <si>
    <t>Комтесс Виктория Блан код 4011</t>
  </si>
  <si>
    <t>л</t>
  </si>
  <si>
    <t>1294</t>
  </si>
  <si>
    <t>Куриный бульон п/ф</t>
  </si>
  <si>
    <t>-5-</t>
  </si>
  <si>
    <t>621</t>
  </si>
  <si>
    <t>Куркума</t>
  </si>
  <si>
    <t>380</t>
  </si>
  <si>
    <t>Чернослив</t>
  </si>
  <si>
    <t>197</t>
  </si>
  <si>
    <t>Оливки б/к</t>
  </si>
  <si>
    <t>303</t>
  </si>
  <si>
    <t>Цыплята 0,9 -1,3 -1,4 вес. кг</t>
  </si>
  <si>
    <t>1685</t>
  </si>
  <si>
    <t>Рис Арборио</t>
  </si>
  <si>
    <t>1292</t>
  </si>
  <si>
    <t>Капуста кейл</t>
  </si>
  <si>
    <t>р/н "200607" от 22.04.2025</t>
  </si>
  <si>
    <t>2280</t>
  </si>
  <si>
    <t>Овощной бульон п/ф</t>
  </si>
  <si>
    <t>2597</t>
  </si>
  <si>
    <t>сыр Горгонзола</t>
  </si>
  <si>
    <t>4609</t>
  </si>
  <si>
    <t>сыр Таледжио</t>
  </si>
  <si>
    <t>716</t>
  </si>
  <si>
    <t>сыр Моцарелла буффало</t>
  </si>
  <si>
    <t>210</t>
  </si>
  <si>
    <t>Грибы белые с/м</t>
  </si>
  <si>
    <t>146</t>
  </si>
  <si>
    <t>Вешенки</t>
  </si>
  <si>
    <t>248</t>
  </si>
  <si>
    <t>крупа Гречка</t>
  </si>
  <si>
    <t>р/н "200880" от 24.04.2025</t>
  </si>
  <si>
    <t>-6-</t>
  </si>
  <si>
    <t>1638</t>
  </si>
  <si>
    <t>Рибай, кг</t>
  </si>
  <si>
    <t>1295</t>
  </si>
  <si>
    <t>Говяжий бульон п/ф</t>
  </si>
  <si>
    <t>2837</t>
  </si>
  <si>
    <t>Стейк Диафрагма / Skirt (мачете)</t>
  </si>
  <si>
    <t>707</t>
  </si>
  <si>
    <t>Чабрец/тимьян суш.</t>
  </si>
  <si>
    <t>816</t>
  </si>
  <si>
    <t>Кукуруза початки</t>
  </si>
  <si>
    <t>1260</t>
  </si>
  <si>
    <t>Мелисса св.</t>
  </si>
  <si>
    <t>р/н "200931" от 29.04.2025</t>
  </si>
  <si>
    <t>-7-</t>
  </si>
  <si>
    <t>1781</t>
  </si>
  <si>
    <t>Хлеб Багет белый</t>
  </si>
  <si>
    <t>р/н "203507" от 06.05.2025</t>
  </si>
  <si>
    <t>296</t>
  </si>
  <si>
    <t>Перец черный горош/молотый</t>
  </si>
  <si>
    <t>636</t>
  </si>
  <si>
    <t>крупа Кус кус</t>
  </si>
  <si>
    <t>-8-</t>
  </si>
  <si>
    <t>653</t>
  </si>
  <si>
    <t>Лавровый лист 20гр</t>
  </si>
  <si>
    <t>р/н "203782" от 13.05.2025</t>
  </si>
  <si>
    <t>229</t>
  </si>
  <si>
    <t>Брокколи</t>
  </si>
  <si>
    <t>366</t>
  </si>
  <si>
    <t>Молоко кокосовое</t>
  </si>
  <si>
    <t>381</t>
  </si>
  <si>
    <t>Паста карри</t>
  </si>
  <si>
    <t>340</t>
  </si>
  <si>
    <t>Соус рыбный</t>
  </si>
  <si>
    <t>268</t>
  </si>
  <si>
    <t>Горошек зеленый с/м</t>
  </si>
  <si>
    <t>265</t>
  </si>
  <si>
    <t>крупа Киноа</t>
  </si>
  <si>
    <t>312</t>
  </si>
  <si>
    <t>Капуста цветная</t>
  </si>
  <si>
    <t>-9-</t>
  </si>
  <si>
    <t>619</t>
  </si>
  <si>
    <t>Майонез</t>
  </si>
  <si>
    <t>739</t>
  </si>
  <si>
    <t>Соус Гомадари/ореховый Мидори</t>
  </si>
  <si>
    <t>р/н "203820" от 15.05.2025</t>
  </si>
  <si>
    <t>305</t>
  </si>
  <si>
    <t>Мука Семола</t>
  </si>
  <si>
    <t>311</t>
  </si>
  <si>
    <t>Базилик зеленый</t>
  </si>
  <si>
    <t>1525</t>
  </si>
  <si>
    <t>Рыбный бульон п/ф</t>
  </si>
  <si>
    <t>209</t>
  </si>
  <si>
    <t>Бекон c/к</t>
  </si>
  <si>
    <t>249</t>
  </si>
  <si>
    <t>Паста Де Чекко/Барилла в асс.</t>
  </si>
  <si>
    <t>307</t>
  </si>
  <si>
    <t>Орегано суш.</t>
  </si>
  <si>
    <t>р/н "204233" от 20.05.2025</t>
  </si>
  <si>
    <t>247</t>
  </si>
  <si>
    <t>Утиная грудка с/м</t>
  </si>
  <si>
    <t>1787</t>
  </si>
  <si>
    <t>Мини Пак чой</t>
  </si>
  <si>
    <t>205</t>
  </si>
  <si>
    <t>Яблоки</t>
  </si>
  <si>
    <t>272</t>
  </si>
  <si>
    <t>Вишня с/м</t>
  </si>
  <si>
    <t>-10-</t>
  </si>
  <si>
    <t>376</t>
  </si>
  <si>
    <t>Мини-шпинат св.</t>
  </si>
  <si>
    <t>р/н "204401" от 23.05.2025</t>
  </si>
  <si>
    <t>682</t>
  </si>
  <si>
    <t>Соус Терияки</t>
  </si>
  <si>
    <t>245</t>
  </si>
  <si>
    <t>Сибас охл.</t>
  </si>
  <si>
    <t>р/н "204504" от 27.05.2025</t>
  </si>
  <si>
    <t>221</t>
  </si>
  <si>
    <t>Мука темпурная</t>
  </si>
  <si>
    <t>-11-</t>
  </si>
  <si>
    <t>806</t>
  </si>
  <si>
    <t>Молоко сгущенное</t>
  </si>
  <si>
    <t>1209</t>
  </si>
  <si>
    <t>Мидии</t>
  </si>
  <si>
    <t>387</t>
  </si>
  <si>
    <t>Кальмары с/м</t>
  </si>
  <si>
    <t>4880</t>
  </si>
  <si>
    <t>Паста Васаби</t>
  </si>
  <si>
    <t>р/н "204623" от 29.05.2025</t>
  </si>
  <si>
    <t>288</t>
  </si>
  <si>
    <t>Яичный белок</t>
  </si>
  <si>
    <t>839</t>
  </si>
  <si>
    <t>Савоярди бисквиты</t>
  </si>
  <si>
    <t>267</t>
  </si>
  <si>
    <t>Какао-порошок</t>
  </si>
  <si>
    <t>683</t>
  </si>
  <si>
    <t>Шоколад темный</t>
  </si>
  <si>
    <t>-12-</t>
  </si>
  <si>
    <t>139</t>
  </si>
  <si>
    <t>Мороженое в асс.</t>
  </si>
  <si>
    <t>382</t>
  </si>
  <si>
    <t>Разрыхлитель</t>
  </si>
  <si>
    <t>140</t>
  </si>
  <si>
    <t>Тесто слоенное с/м</t>
  </si>
  <si>
    <t>7555</t>
  </si>
  <si>
    <t>Амаретто код 21214</t>
  </si>
  <si>
    <t>-13-</t>
  </si>
  <si>
    <t>Список накладных</t>
  </si>
  <si>
    <t>Корреспонденты-получатели:   Экспресс поварской курс</t>
  </si>
  <si>
    <t>Валюта отчета:   Рубли</t>
  </si>
  <si>
    <t>Тип</t>
  </si>
  <si>
    <t>Номер</t>
  </si>
  <si>
    <t>Дата</t>
  </si>
  <si>
    <t>Валю-</t>
  </si>
  <si>
    <t>Поставщик</t>
  </si>
  <si>
    <t>Получатель</t>
  </si>
  <si>
    <t/>
  </si>
  <si>
    <t>та</t>
  </si>
  <si>
    <t>р/н</t>
  </si>
  <si>
    <t>197367</t>
  </si>
  <si>
    <t>01.04.2025</t>
  </si>
  <si>
    <t>Любительский</t>
  </si>
  <si>
    <t>Экспресс поварской курс</t>
  </si>
  <si>
    <t>№1 13 чел</t>
  </si>
  <si>
    <t>198164</t>
  </si>
  <si>
    <t>03.04.2025</t>
  </si>
  <si>
    <t>№2 13 чел</t>
  </si>
  <si>
    <t>198247</t>
  </si>
  <si>
    <t>08.04.2025</t>
  </si>
  <si>
    <t>№3 13 чел</t>
  </si>
  <si>
    <t>198282</t>
  </si>
  <si>
    <t>10.04.2025</t>
  </si>
  <si>
    <t>№4 13 чел</t>
  </si>
  <si>
    <t>199836</t>
  </si>
  <si>
    <t>15.04.2025</t>
  </si>
  <si>
    <t>№5 13 чел</t>
  </si>
  <si>
    <t>200409</t>
  </si>
  <si>
    <t>19.04.2025</t>
  </si>
  <si>
    <t>№6 12 чел</t>
  </si>
  <si>
    <t>200607</t>
  </si>
  <si>
    <t>22.04.2025</t>
  </si>
  <si>
    <t>№7 13 чел</t>
  </si>
  <si>
    <t>200880</t>
  </si>
  <si>
    <t>24.04.2025</t>
  </si>
  <si>
    <t>№8 13 чел</t>
  </si>
  <si>
    <t>200931</t>
  </si>
  <si>
    <t>29.04.2025</t>
  </si>
  <si>
    <t>№9 13 чел</t>
  </si>
  <si>
    <t>203507</t>
  </si>
  <si>
    <t>06.05.2025</t>
  </si>
  <si>
    <t>№10 13 чел</t>
  </si>
  <si>
    <t>203782</t>
  </si>
  <si>
    <t>13.05.2025</t>
  </si>
  <si>
    <t>№11 11 чел</t>
  </si>
  <si>
    <t>203820</t>
  </si>
  <si>
    <t>15.05.2025</t>
  </si>
  <si>
    <t>№12 12 чел</t>
  </si>
  <si>
    <t>204233</t>
  </si>
  <si>
    <t>20.05.2025</t>
  </si>
  <si>
    <t>№13 11 чел</t>
  </si>
  <si>
    <t>204401</t>
  </si>
  <si>
    <t>23.05.2025</t>
  </si>
  <si>
    <t>№14 11 чел</t>
  </si>
  <si>
    <t>204504</t>
  </si>
  <si>
    <t>27.05.2025</t>
  </si>
  <si>
    <t>№15 11 чел</t>
  </si>
  <si>
    <t>204623</t>
  </si>
  <si>
    <t>29.05.2025</t>
  </si>
  <si>
    <t>№16 11 чел</t>
  </si>
  <si>
    <t xml:space="preserve"> Итого</t>
  </si>
  <si>
    <t xml:space="preserve"> Итого количество документов:</t>
  </si>
  <si>
    <t>16</t>
  </si>
  <si>
    <t>Период c 01.03.2025 по 31.05.2025</t>
  </si>
  <si>
    <t>Типы накладных: р/н</t>
  </si>
  <si>
    <t>р/н "196897" от 15.03.2025</t>
  </si>
  <si>
    <t>0.050</t>
  </si>
  <si>
    <t>-16.00</t>
  </si>
  <si>
    <t>0.00</t>
  </si>
  <si>
    <t>16.00</t>
  </si>
  <si>
    <t>0.000</t>
  </si>
  <si>
    <t>0.220</t>
  </si>
  <si>
    <t>-79.25</t>
  </si>
  <si>
    <t>79.25</t>
  </si>
  <si>
    <t>5.500</t>
  </si>
  <si>
    <t>-551.69</t>
  </si>
  <si>
    <t>551.69</t>
  </si>
  <si>
    <t>-242.00</t>
  </si>
  <si>
    <t>242.00</t>
  </si>
  <si>
    <t>6.020</t>
  </si>
  <si>
    <t>-452.48</t>
  </si>
  <si>
    <t>452.48</t>
  </si>
  <si>
    <t>3.300</t>
  </si>
  <si>
    <t>-204.60</t>
  </si>
  <si>
    <t>204.60</t>
  </si>
  <si>
    <t>0.300</t>
  </si>
  <si>
    <t>-108.89</t>
  </si>
  <si>
    <t>108.89</t>
  </si>
  <si>
    <t>-375.84</t>
  </si>
  <si>
    <t>375.84</t>
  </si>
  <si>
    <t>0.880</t>
  </si>
  <si>
    <t>-351.93</t>
  </si>
  <si>
    <t>351.93</t>
  </si>
  <si>
    <t>-54.56</t>
  </si>
  <si>
    <t>54.56</t>
  </si>
  <si>
    <t>0.330</t>
  </si>
  <si>
    <t>-114.18</t>
  </si>
  <si>
    <t>114.18</t>
  </si>
  <si>
    <t>-268.40</t>
  </si>
  <si>
    <t>268.40</t>
  </si>
  <si>
    <t>-269.26</t>
  </si>
  <si>
    <t>269.26</t>
  </si>
  <si>
    <t>0.055</t>
  </si>
  <si>
    <t>-127.05</t>
  </si>
  <si>
    <t>127.05</t>
  </si>
  <si>
    <t>0.010</t>
  </si>
  <si>
    <t>-0.38</t>
  </si>
  <si>
    <t>0.38</t>
  </si>
  <si>
    <t>-22.40</t>
  </si>
  <si>
    <t>22.40</t>
  </si>
  <si>
    <t>0.077</t>
  </si>
  <si>
    <t>-29.26</t>
  </si>
  <si>
    <t>29.26</t>
  </si>
  <si>
    <t>0.750</t>
  </si>
  <si>
    <t>-750.00</t>
  </si>
  <si>
    <t>750.00</t>
  </si>
  <si>
    <t>0.150</t>
  </si>
  <si>
    <t>-242.10</t>
  </si>
  <si>
    <t>242.10</t>
  </si>
  <si>
    <t>0.020</t>
  </si>
  <si>
    <t>-2.08</t>
  </si>
  <si>
    <t>0.002</t>
  </si>
  <si>
    <t>-2.89</t>
  </si>
  <si>
    <t>2.89</t>
  </si>
  <si>
    <t>-0.75</t>
  </si>
  <si>
    <t>0.75</t>
  </si>
  <si>
    <t>-3.80</t>
  </si>
  <si>
    <t>3.80</t>
  </si>
  <si>
    <t>0.005</t>
  </si>
  <si>
    <t>-9.40</t>
  </si>
  <si>
    <t>9.40</t>
  </si>
  <si>
    <t>1.000</t>
  </si>
  <si>
    <t>-416.02</t>
  </si>
  <si>
    <t>416.02</t>
  </si>
  <si>
    <t>2.200</t>
  </si>
  <si>
    <t>-462.88</t>
  </si>
  <si>
    <t>462.88</t>
  </si>
  <si>
    <t>0.165</t>
  </si>
  <si>
    <t>-142.72</t>
  </si>
  <si>
    <t>142.72</t>
  </si>
  <si>
    <t>0.110</t>
  </si>
  <si>
    <t>0.550</t>
  </si>
  <si>
    <t>-81.89</t>
  </si>
  <si>
    <t>81.89</t>
  </si>
  <si>
    <t>0.200</t>
  </si>
  <si>
    <t>-20.80</t>
  </si>
  <si>
    <t>20.80</t>
  </si>
  <si>
    <t>1.100</t>
  </si>
  <si>
    <t>-163.78</t>
  </si>
  <si>
    <t>163.78</t>
  </si>
  <si>
    <t>-16.10</t>
  </si>
  <si>
    <t>11.000</t>
  </si>
  <si>
    <t>-143.55</t>
  </si>
  <si>
    <t>143.55</t>
  </si>
  <si>
    <t>-17.16</t>
  </si>
  <si>
    <t>17.16</t>
  </si>
  <si>
    <t>-14.30</t>
  </si>
  <si>
    <t>14.30</t>
  </si>
  <si>
    <t>0.070</t>
  </si>
  <si>
    <t>-400.75</t>
  </si>
  <si>
    <t>400.75</t>
  </si>
  <si>
    <t>-20.90</t>
  </si>
  <si>
    <t>20.90</t>
  </si>
  <si>
    <t>-2.09</t>
  </si>
  <si>
    <t>-4.12</t>
  </si>
  <si>
    <t>43.799</t>
  </si>
  <si>
    <t>-6209.40</t>
  </si>
  <si>
    <t>6209.40</t>
  </si>
  <si>
    <t>р/н "197118" от 22.03.2025</t>
  </si>
  <si>
    <t>1.300</t>
  </si>
  <si>
    <t>-702.00</t>
  </si>
  <si>
    <t>702.00</t>
  </si>
  <si>
    <t>0.195</t>
  </si>
  <si>
    <t>-314.73</t>
  </si>
  <si>
    <t>314.73</t>
  </si>
  <si>
    <t>0.390</t>
  </si>
  <si>
    <t>-25.70</t>
  </si>
  <si>
    <t>25.70</t>
  </si>
  <si>
    <t>0.260</t>
  </si>
  <si>
    <t>-9.88</t>
  </si>
  <si>
    <t>9.88</t>
  </si>
  <si>
    <t>26.000</t>
  </si>
  <si>
    <t>-303.19</t>
  </si>
  <si>
    <t>303.19</t>
  </si>
  <si>
    <t>-91.65</t>
  </si>
  <si>
    <t>91.65</t>
  </si>
  <si>
    <t>-3196.70</t>
  </si>
  <si>
    <t>3196.70</t>
  </si>
  <si>
    <t>39.000</t>
  </si>
  <si>
    <t>-454.78</t>
  </si>
  <si>
    <t>454.78</t>
  </si>
  <si>
    <t>-569.71</t>
  </si>
  <si>
    <t>569.71</t>
  </si>
  <si>
    <t>0.130</t>
  </si>
  <si>
    <t>-32.50</t>
  </si>
  <si>
    <t>32.50</t>
  </si>
  <si>
    <t>0.780</t>
  </si>
  <si>
    <t>-262.08</t>
  </si>
  <si>
    <t>262.08</t>
  </si>
  <si>
    <t>0.520</t>
  </si>
  <si>
    <t>-674.96</t>
  </si>
  <si>
    <t>674.96</t>
  </si>
  <si>
    <t>-260.00</t>
  </si>
  <si>
    <t>260.00</t>
  </si>
  <si>
    <t>-27.69</t>
  </si>
  <si>
    <t>27.69</t>
  </si>
  <si>
    <t>0.065</t>
  </si>
  <si>
    <t>-222.67</t>
  </si>
  <si>
    <t>222.67</t>
  </si>
  <si>
    <t>1.950</t>
  </si>
  <si>
    <t>0.650</t>
  </si>
  <si>
    <t>-198.25</t>
  </si>
  <si>
    <t>198.25</t>
  </si>
  <si>
    <t>-74.10</t>
  </si>
  <si>
    <t>74.10</t>
  </si>
  <si>
    <t>-24.18</t>
  </si>
  <si>
    <t>24.18</t>
  </si>
  <si>
    <t>0.026</t>
  </si>
  <si>
    <t>0.100</t>
  </si>
  <si>
    <t>-14.00</t>
  </si>
  <si>
    <t>14.00</t>
  </si>
  <si>
    <t>0.013</t>
  </si>
  <si>
    <t>-1.14</t>
  </si>
  <si>
    <t>1.14</t>
  </si>
  <si>
    <t>-131.63</t>
  </si>
  <si>
    <t>131.63</t>
  </si>
  <si>
    <t>-4.94</t>
  </si>
  <si>
    <t>4.94</t>
  </si>
  <si>
    <t>-351.75</t>
  </si>
  <si>
    <t>351.75</t>
  </si>
  <si>
    <t>-152.75</t>
  </si>
  <si>
    <t>152.75</t>
  </si>
  <si>
    <t>13.000</t>
  </si>
  <si>
    <t>-151.59</t>
  </si>
  <si>
    <t>151.59</t>
  </si>
  <si>
    <t>Хлеб тостовый</t>
  </si>
  <si>
    <t>2.860</t>
  </si>
  <si>
    <t>-837.00</t>
  </si>
  <si>
    <t>837.00</t>
  </si>
  <si>
    <t>Ветчина</t>
  </si>
  <si>
    <t>1.320</t>
  </si>
  <si>
    <t>-924.00</t>
  </si>
  <si>
    <t>924.00</t>
  </si>
  <si>
    <t>Помидоры</t>
  </si>
  <si>
    <t>-321.75</t>
  </si>
  <si>
    <t>321.75</t>
  </si>
  <si>
    <t>сыр Моцарелла</t>
  </si>
  <si>
    <t>1.040</t>
  </si>
  <si>
    <t>-719.60</t>
  </si>
  <si>
    <t>719.60</t>
  </si>
  <si>
    <t>-10.63</t>
  </si>
  <si>
    <t>10.63</t>
  </si>
  <si>
    <t>-284.86</t>
  </si>
  <si>
    <t>284.86</t>
  </si>
  <si>
    <t>-135.45</t>
  </si>
  <si>
    <t>135.45</t>
  </si>
  <si>
    <t>-0.88</t>
  </si>
  <si>
    <t>0.88</t>
  </si>
  <si>
    <t>-633.36</t>
  </si>
  <si>
    <t>633.36</t>
  </si>
  <si>
    <t>-748.80</t>
  </si>
  <si>
    <t>748.80</t>
  </si>
  <si>
    <t>-209.82</t>
  </si>
  <si>
    <t>209.82</t>
  </si>
  <si>
    <t>-379.81</t>
  </si>
  <si>
    <t>379.81</t>
  </si>
  <si>
    <t>0.980</t>
  </si>
  <si>
    <t>-53.41</t>
  </si>
  <si>
    <t>53.41</t>
  </si>
  <si>
    <t>1.750</t>
  </si>
  <si>
    <t>-182.34</t>
  </si>
  <si>
    <t>182.34</t>
  </si>
  <si>
    <t>0.014</t>
  </si>
  <si>
    <t>-0.53</t>
  </si>
  <si>
    <t>0.53</t>
  </si>
  <si>
    <t>0.210</t>
  </si>
  <si>
    <t>-18.48</t>
  </si>
  <si>
    <t>18.48</t>
  </si>
  <si>
    <t>-73.85</t>
  </si>
  <si>
    <t>73.85</t>
  </si>
  <si>
    <t>-248.54</t>
  </si>
  <si>
    <t>248.54</t>
  </si>
  <si>
    <t>0.380</t>
  </si>
  <si>
    <t>-308.39</t>
  </si>
  <si>
    <t>308.39</t>
  </si>
  <si>
    <t>2.600</t>
  </si>
  <si>
    <t>-807.46</t>
  </si>
  <si>
    <t>807.46</t>
  </si>
  <si>
    <t>-88.90</t>
  </si>
  <si>
    <t>88.90</t>
  </si>
  <si>
    <t>-85.56</t>
  </si>
  <si>
    <t>85.56</t>
  </si>
  <si>
    <t>-36.92</t>
  </si>
  <si>
    <t>36.92</t>
  </si>
  <si>
    <t>-1209.00</t>
  </si>
  <si>
    <t>1209.00</t>
  </si>
  <si>
    <t>-52.00</t>
  </si>
  <si>
    <t>52.00</t>
  </si>
  <si>
    <t>-3.54</t>
  </si>
  <si>
    <t>3.54</t>
  </si>
  <si>
    <t>0.350</t>
  </si>
  <si>
    <t>-43.56</t>
  </si>
  <si>
    <t>43.56</t>
  </si>
  <si>
    <t>5.635</t>
  </si>
  <si>
    <t>-370.77</t>
  </si>
  <si>
    <t>370.77</t>
  </si>
  <si>
    <t>0.230</t>
  </si>
  <si>
    <t>-35.35</t>
  </si>
  <si>
    <t>35.35</t>
  </si>
  <si>
    <t>0.035</t>
  </si>
  <si>
    <t>-99.75</t>
  </si>
  <si>
    <t>99.75</t>
  </si>
  <si>
    <t>0.560</t>
  </si>
  <si>
    <t>-341.04</t>
  </si>
  <si>
    <t>341.04</t>
  </si>
  <si>
    <t>0.039</t>
  </si>
  <si>
    <t>-1.48</t>
  </si>
  <si>
    <t>1.48</t>
  </si>
  <si>
    <t>-34.32</t>
  </si>
  <si>
    <t>34.32</t>
  </si>
  <si>
    <t>-1139.42</t>
  </si>
  <si>
    <t>1139.42</t>
  </si>
  <si>
    <t>Кефир/Айран</t>
  </si>
  <si>
    <t>0.930</t>
  </si>
  <si>
    <t>-155.70</t>
  </si>
  <si>
    <t>155.70</t>
  </si>
  <si>
    <t>-35.42</t>
  </si>
  <si>
    <t>35.42</t>
  </si>
  <si>
    <t>-45.76</t>
  </si>
  <si>
    <t>45.76</t>
  </si>
  <si>
    <t>-7.41</t>
  </si>
  <si>
    <t>7.41</t>
  </si>
  <si>
    <t>-9.23</t>
  </si>
  <si>
    <t>9.23</t>
  </si>
  <si>
    <t>1.180</t>
  </si>
  <si>
    <t>-697.55</t>
  </si>
  <si>
    <t>697.55</t>
  </si>
  <si>
    <t>Крахмал кукурузный</t>
  </si>
  <si>
    <t>-56.42</t>
  </si>
  <si>
    <t>56.42</t>
  </si>
  <si>
    <t>225.468</t>
  </si>
  <si>
    <t>-22180.47</t>
  </si>
  <si>
    <t>22180.47</t>
  </si>
  <si>
    <t>р/н "197257" от 29.03.2025</t>
  </si>
  <si>
    <t>Куриная печень</t>
  </si>
  <si>
    <t>3.730</t>
  </si>
  <si>
    <t>-1156.86</t>
  </si>
  <si>
    <t>1156.86</t>
  </si>
  <si>
    <t>0.500</t>
  </si>
  <si>
    <t>-730.40</t>
  </si>
  <si>
    <t>730.40</t>
  </si>
  <si>
    <t>-80.60</t>
  </si>
  <si>
    <t>80.60</t>
  </si>
  <si>
    <t>-54.00</t>
  </si>
  <si>
    <t>54.00</t>
  </si>
  <si>
    <t>Комтесс Виктория Руж код 4011</t>
  </si>
  <si>
    <t>-372.67</t>
  </si>
  <si>
    <t>372.67</t>
  </si>
  <si>
    <t>-14.82</t>
  </si>
  <si>
    <t>14.82</t>
  </si>
  <si>
    <t>-24.44</t>
  </si>
  <si>
    <t>24.44</t>
  </si>
  <si>
    <t>0.270</t>
  </si>
  <si>
    <t>-41.22</t>
  </si>
  <si>
    <t>41.22</t>
  </si>
  <si>
    <t>-12.40</t>
  </si>
  <si>
    <t>12.40</t>
  </si>
  <si>
    <t>-290.00</t>
  </si>
  <si>
    <t>290.00</t>
  </si>
  <si>
    <t>Кресс-салат</t>
  </si>
  <si>
    <t>0.012</t>
  </si>
  <si>
    <t>-22.50</t>
  </si>
  <si>
    <t>22.50</t>
  </si>
  <si>
    <t>-200.20</t>
  </si>
  <si>
    <t>200.20</t>
  </si>
  <si>
    <t>0.400</t>
  </si>
  <si>
    <t>-35.20</t>
  </si>
  <si>
    <t>35.20</t>
  </si>
  <si>
    <t>0.325</t>
  </si>
  <si>
    <t>-50.17</t>
  </si>
  <si>
    <t>50.17</t>
  </si>
  <si>
    <t>-18.80</t>
  </si>
  <si>
    <t>18.80</t>
  </si>
  <si>
    <t>-0.42</t>
  </si>
  <si>
    <t>0.42</t>
  </si>
  <si>
    <t>-325.00</t>
  </si>
  <si>
    <t>325.00</t>
  </si>
  <si>
    <t>-596.75</t>
  </si>
  <si>
    <t>596.75</t>
  </si>
  <si>
    <t>1.560</t>
  </si>
  <si>
    <t>-772.20</t>
  </si>
  <si>
    <t>772.20</t>
  </si>
  <si>
    <t>0.105</t>
  </si>
  <si>
    <t>-39.90</t>
  </si>
  <si>
    <t>39.90</t>
  </si>
  <si>
    <t>-100.33</t>
  </si>
  <si>
    <t>100.33</t>
  </si>
  <si>
    <t>-243.75</t>
  </si>
  <si>
    <t>243.75</t>
  </si>
  <si>
    <t>-38.50</t>
  </si>
  <si>
    <t>38.50</t>
  </si>
  <si>
    <t>-25.90</t>
  </si>
  <si>
    <t>25.90</t>
  </si>
  <si>
    <t>0.052</t>
  </si>
  <si>
    <t>-7.28</t>
  </si>
  <si>
    <t>7.28</t>
  </si>
  <si>
    <t>-122.20</t>
  </si>
  <si>
    <t>122.20</t>
  </si>
  <si>
    <t>5.000</t>
  </si>
  <si>
    <t>-1158.00</t>
  </si>
  <si>
    <t>1158.00</t>
  </si>
  <si>
    <t>-76.00</t>
  </si>
  <si>
    <t>76.00</t>
  </si>
  <si>
    <t>-597.35</t>
  </si>
  <si>
    <t>597.35</t>
  </si>
  <si>
    <t>-1287.00</t>
  </si>
  <si>
    <t>1287.00</t>
  </si>
  <si>
    <t>-30.10</t>
  </si>
  <si>
    <t>-2593.50</t>
  </si>
  <si>
    <t>2593.50</t>
  </si>
  <si>
    <t>-74.75</t>
  </si>
  <si>
    <t>74.75</t>
  </si>
  <si>
    <t>-374.28</t>
  </si>
  <si>
    <t>374.28</t>
  </si>
  <si>
    <t>-342.22</t>
  </si>
  <si>
    <t>342.22</t>
  </si>
  <si>
    <t>-25.02</t>
  </si>
  <si>
    <t>0.540</t>
  </si>
  <si>
    <t>-47.92</t>
  </si>
  <si>
    <t>47.92</t>
  </si>
  <si>
    <t>-4763.80</t>
  </si>
  <si>
    <t>4763.80</t>
  </si>
  <si>
    <t>-149.50</t>
  </si>
  <si>
    <t>149.50</t>
  </si>
  <si>
    <t>-4.06</t>
  </si>
  <si>
    <t>-1.63</t>
  </si>
  <si>
    <t>1.63</t>
  </si>
  <si>
    <t>0.860</t>
  </si>
  <si>
    <t>-288.96</t>
  </si>
  <si>
    <t>288.96</t>
  </si>
  <si>
    <t>0.057</t>
  </si>
  <si>
    <t>-64.98</t>
  </si>
  <si>
    <t>64.98</t>
  </si>
  <si>
    <t>-40.63</t>
  </si>
  <si>
    <t>40.63</t>
  </si>
  <si>
    <t>-58.11</t>
  </si>
  <si>
    <t>58.11</t>
  </si>
  <si>
    <t>-1458.17</t>
  </si>
  <si>
    <t>1458.17</t>
  </si>
  <si>
    <t>-10.40</t>
  </si>
  <si>
    <t>10.40</t>
  </si>
  <si>
    <t>-30.03</t>
  </si>
  <si>
    <t>-11.40</t>
  </si>
  <si>
    <t>11.40</t>
  </si>
  <si>
    <t>0.023</t>
  </si>
  <si>
    <t>-14.38</t>
  </si>
  <si>
    <t>14.38</t>
  </si>
  <si>
    <t>-89.40</t>
  </si>
  <si>
    <t>89.40</t>
  </si>
  <si>
    <t>-193.05</t>
  </si>
  <si>
    <t>193.05</t>
  </si>
  <si>
    <t>41.961</t>
  </si>
  <si>
    <t>-21320.56</t>
  </si>
  <si>
    <t>21320.56</t>
  </si>
  <si>
    <t>р/н "198188" от 05.04.2025</t>
  </si>
  <si>
    <t>Стебель сельдерея</t>
  </si>
  <si>
    <t>-62.00</t>
  </si>
  <si>
    <t>62.00</t>
  </si>
  <si>
    <t>0.800</t>
  </si>
  <si>
    <t>-49.60</t>
  </si>
  <si>
    <t>49.60</t>
  </si>
  <si>
    <t>-30.00</t>
  </si>
  <si>
    <t>30.00</t>
  </si>
  <si>
    <t>0.001</t>
  </si>
  <si>
    <t>Треска филе б/шк с/м</t>
  </si>
  <si>
    <t>1.200</t>
  </si>
  <si>
    <t>-1248.00</t>
  </si>
  <si>
    <t>1248.00</t>
  </si>
  <si>
    <t>-2734.80</t>
  </si>
  <si>
    <t>2734.80</t>
  </si>
  <si>
    <t>1.500</t>
  </si>
  <si>
    <t>-202.50</t>
  </si>
  <si>
    <t>202.50</t>
  </si>
  <si>
    <t>0.024</t>
  </si>
  <si>
    <t>-9.12</t>
  </si>
  <si>
    <t>-9.24</t>
  </si>
  <si>
    <t>9.24</t>
  </si>
  <si>
    <t>0.060</t>
  </si>
  <si>
    <t>-22.80</t>
  </si>
  <si>
    <t>22.80</t>
  </si>
  <si>
    <t>-7.93</t>
  </si>
  <si>
    <t>7.93</t>
  </si>
  <si>
    <t>0.700</t>
  </si>
  <si>
    <t>-43.40</t>
  </si>
  <si>
    <t>43.40</t>
  </si>
  <si>
    <t>-42.00</t>
  </si>
  <si>
    <t>42.00</t>
  </si>
  <si>
    <t>0.600</t>
  </si>
  <si>
    <t>-74.40</t>
  </si>
  <si>
    <t>74.40</t>
  </si>
  <si>
    <t>Куриные окорочка (на кости) с/м</t>
  </si>
  <si>
    <t>7.200</t>
  </si>
  <si>
    <t>0.036</t>
  </si>
  <si>
    <t>-13.86</t>
  </si>
  <si>
    <t>13.86</t>
  </si>
  <si>
    <t>0.720</t>
  </si>
  <si>
    <t>-44.64</t>
  </si>
  <si>
    <t>44.64</t>
  </si>
  <si>
    <t>-36.00</t>
  </si>
  <si>
    <t>36.00</t>
  </si>
  <si>
    <t>Макароны персонал</t>
  </si>
  <si>
    <t>Говяжьи кости</t>
  </si>
  <si>
    <t>4.000</t>
  </si>
  <si>
    <t>-31.00</t>
  </si>
  <si>
    <t>31.00</t>
  </si>
  <si>
    <t>3.600</t>
  </si>
  <si>
    <t>-486.00</t>
  </si>
  <si>
    <t>486.00</t>
  </si>
  <si>
    <t>-37.20</t>
  </si>
  <si>
    <t>37.20</t>
  </si>
  <si>
    <t>3.000</t>
  </si>
  <si>
    <t>-312.58</t>
  </si>
  <si>
    <t>312.58</t>
  </si>
  <si>
    <t>-344.00</t>
  </si>
  <si>
    <t>344.00</t>
  </si>
  <si>
    <t>-1.68</t>
  </si>
  <si>
    <t>1.68</t>
  </si>
  <si>
    <t>-11.98</t>
  </si>
  <si>
    <t>11.98</t>
  </si>
  <si>
    <t>-68.51</t>
  </si>
  <si>
    <t>68.51</t>
  </si>
  <si>
    <t>Лук резанец/сибулет</t>
  </si>
  <si>
    <t>-75.60</t>
  </si>
  <si>
    <t>75.60</t>
  </si>
  <si>
    <t>0.240</t>
  </si>
  <si>
    <t>-350.59</t>
  </si>
  <si>
    <t>350.59</t>
  </si>
  <si>
    <t>Лук порей</t>
  </si>
  <si>
    <t>-219.00</t>
  </si>
  <si>
    <t>219.00</t>
  </si>
  <si>
    <t>-19.00</t>
  </si>
  <si>
    <t>19.00</t>
  </si>
  <si>
    <t>Свекла</t>
  </si>
  <si>
    <t>4.280</t>
  </si>
  <si>
    <t>-248.24</t>
  </si>
  <si>
    <t>248.24</t>
  </si>
  <si>
    <t>Говяжий язык</t>
  </si>
  <si>
    <t>-1318.90</t>
  </si>
  <si>
    <t>1318.90</t>
  </si>
  <si>
    <t>-95.20</t>
  </si>
  <si>
    <t>95.20</t>
  </si>
  <si>
    <t>2.160</t>
  </si>
  <si>
    <t>-291.60</t>
  </si>
  <si>
    <t>291.60</t>
  </si>
  <si>
    <t>-21.12</t>
  </si>
  <si>
    <t>2.400</t>
  </si>
  <si>
    <t>-189.60</t>
  </si>
  <si>
    <t>189.60</t>
  </si>
  <si>
    <t>0.120</t>
  </si>
  <si>
    <t>-45.60</t>
  </si>
  <si>
    <t>45.60</t>
  </si>
  <si>
    <t>0.040</t>
  </si>
  <si>
    <t>-15.40</t>
  </si>
  <si>
    <t>15.40</t>
  </si>
  <si>
    <t>Томатная паста</t>
  </si>
  <si>
    <t>1.540</t>
  </si>
  <si>
    <t>-601.64</t>
  </si>
  <si>
    <t>601.64</t>
  </si>
  <si>
    <t>0.360</t>
  </si>
  <si>
    <t>-47.52</t>
  </si>
  <si>
    <t>47.52</t>
  </si>
  <si>
    <t>0.660</t>
  </si>
  <si>
    <t>-252.36</t>
  </si>
  <si>
    <t>252.36</t>
  </si>
  <si>
    <t>-560.00</t>
  </si>
  <si>
    <t>560.00</t>
  </si>
  <si>
    <t>Колбаса в/к</t>
  </si>
  <si>
    <t>0.640</t>
  </si>
  <si>
    <t>-180.76</t>
  </si>
  <si>
    <t>180.76</t>
  </si>
  <si>
    <t>Маслины б/к</t>
  </si>
  <si>
    <t>-528.00</t>
  </si>
  <si>
    <t>528.00</t>
  </si>
  <si>
    <t>-148.00</t>
  </si>
  <si>
    <t>148.00</t>
  </si>
  <si>
    <t>0.480</t>
  </si>
  <si>
    <t>-63.47</t>
  </si>
  <si>
    <t>63.47</t>
  </si>
  <si>
    <t>6.000</t>
  </si>
  <si>
    <t>-582.45</t>
  </si>
  <si>
    <t>582.45</t>
  </si>
  <si>
    <t>-28.20</t>
  </si>
  <si>
    <t>28.20</t>
  </si>
  <si>
    <t>-46.20</t>
  </si>
  <si>
    <t>46.20</t>
  </si>
  <si>
    <t>-229.42</t>
  </si>
  <si>
    <t>229.42</t>
  </si>
  <si>
    <t>0.960</t>
  </si>
  <si>
    <t>-650.09</t>
  </si>
  <si>
    <t>650.09</t>
  </si>
  <si>
    <t>Фасоль конс.</t>
  </si>
  <si>
    <t>0.396</t>
  </si>
  <si>
    <t>-168.00</t>
  </si>
  <si>
    <t>168.00</t>
  </si>
  <si>
    <t>2.800</t>
  </si>
  <si>
    <t>-184.80</t>
  </si>
  <si>
    <t>184.80</t>
  </si>
  <si>
    <t>-386.40</t>
  </si>
  <si>
    <t>386.40</t>
  </si>
  <si>
    <t>-297.00</t>
  </si>
  <si>
    <t>297.00</t>
  </si>
  <si>
    <t>-570.24</t>
  </si>
  <si>
    <t>570.24</t>
  </si>
  <si>
    <t>-23.10</t>
  </si>
  <si>
    <t>-313.68</t>
  </si>
  <si>
    <t>313.68</t>
  </si>
  <si>
    <t>Крупа Птитим</t>
  </si>
  <si>
    <t>0.450</t>
  </si>
  <si>
    <t>-224.00</t>
  </si>
  <si>
    <t>224.00</t>
  </si>
  <si>
    <t>Суповой набор рыбный</t>
  </si>
  <si>
    <t>3.350</t>
  </si>
  <si>
    <t>-797.30</t>
  </si>
  <si>
    <t>797.30</t>
  </si>
  <si>
    <t>79.252</t>
  </si>
  <si>
    <t>-18866.71</t>
  </si>
  <si>
    <t>18866.71</t>
  </si>
  <si>
    <t>р/н "199069" от 12.04.2025</t>
  </si>
  <si>
    <t>-433.26</t>
  </si>
  <si>
    <t>433.26</t>
  </si>
  <si>
    <t>-113.00</t>
  </si>
  <si>
    <t>113.00</t>
  </si>
  <si>
    <t>-406.56</t>
  </si>
  <si>
    <t>406.56</t>
  </si>
  <si>
    <t>-206.40</t>
  </si>
  <si>
    <t>206.40</t>
  </si>
  <si>
    <t>-183.89</t>
  </si>
  <si>
    <t>183.89</t>
  </si>
  <si>
    <t>-525.89</t>
  </si>
  <si>
    <t>525.89</t>
  </si>
  <si>
    <t>-1441.44</t>
  </si>
  <si>
    <t>1441.44</t>
  </si>
  <si>
    <t>0.250</t>
  </si>
  <si>
    <t>-320.00</t>
  </si>
  <si>
    <t>320.00</t>
  </si>
  <si>
    <t>1.130</t>
  </si>
  <si>
    <t>-1666.17</t>
  </si>
  <si>
    <t>1666.17</t>
  </si>
  <si>
    <t>0.840</t>
  </si>
  <si>
    <t>-298.20</t>
  </si>
  <si>
    <t>298.20</t>
  </si>
  <si>
    <t>-512.40</t>
  </si>
  <si>
    <t>512.40</t>
  </si>
  <si>
    <t>-12.96</t>
  </si>
  <si>
    <t>12.96</t>
  </si>
  <si>
    <t>-12.60</t>
  </si>
  <si>
    <t>12.60</t>
  </si>
  <si>
    <t>-22.32</t>
  </si>
  <si>
    <t>22.32</t>
  </si>
  <si>
    <t>-31.73</t>
  </si>
  <si>
    <t>31.73</t>
  </si>
  <si>
    <t>-876.48</t>
  </si>
  <si>
    <t>876.48</t>
  </si>
  <si>
    <t>крупа Булгур</t>
  </si>
  <si>
    <t>0.530</t>
  </si>
  <si>
    <t>Куриное бедро с/м</t>
  </si>
  <si>
    <t>-1180.80</t>
  </si>
  <si>
    <t>1180.80</t>
  </si>
  <si>
    <t>-35.00</t>
  </si>
  <si>
    <t>35.00</t>
  </si>
  <si>
    <t>-59.52</t>
  </si>
  <si>
    <t>59.52</t>
  </si>
  <si>
    <t>0.144</t>
  </si>
  <si>
    <t>-50.40</t>
  </si>
  <si>
    <t>50.40</t>
  </si>
  <si>
    <t>-47.60</t>
  </si>
  <si>
    <t>47.60</t>
  </si>
  <si>
    <t>-3667.05</t>
  </si>
  <si>
    <t>-39.50</t>
  </si>
  <si>
    <t>39.50</t>
  </si>
  <si>
    <t>-267.68</t>
  </si>
  <si>
    <t>267.68</t>
  </si>
  <si>
    <t>-66.36</t>
  </si>
  <si>
    <t>66.36</t>
  </si>
  <si>
    <t>-37.44</t>
  </si>
  <si>
    <t>37.44</t>
  </si>
  <si>
    <t>-251.76</t>
  </si>
  <si>
    <t>251.76</t>
  </si>
  <si>
    <t>4.118</t>
  </si>
  <si>
    <t>-15428.50</t>
  </si>
  <si>
    <t>15428.50</t>
  </si>
  <si>
    <t>-26.44</t>
  </si>
  <si>
    <t>26.44</t>
  </si>
  <si>
    <t>-672.00</t>
  </si>
  <si>
    <t>672.00</t>
  </si>
  <si>
    <t>-645.00</t>
  </si>
  <si>
    <t>645.00</t>
  </si>
  <si>
    <t>-40.51</t>
  </si>
  <si>
    <t>40.51</t>
  </si>
  <si>
    <t>-66.96</t>
  </si>
  <si>
    <t>66.96</t>
  </si>
  <si>
    <t>-3.10</t>
  </si>
  <si>
    <t>-20.89</t>
  </si>
  <si>
    <t>20.89</t>
  </si>
  <si>
    <t>-149.99</t>
  </si>
  <si>
    <t>149.99</t>
  </si>
  <si>
    <t>-29.22</t>
  </si>
  <si>
    <t>29.22</t>
  </si>
  <si>
    <t>-3240.60</t>
  </si>
  <si>
    <t>3240.60</t>
  </si>
  <si>
    <t>-52.89</t>
  </si>
  <si>
    <t>52.89</t>
  </si>
  <si>
    <t>0.180</t>
  </si>
  <si>
    <t>-64.80</t>
  </si>
  <si>
    <t>64.80</t>
  </si>
  <si>
    <t>-142.20</t>
  </si>
  <si>
    <t>142.20</t>
  </si>
  <si>
    <t>-203.28</t>
  </si>
  <si>
    <t>203.28</t>
  </si>
  <si>
    <t>-15.87</t>
  </si>
  <si>
    <t>15.87</t>
  </si>
  <si>
    <t>0.048</t>
  </si>
  <si>
    <t>-16.80</t>
  </si>
  <si>
    <t>16.80</t>
  </si>
  <si>
    <t>сыр Дор блю/рокфорти</t>
  </si>
  <si>
    <t>-980.85</t>
  </si>
  <si>
    <t>980.85</t>
  </si>
  <si>
    <t>39.269</t>
  </si>
  <si>
    <t>-35504.65</t>
  </si>
  <si>
    <t>35504.65</t>
  </si>
  <si>
    <t>р/н "199940" от 17.04.2025</t>
  </si>
  <si>
    <t>4.160</t>
  </si>
  <si>
    <t>-241.28</t>
  </si>
  <si>
    <t>241.28</t>
  </si>
  <si>
    <t>10.400</t>
  </si>
  <si>
    <t>-747.00</t>
  </si>
  <si>
    <t>747.00</t>
  </si>
  <si>
    <t>1.085</t>
  </si>
  <si>
    <t>-1309.74</t>
  </si>
  <si>
    <t>1309.74</t>
  </si>
  <si>
    <t>-103.13</t>
  </si>
  <si>
    <t>103.13</t>
  </si>
  <si>
    <t>-40.30</t>
  </si>
  <si>
    <t>40.30</t>
  </si>
  <si>
    <t>-33.00</t>
  </si>
  <si>
    <t>33.00</t>
  </si>
  <si>
    <t>2.340</t>
  </si>
  <si>
    <t>-315.90</t>
  </si>
  <si>
    <t>315.90</t>
  </si>
  <si>
    <t>-22.88</t>
  </si>
  <si>
    <t>22.88</t>
  </si>
  <si>
    <t>2.850</t>
  </si>
  <si>
    <t>-225.15</t>
  </si>
  <si>
    <t>225.15</t>
  </si>
  <si>
    <t>-45.50</t>
  </si>
  <si>
    <t>45.50</t>
  </si>
  <si>
    <t>-14.95</t>
  </si>
  <si>
    <t>14.95</t>
  </si>
  <si>
    <t>-292.75</t>
  </si>
  <si>
    <t>292.75</t>
  </si>
  <si>
    <t>-20.75</t>
  </si>
  <si>
    <t>20.75</t>
  </si>
  <si>
    <t>-191.18</t>
  </si>
  <si>
    <t>191.18</t>
  </si>
  <si>
    <t>-1674.00</t>
  </si>
  <si>
    <t>1674.00</t>
  </si>
  <si>
    <t>0.438</t>
  </si>
  <si>
    <t>-337.26</t>
  </si>
  <si>
    <t>337.26</t>
  </si>
  <si>
    <t>-88.00</t>
  </si>
  <si>
    <t>88.00</t>
  </si>
  <si>
    <t>-169.93</t>
  </si>
  <si>
    <t>169.93</t>
  </si>
  <si>
    <t>-240.00</t>
  </si>
  <si>
    <t>240.00</t>
  </si>
  <si>
    <t>-252.00</t>
  </si>
  <si>
    <t>252.00</t>
  </si>
  <si>
    <t>Колбаса докторская</t>
  </si>
  <si>
    <t>0.512</t>
  </si>
  <si>
    <t>-157.70</t>
  </si>
  <si>
    <t>157.70</t>
  </si>
  <si>
    <t>-68.76</t>
  </si>
  <si>
    <t>68.76</t>
  </si>
  <si>
    <t>6.500</t>
  </si>
  <si>
    <t>-805.00</t>
  </si>
  <si>
    <t>805.00</t>
  </si>
  <si>
    <t>0.705</t>
  </si>
  <si>
    <t>-264.60</t>
  </si>
  <si>
    <t>264.60</t>
  </si>
  <si>
    <t>-155.00</t>
  </si>
  <si>
    <t>155.00</t>
  </si>
  <si>
    <t>0.038</t>
  </si>
  <si>
    <t>-13.87</t>
  </si>
  <si>
    <t>13.87</t>
  </si>
  <si>
    <t>-38.87</t>
  </si>
  <si>
    <t>38.87</t>
  </si>
  <si>
    <t>Виноград</t>
  </si>
  <si>
    <t>1.250</t>
  </si>
  <si>
    <t>-630.50</t>
  </si>
  <si>
    <t>630.50</t>
  </si>
  <si>
    <t>40.418</t>
  </si>
  <si>
    <t>-9388.53</t>
  </si>
  <si>
    <t>9388.53</t>
  </si>
  <si>
    <t>р/н "201721" от 26.04.2025</t>
  </si>
  <si>
    <t>1.800</t>
  </si>
  <si>
    <t>-548.88</t>
  </si>
  <si>
    <t>548.88</t>
  </si>
  <si>
    <t>-810.00</t>
  </si>
  <si>
    <t>810.00</t>
  </si>
  <si>
    <t>-148.80</t>
  </si>
  <si>
    <t>148.80</t>
  </si>
  <si>
    <t>-981.00</t>
  </si>
  <si>
    <t>981.00</t>
  </si>
  <si>
    <t>2.000</t>
  </si>
  <si>
    <t>-533.74</t>
  </si>
  <si>
    <t>533.74</t>
  </si>
  <si>
    <t>-42.25</t>
  </si>
  <si>
    <t>42.25</t>
  </si>
  <si>
    <t>-28.50</t>
  </si>
  <si>
    <t>28.50</t>
  </si>
  <si>
    <t>-348.37</t>
  </si>
  <si>
    <t>348.37</t>
  </si>
  <si>
    <t>-52.50</t>
  </si>
  <si>
    <t>52.50</t>
  </si>
  <si>
    <t>-75.20</t>
  </si>
  <si>
    <t>75.20</t>
  </si>
  <si>
    <t>-654.00</t>
  </si>
  <si>
    <t>654.00</t>
  </si>
  <si>
    <t>2.240</t>
  </si>
  <si>
    <t>-967.68</t>
  </si>
  <si>
    <t>967.68</t>
  </si>
  <si>
    <t>-463.14</t>
  </si>
  <si>
    <t>463.14</t>
  </si>
  <si>
    <t>Карри</t>
  </si>
  <si>
    <t>-10.56</t>
  </si>
  <si>
    <t>10.56</t>
  </si>
  <si>
    <t>0.067</t>
  </si>
  <si>
    <t>-36.85</t>
  </si>
  <si>
    <t>36.85</t>
  </si>
  <si>
    <t>-118.89</t>
  </si>
  <si>
    <t>118.89</t>
  </si>
  <si>
    <t>-103.50</t>
  </si>
  <si>
    <t>103.50</t>
  </si>
  <si>
    <t>-44.20</t>
  </si>
  <si>
    <t>44.20</t>
  </si>
  <si>
    <t>2.790</t>
  </si>
  <si>
    <t>-613.80</t>
  </si>
  <si>
    <t>613.80</t>
  </si>
  <si>
    <t>-67.96</t>
  </si>
  <si>
    <t>67.96</t>
  </si>
  <si>
    <t>-132.60</t>
  </si>
  <si>
    <t>132.60</t>
  </si>
  <si>
    <t>18.000</t>
  </si>
  <si>
    <t>-219.90</t>
  </si>
  <si>
    <t>219.90</t>
  </si>
  <si>
    <t>-235.08</t>
  </si>
  <si>
    <t>235.08</t>
  </si>
  <si>
    <t>-130.80</t>
  </si>
  <si>
    <t>130.80</t>
  </si>
  <si>
    <t>-594.00</t>
  </si>
  <si>
    <t>594.00</t>
  </si>
  <si>
    <t>-112.80</t>
  </si>
  <si>
    <t>112.80</t>
  </si>
  <si>
    <t>-897.34</t>
  </si>
  <si>
    <t>897.34</t>
  </si>
  <si>
    <t>-43.28</t>
  </si>
  <si>
    <t>43.28</t>
  </si>
  <si>
    <t>0.004</t>
  </si>
  <si>
    <t>-6.72</t>
  </si>
  <si>
    <t>6.72</t>
  </si>
  <si>
    <t>-1635.00</t>
  </si>
  <si>
    <t>1635.00</t>
  </si>
  <si>
    <t>сыр Рикотта</t>
  </si>
  <si>
    <t>-318.50</t>
  </si>
  <si>
    <t>318.50</t>
  </si>
  <si>
    <t>-1080.00</t>
  </si>
  <si>
    <t>1080.00</t>
  </si>
  <si>
    <t>-39.00</t>
  </si>
  <si>
    <t>39.00</t>
  </si>
  <si>
    <t>Шалфей св.</t>
  </si>
  <si>
    <t>-157.18</t>
  </si>
  <si>
    <t>157.18</t>
  </si>
  <si>
    <t>-145.55</t>
  </si>
  <si>
    <t>145.55</t>
  </si>
  <si>
    <t>12.000</t>
  </si>
  <si>
    <t>-146.60</t>
  </si>
  <si>
    <t>146.60</t>
  </si>
  <si>
    <t>0.090</t>
  </si>
  <si>
    <t>-406.80</t>
  </si>
  <si>
    <t>406.80</t>
  </si>
  <si>
    <t>24.000</t>
  </si>
  <si>
    <t>-293.20</t>
  </si>
  <si>
    <t>293.20</t>
  </si>
  <si>
    <t>-704.04</t>
  </si>
  <si>
    <t>704.04</t>
  </si>
  <si>
    <t>-147.84</t>
  </si>
  <si>
    <t>147.84</t>
  </si>
  <si>
    <t>95.719</t>
  </si>
  <si>
    <t>-15188.68</t>
  </si>
  <si>
    <t>15188.68</t>
  </si>
  <si>
    <t>р/н "202460" от 03.05.2025</t>
  </si>
  <si>
    <t>3.800</t>
  </si>
  <si>
    <t>-3458.00</t>
  </si>
  <si>
    <t>3458.00</t>
  </si>
  <si>
    <t>-5592.00</t>
  </si>
  <si>
    <t>5592.00</t>
  </si>
  <si>
    <t>-447.89</t>
  </si>
  <si>
    <t>447.89</t>
  </si>
  <si>
    <t>-103.40</t>
  </si>
  <si>
    <t>103.40</t>
  </si>
  <si>
    <t>-447.00</t>
  </si>
  <si>
    <t>447.00</t>
  </si>
  <si>
    <t>1.075</t>
  </si>
  <si>
    <t>-632.35</t>
  </si>
  <si>
    <t>632.35</t>
  </si>
  <si>
    <t>-76.32</t>
  </si>
  <si>
    <t>76.32</t>
  </si>
  <si>
    <t>-3.90</t>
  </si>
  <si>
    <t>3.90</t>
  </si>
  <si>
    <t>-31.68</t>
  </si>
  <si>
    <t>31.68</t>
  </si>
  <si>
    <t>-482.41</t>
  </si>
  <si>
    <t>482.41</t>
  </si>
  <si>
    <t>25.200</t>
  </si>
  <si>
    <t>-7038.48</t>
  </si>
  <si>
    <t>7038.48</t>
  </si>
  <si>
    <t>-2122.56</t>
  </si>
  <si>
    <t>2122.56</t>
  </si>
  <si>
    <t>-5.03</t>
  </si>
  <si>
    <t>-2817.00</t>
  </si>
  <si>
    <t>2817.00</t>
  </si>
  <si>
    <t>-48.53</t>
  </si>
  <si>
    <t>48.53</t>
  </si>
  <si>
    <t>-11.70</t>
  </si>
  <si>
    <t>11.70</t>
  </si>
  <si>
    <t>-390.00</t>
  </si>
  <si>
    <t>390.00</t>
  </si>
  <si>
    <t>-484.83</t>
  </si>
  <si>
    <t>484.83</t>
  </si>
  <si>
    <t>-92.00</t>
  </si>
  <si>
    <t>92.00</t>
  </si>
  <si>
    <t>-13.68</t>
  </si>
  <si>
    <t>13.68</t>
  </si>
  <si>
    <t>-15.75</t>
  </si>
  <si>
    <t>15.75</t>
  </si>
  <si>
    <t>-62.50</t>
  </si>
  <si>
    <t>62.50</t>
  </si>
  <si>
    <t>-298.80</t>
  </si>
  <si>
    <t>298.80</t>
  </si>
  <si>
    <t>-111.60</t>
  </si>
  <si>
    <t>111.60</t>
  </si>
  <si>
    <t>-243.10</t>
  </si>
  <si>
    <t>243.10</t>
  </si>
  <si>
    <t>-67.20</t>
  </si>
  <si>
    <t>67.20</t>
  </si>
  <si>
    <t>0.820</t>
  </si>
  <si>
    <t>-475.60</t>
  </si>
  <si>
    <t>475.60</t>
  </si>
  <si>
    <t>-118.33</t>
  </si>
  <si>
    <t>118.33</t>
  </si>
  <si>
    <t>-1411.20</t>
  </si>
  <si>
    <t>1411.20</t>
  </si>
  <si>
    <t>-71.52</t>
  </si>
  <si>
    <t>71.52</t>
  </si>
  <si>
    <t>-56.40</t>
  </si>
  <si>
    <t>56.40</t>
  </si>
  <si>
    <t>-384.00</t>
  </si>
  <si>
    <t>384.00</t>
  </si>
  <si>
    <t>-66.30</t>
  </si>
  <si>
    <t>66.30</t>
  </si>
  <si>
    <t>-25.98</t>
  </si>
  <si>
    <t>25.98</t>
  </si>
  <si>
    <t>-7.80</t>
  </si>
  <si>
    <t>7.80</t>
  </si>
  <si>
    <t>-3.30</t>
  </si>
  <si>
    <t>3.30</t>
  </si>
  <si>
    <t>-5949.60</t>
  </si>
  <si>
    <t>5949.60</t>
  </si>
  <si>
    <t>Соль морская</t>
  </si>
  <si>
    <t>-37.80</t>
  </si>
  <si>
    <t>37.80</t>
  </si>
  <si>
    <t>-93.53</t>
  </si>
  <si>
    <t>93.53</t>
  </si>
  <si>
    <t>-68.40</t>
  </si>
  <si>
    <t>68.40</t>
  </si>
  <si>
    <t>-585.00</t>
  </si>
  <si>
    <t>585.00</t>
  </si>
  <si>
    <t>-201.60</t>
  </si>
  <si>
    <t>201.60</t>
  </si>
  <si>
    <t>Лосось с/головой</t>
  </si>
  <si>
    <t>-10266.20</t>
  </si>
  <si>
    <t>10266.20</t>
  </si>
  <si>
    <t>65.781</t>
  </si>
  <si>
    <t>-45338.17</t>
  </si>
  <si>
    <t>45338.17</t>
  </si>
  <si>
    <t>р/н "204209" от 17.05.2025</t>
  </si>
  <si>
    <t>-12.48</t>
  </si>
  <si>
    <t>12.48</t>
  </si>
  <si>
    <t>-28.56</t>
  </si>
  <si>
    <t>28.56</t>
  </si>
  <si>
    <t>-18.60</t>
  </si>
  <si>
    <t>18.60</t>
  </si>
  <si>
    <t>-94.79</t>
  </si>
  <si>
    <t>94.79</t>
  </si>
  <si>
    <t>-172.56</t>
  </si>
  <si>
    <t>172.56</t>
  </si>
  <si>
    <t>-56.00</t>
  </si>
  <si>
    <t>56.00</t>
  </si>
  <si>
    <t>-153.27</t>
  </si>
  <si>
    <t>153.27</t>
  </si>
  <si>
    <t>-96.48</t>
  </si>
  <si>
    <t>96.48</t>
  </si>
  <si>
    <t>-2.51</t>
  </si>
  <si>
    <t>2.51</t>
  </si>
  <si>
    <t>-5.98</t>
  </si>
  <si>
    <t>5.98</t>
  </si>
  <si>
    <t>-3318.00</t>
  </si>
  <si>
    <t>3318.00</t>
  </si>
  <si>
    <t>-65.80</t>
  </si>
  <si>
    <t>65.80</t>
  </si>
  <si>
    <t>-114.67</t>
  </si>
  <si>
    <t>114.67</t>
  </si>
  <si>
    <t>-1295.98</t>
  </si>
  <si>
    <t>1295.98</t>
  </si>
  <si>
    <t>-341.00</t>
  </si>
  <si>
    <t>341.00</t>
  </si>
  <si>
    <t>-730.80</t>
  </si>
  <si>
    <t>730.80</t>
  </si>
  <si>
    <t>-448.00</t>
  </si>
  <si>
    <t>448.00</t>
  </si>
  <si>
    <t>-1376.72</t>
  </si>
  <si>
    <t>1376.72</t>
  </si>
  <si>
    <t>-0.50</t>
  </si>
  <si>
    <t>0.50</t>
  </si>
  <si>
    <t>-550.80</t>
  </si>
  <si>
    <t>550.80</t>
  </si>
  <si>
    <t>0.022</t>
  </si>
  <si>
    <t>-6.12</t>
  </si>
  <si>
    <t>-321.60</t>
  </si>
  <si>
    <t>321.60</t>
  </si>
  <si>
    <t>-33.60</t>
  </si>
  <si>
    <t>33.60</t>
  </si>
  <si>
    <t>-188.78</t>
  </si>
  <si>
    <t>188.78</t>
  </si>
  <si>
    <t>Осьминоги с/м</t>
  </si>
  <si>
    <t>-8781.00</t>
  </si>
  <si>
    <t>8781.00</t>
  </si>
  <si>
    <t>Фенхель свеж.</t>
  </si>
  <si>
    <t>0.420</t>
  </si>
  <si>
    <t>-323.40</t>
  </si>
  <si>
    <t>323.40</t>
  </si>
  <si>
    <t>-113.75</t>
  </si>
  <si>
    <t>113.75</t>
  </si>
  <si>
    <t>-28.00</t>
  </si>
  <si>
    <t>28.00</t>
  </si>
  <si>
    <t>-27.80</t>
  </si>
  <si>
    <t>27.80</t>
  </si>
  <si>
    <t>1.338</t>
  </si>
  <si>
    <t>-358.58</t>
  </si>
  <si>
    <t>358.58</t>
  </si>
  <si>
    <t>-877.50</t>
  </si>
  <si>
    <t>877.50</t>
  </si>
  <si>
    <t>0.900</t>
  </si>
  <si>
    <t>-1009.51</t>
  </si>
  <si>
    <t>1009.51</t>
  </si>
  <si>
    <t>Соус устричный</t>
  </si>
  <si>
    <t>-666.81</t>
  </si>
  <si>
    <t>666.81</t>
  </si>
  <si>
    <t>-108.00</t>
  </si>
  <si>
    <t>108.00</t>
  </si>
  <si>
    <t>0.370</t>
  </si>
  <si>
    <t>-38.14</t>
  </si>
  <si>
    <t>38.14</t>
  </si>
  <si>
    <t>-84.00</t>
  </si>
  <si>
    <t>84.00</t>
  </si>
  <si>
    <t>-204.00</t>
  </si>
  <si>
    <t>204.00</t>
  </si>
  <si>
    <t>-132.00</t>
  </si>
  <si>
    <t>132.00</t>
  </si>
  <si>
    <t>-210.52</t>
  </si>
  <si>
    <t>210.52</t>
  </si>
  <si>
    <t>Паста Том Ям</t>
  </si>
  <si>
    <t>0.140</t>
  </si>
  <si>
    <t>-171.50</t>
  </si>
  <si>
    <t>171.50</t>
  </si>
  <si>
    <t>-284.16</t>
  </si>
  <si>
    <t>284.16</t>
  </si>
  <si>
    <t>-268.20</t>
  </si>
  <si>
    <t>268.20</t>
  </si>
  <si>
    <t>1.380</t>
  </si>
  <si>
    <t>-807.30</t>
  </si>
  <si>
    <t>807.30</t>
  </si>
  <si>
    <t>-60.30</t>
  </si>
  <si>
    <t>60.30</t>
  </si>
  <si>
    <t>Лимонник</t>
  </si>
  <si>
    <t>-23.50</t>
  </si>
  <si>
    <t>23.50</t>
  </si>
  <si>
    <t>-423.00</t>
  </si>
  <si>
    <t>423.00</t>
  </si>
  <si>
    <t>Корень галанга</t>
  </si>
  <si>
    <t>-414.00</t>
  </si>
  <si>
    <t>414.00</t>
  </si>
  <si>
    <t>-49.44</t>
  </si>
  <si>
    <t>49.44</t>
  </si>
  <si>
    <t>-11.96</t>
  </si>
  <si>
    <t>11.96</t>
  </si>
  <si>
    <t>-9.26</t>
  </si>
  <si>
    <t>9.26</t>
  </si>
  <si>
    <t>-1188.00</t>
  </si>
  <si>
    <t>1188.00</t>
  </si>
  <si>
    <t>-4.34</t>
  </si>
  <si>
    <t>4.34</t>
  </si>
  <si>
    <t>-222.27</t>
  </si>
  <si>
    <t>222.27</t>
  </si>
  <si>
    <t>Масло кунжутное</t>
  </si>
  <si>
    <t>-53.66</t>
  </si>
  <si>
    <t>53.66</t>
  </si>
  <si>
    <t>Соус чили сладкий</t>
  </si>
  <si>
    <t>0.680</t>
  </si>
  <si>
    <t>-251.30</t>
  </si>
  <si>
    <t>251.30</t>
  </si>
  <si>
    <t>-688.50</t>
  </si>
  <si>
    <t>688.50</t>
  </si>
  <si>
    <t>-11.16</t>
  </si>
  <si>
    <t>11.16</t>
  </si>
  <si>
    <t>-0.91</t>
  </si>
  <si>
    <t>0.91</t>
  </si>
  <si>
    <t>Масло фритюрное</t>
  </si>
  <si>
    <t>-849.00</t>
  </si>
  <si>
    <t>849.00</t>
  </si>
  <si>
    <t>Кабачки</t>
  </si>
  <si>
    <t>-91.80</t>
  </si>
  <si>
    <t>91.80</t>
  </si>
  <si>
    <t>-90.00</t>
  </si>
  <si>
    <t>90.00</t>
  </si>
  <si>
    <t>Арахис</t>
  </si>
  <si>
    <t>-48.00</t>
  </si>
  <si>
    <t>48.00</t>
  </si>
  <si>
    <t>-25.60</t>
  </si>
  <si>
    <t>25.60</t>
  </si>
  <si>
    <t>-160.80</t>
  </si>
  <si>
    <t>160.80</t>
  </si>
  <si>
    <t>-14-</t>
  </si>
  <si>
    <t>Рис Басмати</t>
  </si>
  <si>
    <t>-1.37</t>
  </si>
  <si>
    <t>1.37</t>
  </si>
  <si>
    <t>-33.84</t>
  </si>
  <si>
    <t>33.84</t>
  </si>
  <si>
    <t>-141.00</t>
  </si>
  <si>
    <t>141.00</t>
  </si>
  <si>
    <t>0.030</t>
  </si>
  <si>
    <t>-162.92</t>
  </si>
  <si>
    <t>162.92</t>
  </si>
  <si>
    <t>Лапша лагманная в асс.</t>
  </si>
  <si>
    <t>-504.00</t>
  </si>
  <si>
    <t>504.00</t>
  </si>
  <si>
    <t>84.240</t>
  </si>
  <si>
    <t>-34134.19</t>
  </si>
  <si>
    <t>34134.19</t>
  </si>
  <si>
    <t>р/н "204478" от 24.05.2025</t>
  </si>
  <si>
    <t>-225.00</t>
  </si>
  <si>
    <t>225.00</t>
  </si>
  <si>
    <t>-558.00</t>
  </si>
  <si>
    <t>558.00</t>
  </si>
  <si>
    <t>-76.20</t>
  </si>
  <si>
    <t>76.20</t>
  </si>
  <si>
    <t>-1286.42</t>
  </si>
  <si>
    <t>1286.42</t>
  </si>
  <si>
    <t>1.757</t>
  </si>
  <si>
    <t>-2031.27</t>
  </si>
  <si>
    <t>2031.27</t>
  </si>
  <si>
    <t>-774.00</t>
  </si>
  <si>
    <t>774.00</t>
  </si>
  <si>
    <t>-37.60</t>
  </si>
  <si>
    <t>37.60</t>
  </si>
  <si>
    <t>-29.80</t>
  </si>
  <si>
    <t>29.80</t>
  </si>
  <si>
    <t>2.900</t>
  </si>
  <si>
    <t>-3407.50</t>
  </si>
  <si>
    <t>3407.50</t>
  </si>
  <si>
    <t>-3.36</t>
  </si>
  <si>
    <t>3.36</t>
  </si>
  <si>
    <t>-150.00</t>
  </si>
  <si>
    <t>150.00</t>
  </si>
  <si>
    <t>-1.82</t>
  </si>
  <si>
    <t>1.82</t>
  </si>
  <si>
    <t>-2090.43</t>
  </si>
  <si>
    <t>2090.43</t>
  </si>
  <si>
    <t>36.000</t>
  </si>
  <si>
    <t>-459.80</t>
  </si>
  <si>
    <t>459.80</t>
  </si>
  <si>
    <t>-913.50</t>
  </si>
  <si>
    <t>913.50</t>
  </si>
  <si>
    <t>-15-</t>
  </si>
  <si>
    <t>-2604.00</t>
  </si>
  <si>
    <t>2604.00</t>
  </si>
  <si>
    <t>-1061.50</t>
  </si>
  <si>
    <t>1061.50</t>
  </si>
  <si>
    <t>1.050</t>
  </si>
  <si>
    <t>-382.20</t>
  </si>
  <si>
    <t>382.20</t>
  </si>
  <si>
    <t>-873.60</t>
  </si>
  <si>
    <t>873.60</t>
  </si>
  <si>
    <t>-1953.00</t>
  </si>
  <si>
    <t>1953.00</t>
  </si>
  <si>
    <t>-67.50</t>
  </si>
  <si>
    <t>67.50</t>
  </si>
  <si>
    <t>-35.76</t>
  </si>
  <si>
    <t>35.76</t>
  </si>
  <si>
    <t>-846.00</t>
  </si>
  <si>
    <t>846.00</t>
  </si>
  <si>
    <t>-306.53</t>
  </si>
  <si>
    <t>306.53</t>
  </si>
  <si>
    <t>-151.25</t>
  </si>
  <si>
    <t>151.25</t>
  </si>
  <si>
    <t>Дрожжи свежие</t>
  </si>
  <si>
    <t>-50.00</t>
  </si>
  <si>
    <t>50.00</t>
  </si>
  <si>
    <t>2.100</t>
  </si>
  <si>
    <t>-157.50</t>
  </si>
  <si>
    <t>157.50</t>
  </si>
  <si>
    <t>-171.48</t>
  </si>
  <si>
    <t>171.48</t>
  </si>
  <si>
    <t>-70.52</t>
  </si>
  <si>
    <t>70.52</t>
  </si>
  <si>
    <t>1.700</t>
  </si>
  <si>
    <t>-1666.00</t>
  </si>
  <si>
    <t>1666.00</t>
  </si>
  <si>
    <t>1.390</t>
  </si>
  <si>
    <t>-404.77</t>
  </si>
  <si>
    <t>404.77</t>
  </si>
  <si>
    <t>-342.96</t>
  </si>
  <si>
    <t>342.96</t>
  </si>
  <si>
    <t>-525.60</t>
  </si>
  <si>
    <t>525.60</t>
  </si>
  <si>
    <t>-2.28</t>
  </si>
  <si>
    <t>2.28</t>
  </si>
  <si>
    <t>-8924.40</t>
  </si>
  <si>
    <t>8924.40</t>
  </si>
  <si>
    <t>106.297</t>
  </si>
  <si>
    <t>-33905.74</t>
  </si>
  <si>
    <t>33905.74</t>
  </si>
  <si>
    <t>р/н "204875" от 31.05.2025</t>
  </si>
  <si>
    <t>Сахар тростниковый</t>
  </si>
  <si>
    <t>1.020</t>
  </si>
  <si>
    <t>-373.55</t>
  </si>
  <si>
    <t>373.55</t>
  </si>
  <si>
    <t>-112.01</t>
  </si>
  <si>
    <t>112.01</t>
  </si>
  <si>
    <t>1.680</t>
  </si>
  <si>
    <t>1.440</t>
  </si>
  <si>
    <t>-120.96</t>
  </si>
  <si>
    <t>120.96</t>
  </si>
  <si>
    <t>Мука миндальная</t>
  </si>
  <si>
    <t>-603.84</t>
  </si>
  <si>
    <t>603.84</t>
  </si>
  <si>
    <t>0.248</t>
  </si>
  <si>
    <t>-36.43</t>
  </si>
  <si>
    <t>36.43</t>
  </si>
  <si>
    <t>-0.46</t>
  </si>
  <si>
    <t>0.46</t>
  </si>
  <si>
    <t>Шоколадные капли термостабильные</t>
  </si>
  <si>
    <t>-1676.10</t>
  </si>
  <si>
    <t>1676.10</t>
  </si>
  <si>
    <t>-513.33</t>
  </si>
  <si>
    <t>513.33</t>
  </si>
  <si>
    <t>-16-</t>
  </si>
  <si>
    <t>-720.00</t>
  </si>
  <si>
    <t>720.00</t>
  </si>
  <si>
    <t>-37.92</t>
  </si>
  <si>
    <t>37.92</t>
  </si>
  <si>
    <t>Ванильная паста 700гр Guzman</t>
  </si>
  <si>
    <t>-288.00</t>
  </si>
  <si>
    <t>288.00</t>
  </si>
  <si>
    <t>4.800</t>
  </si>
  <si>
    <t>Смородина черная с/м</t>
  </si>
  <si>
    <t>3.840</t>
  </si>
  <si>
    <t>-2740.00</t>
  </si>
  <si>
    <t>2740.00</t>
  </si>
  <si>
    <t>Болс Крем де Кассис код 21214</t>
  </si>
  <si>
    <t>-1244.57</t>
  </si>
  <si>
    <t>1244.57</t>
  </si>
  <si>
    <t>-140.00</t>
  </si>
  <si>
    <t>140.00</t>
  </si>
  <si>
    <t>-1876.00</t>
  </si>
  <si>
    <t>1876.00</t>
  </si>
  <si>
    <t>-215.60</t>
  </si>
  <si>
    <t>215.60</t>
  </si>
  <si>
    <t>-0.15</t>
  </si>
  <si>
    <t>0.15</t>
  </si>
  <si>
    <t>-14.39</t>
  </si>
  <si>
    <t>14.39</t>
  </si>
  <si>
    <t>-518.00</t>
  </si>
  <si>
    <t>518.00</t>
  </si>
  <si>
    <t>-88.20</t>
  </si>
  <si>
    <t>88.20</t>
  </si>
  <si>
    <t>-48.24</t>
  </si>
  <si>
    <t>48.24</t>
  </si>
  <si>
    <t>Йогурт</t>
  </si>
  <si>
    <t>-306.12</t>
  </si>
  <si>
    <t>306.12</t>
  </si>
  <si>
    <t>-806.40</t>
  </si>
  <si>
    <t>806.40</t>
  </si>
  <si>
    <t>-3.72</t>
  </si>
  <si>
    <t>3.72</t>
  </si>
  <si>
    <t>Гранат</t>
  </si>
  <si>
    <t>0.630</t>
  </si>
  <si>
    <t>-428.40</t>
  </si>
  <si>
    <t>428.40</t>
  </si>
  <si>
    <t>Грецкий орех</t>
  </si>
  <si>
    <t>-220.32</t>
  </si>
  <si>
    <t>220.32</t>
  </si>
  <si>
    <t>-38.10</t>
  </si>
  <si>
    <t>38.10</t>
  </si>
  <si>
    <t>Нут сух.</t>
  </si>
  <si>
    <t>Сода</t>
  </si>
  <si>
    <t>0.096</t>
  </si>
  <si>
    <t>-9.41</t>
  </si>
  <si>
    <t>9.41</t>
  </si>
  <si>
    <t>-3.65</t>
  </si>
  <si>
    <t>3.65</t>
  </si>
  <si>
    <t>-705.60</t>
  </si>
  <si>
    <t>705.60</t>
  </si>
  <si>
    <t>-117.61</t>
  </si>
  <si>
    <t>117.61</t>
  </si>
  <si>
    <t>-102.50</t>
  </si>
  <si>
    <t>102.50</t>
  </si>
  <si>
    <t>-2115.00</t>
  </si>
  <si>
    <t>2115.00</t>
  </si>
  <si>
    <t>-1206.02</t>
  </si>
  <si>
    <t>1206.02</t>
  </si>
  <si>
    <t>Дрожжи</t>
  </si>
  <si>
    <t>-147.00</t>
  </si>
  <si>
    <t>147.00</t>
  </si>
  <si>
    <t>Молоко сухое</t>
  </si>
  <si>
    <t>-194.40</t>
  </si>
  <si>
    <t>194.40</t>
  </si>
  <si>
    <t>-67.21</t>
  </si>
  <si>
    <t>67.21</t>
  </si>
  <si>
    <t>-17-</t>
  </si>
  <si>
    <t>-19.19</t>
  </si>
  <si>
    <t>19.19</t>
  </si>
  <si>
    <t>-4555.02</t>
  </si>
  <si>
    <t>4.500</t>
  </si>
  <si>
    <t>-1584.55</t>
  </si>
  <si>
    <t>1584.55</t>
  </si>
  <si>
    <t>-47.40</t>
  </si>
  <si>
    <t>47.40</t>
  </si>
  <si>
    <t>-31.60</t>
  </si>
  <si>
    <t>31.60</t>
  </si>
  <si>
    <t>-76.63</t>
  </si>
  <si>
    <t>76.63</t>
  </si>
  <si>
    <t>-4.56</t>
  </si>
  <si>
    <t>4.56</t>
  </si>
  <si>
    <t>-30.24</t>
  </si>
  <si>
    <t>30.24</t>
  </si>
  <si>
    <t>-1536.00</t>
  </si>
  <si>
    <t>1536.00</t>
  </si>
  <si>
    <t>1.600</t>
  </si>
  <si>
    <t>-316.35</t>
  </si>
  <si>
    <t>316.35</t>
  </si>
  <si>
    <t>-562.81</t>
  </si>
  <si>
    <t>562.81</t>
  </si>
  <si>
    <t>1.460</t>
  </si>
  <si>
    <t>-1937.06</t>
  </si>
  <si>
    <t>73.856</t>
  </si>
  <si>
    <t>-32062.73</t>
  </si>
  <si>
    <t>32062.73</t>
  </si>
  <si>
    <t>Корреспонденты-получатели: ЛК Базовый поварской курс выходного дня (интенсив)</t>
  </si>
  <si>
    <t>Валюта отчета: Рубли</t>
  </si>
  <si>
    <t>ЛК Базовый поварской курс выходного дня (интенсив)</t>
  </si>
  <si>
    <t>№1 11 чел</t>
  </si>
  <si>
    <t>№4 12 чел</t>
  </si>
  <si>
    <t>№5 12 чел</t>
  </si>
  <si>
    <t>№6 13 чел</t>
  </si>
  <si>
    <t>№7 12 чел</t>
  </si>
  <si>
    <t>№8 12 чел</t>
  </si>
  <si>
    <t>№9 12 чел</t>
  </si>
  <si>
    <t>№10 12 чел</t>
  </si>
  <si>
    <t>№11 12 чел</t>
  </si>
  <si>
    <t>-274099.84</t>
  </si>
  <si>
    <t>274099.84</t>
  </si>
  <si>
    <t>Итого количество документов:</t>
  </si>
  <si>
    <t>Период c 01.05.2025 по 31.05.2025</t>
  </si>
  <si>
    <t>р/н "207523" от 01.05.2025</t>
  </si>
  <si>
    <t>223</t>
  </si>
  <si>
    <t>сыр Креметто</t>
  </si>
  <si>
    <t>Дата печати: 14.07.2025</t>
  </si>
  <si>
    <t>Каперсы</t>
  </si>
  <si>
    <t>782</t>
  </si>
  <si>
    <t>Соус Кимчи</t>
  </si>
  <si>
    <t>р/н "207524" от 02.05.2025</t>
  </si>
  <si>
    <t>184</t>
  </si>
  <si>
    <t>670</t>
  </si>
  <si>
    <t>3515</t>
  </si>
  <si>
    <t>195</t>
  </si>
  <si>
    <t>199</t>
  </si>
  <si>
    <t>374</t>
  </si>
  <si>
    <t>168</t>
  </si>
  <si>
    <t>2046</t>
  </si>
  <si>
    <t>Свинина окорок/бекон в/к</t>
  </si>
  <si>
    <t>р/н "202467" от 03.05.2025</t>
  </si>
  <si>
    <t>252</t>
  </si>
  <si>
    <t>Рис бурый</t>
  </si>
  <si>
    <t>р/н "202885" от 04.05.2025</t>
  </si>
  <si>
    <t>1601</t>
  </si>
  <si>
    <t>3195</t>
  </si>
  <si>
    <t>соус Васаби</t>
  </si>
  <si>
    <t>Корреспонденты-получатели:   Экспресс поварской курс интенсив</t>
  </si>
  <si>
    <t>Типы накладных:   п/н, взр, р/н, взп, с/в, впр, а/п, в/п, к, д/к</t>
  </si>
  <si>
    <t>Факт на человка</t>
  </si>
  <si>
    <t>План на человка</t>
  </si>
  <si>
    <t>% превышения</t>
  </si>
  <si>
    <t>Суммаа превышения</t>
  </si>
  <si>
    <t>207523</t>
  </si>
  <si>
    <t>01.05.2025</t>
  </si>
  <si>
    <t>Экспресс поварской курс интенсив</t>
  </si>
  <si>
    <t>207524</t>
  </si>
  <si>
    <t>02.05.2025</t>
  </si>
  <si>
    <t>№2 11 чел</t>
  </si>
  <si>
    <t>202467</t>
  </si>
  <si>
    <t>03.05.2025</t>
  </si>
  <si>
    <t>№3 11 чел</t>
  </si>
  <si>
    <t>202885</t>
  </si>
  <si>
    <t>04.05.2025</t>
  </si>
  <si>
    <t>№4 11 чел</t>
  </si>
  <si>
    <t>4</t>
  </si>
  <si>
    <t>Среднее значение</t>
  </si>
  <si>
    <t>Период c 24.03.2025 по 31.05.2025</t>
  </si>
  <si>
    <t>р/н "197131" от 24.03.2025</t>
  </si>
  <si>
    <t>р/н "197182" от 26.03.2025</t>
  </si>
  <si>
    <t>р/н "197202" от 28.03.2025</t>
  </si>
  <si>
    <t>1674</t>
  </si>
  <si>
    <t>337</t>
  </si>
  <si>
    <t>р/н "197265" от 31.03.2025</t>
  </si>
  <si>
    <t>348</t>
  </si>
  <si>
    <t>1683</t>
  </si>
  <si>
    <t>р/н "198162" от 02.04.2025</t>
  </si>
  <si>
    <t>357</t>
  </si>
  <si>
    <t>7260</t>
  </si>
  <si>
    <t>163</t>
  </si>
  <si>
    <t>р/н "198182" от 04.04.2025</t>
  </si>
  <si>
    <t>1655</t>
  </si>
  <si>
    <t>625</t>
  </si>
  <si>
    <t>333</t>
  </si>
  <si>
    <t>р/н "198240" от 07.04.2025</t>
  </si>
  <si>
    <t>174</t>
  </si>
  <si>
    <t>638</t>
  </si>
  <si>
    <t>263</t>
  </si>
  <si>
    <t>328</t>
  </si>
  <si>
    <t>285</t>
  </si>
  <si>
    <t>Говядина оковалок</t>
  </si>
  <si>
    <t>794</t>
  </si>
  <si>
    <t>Перец чили острый суш (птичий глаз)</t>
  </si>
  <si>
    <t>202</t>
  </si>
  <si>
    <t>5224</t>
  </si>
  <si>
    <t>р/н "198257" от 09.04.2025</t>
  </si>
  <si>
    <t>345</t>
  </si>
  <si>
    <t>2613</t>
  </si>
  <si>
    <t>р/н "198928" от 11.04.2025</t>
  </si>
  <si>
    <t>218</t>
  </si>
  <si>
    <t>216</t>
  </si>
  <si>
    <t>р/н "199125" от 14.04.2025</t>
  </si>
  <si>
    <t>р/н "199911" от 16.04.2025</t>
  </si>
  <si>
    <t>р/н "200044" от 18.04.2025</t>
  </si>
  <si>
    <t>р/н "200509" от 21.04.2025</t>
  </si>
  <si>
    <t>620</t>
  </si>
  <si>
    <t>р/н "200731" от 23.04.2025</t>
  </si>
  <si>
    <t>645</t>
  </si>
  <si>
    <t>889</t>
  </si>
  <si>
    <t>616</t>
  </si>
  <si>
    <t>Кофе в зернах</t>
  </si>
  <si>
    <t>р/н "200885" от 25.04.2025</t>
  </si>
  <si>
    <t>627</t>
  </si>
  <si>
    <t>Уксус винный крас/белый</t>
  </si>
  <si>
    <t>367</t>
  </si>
  <si>
    <t>Корица молотая</t>
  </si>
  <si>
    <t>242</t>
  </si>
  <si>
    <t>Бадьян</t>
  </si>
  <si>
    <t>680</t>
  </si>
  <si>
    <t>Желатин</t>
  </si>
  <si>
    <t>р/н "200921" от 28.04.2025</t>
  </si>
  <si>
    <t>354</t>
  </si>
  <si>
    <t>р/н "200943" от 30.04.2025</t>
  </si>
  <si>
    <t>352</t>
  </si>
  <si>
    <t>811</t>
  </si>
  <si>
    <t>р/н "203435" от 05.05.2025</t>
  </si>
  <si>
    <t>7070</t>
  </si>
  <si>
    <t>784</t>
  </si>
  <si>
    <t>339</t>
  </si>
  <si>
    <t>325</t>
  </si>
  <si>
    <t>347</t>
  </si>
  <si>
    <t>219</t>
  </si>
  <si>
    <t>306</t>
  </si>
  <si>
    <t>713</t>
  </si>
  <si>
    <t>161</t>
  </si>
  <si>
    <t>338</t>
  </si>
  <si>
    <t>695</t>
  </si>
  <si>
    <t>р/н "203776" от 12.05.2025</t>
  </si>
  <si>
    <t>5930</t>
  </si>
  <si>
    <t>Творог пластовой 9% - 18% - 20%</t>
  </si>
  <si>
    <t>1682</t>
  </si>
  <si>
    <t>726</t>
  </si>
  <si>
    <t>сыр Чеддер</t>
  </si>
  <si>
    <t>р/н "203791" от 14.05.2025</t>
  </si>
  <si>
    <t>279</t>
  </si>
  <si>
    <t>250</t>
  </si>
  <si>
    <t>10317</t>
  </si>
  <si>
    <t>7063</t>
  </si>
  <si>
    <t>Трипл сек код 21214</t>
  </si>
  <si>
    <t>-18-</t>
  </si>
  <si>
    <t>665</t>
  </si>
  <si>
    <t>Гель нейтральный/абрикосовый</t>
  </si>
  <si>
    <t>р/н "203818" от 15.05.2025</t>
  </si>
  <si>
    <t>р/н "204017" от 16.05.2025</t>
  </si>
  <si>
    <t>190</t>
  </si>
  <si>
    <t>-19-</t>
  </si>
  <si>
    <t>330</t>
  </si>
  <si>
    <t>157</t>
  </si>
  <si>
    <t>314</t>
  </si>
  <si>
    <t>691</t>
  </si>
  <si>
    <t>372</t>
  </si>
  <si>
    <t>836</t>
  </si>
  <si>
    <t>-20-</t>
  </si>
  <si>
    <t>Рубли</t>
  </si>
  <si>
    <t>Корреспонденты-получатели:   ЛК Базовый кулинарный курс группа УТРО</t>
  </si>
  <si>
    <t>197131</t>
  </si>
  <si>
    <t>24.03.2025</t>
  </si>
  <si>
    <t>ЛК Базовый кулинарный курс группа УТРО</t>
  </si>
  <si>
    <t>№1 10 чел</t>
  </si>
  <si>
    <t>197182</t>
  </si>
  <si>
    <t>26.03.2025</t>
  </si>
  <si>
    <t>№2 9 чел</t>
  </si>
  <si>
    <t>197202</t>
  </si>
  <si>
    <t>28.03.2025</t>
  </si>
  <si>
    <t>№3 9 чел</t>
  </si>
  <si>
    <t>197265</t>
  </si>
  <si>
    <t>31.03.2025</t>
  </si>
  <si>
    <t>№4 9 чел</t>
  </si>
  <si>
    <t>198162</t>
  </si>
  <si>
    <t>02.04.2025</t>
  </si>
  <si>
    <t>№5 9 чел</t>
  </si>
  <si>
    <t>198182</t>
  </si>
  <si>
    <t>04.04.2025</t>
  </si>
  <si>
    <t>№6 10 чел</t>
  </si>
  <si>
    <t>198240</t>
  </si>
  <si>
    <t>07.04.2025</t>
  </si>
  <si>
    <t>№7 9 чел</t>
  </si>
  <si>
    <t>198257</t>
  </si>
  <si>
    <t>09.04.2025</t>
  </si>
  <si>
    <t>№8 9 чел</t>
  </si>
  <si>
    <t>198928</t>
  </si>
  <si>
    <t>11.04.2025</t>
  </si>
  <si>
    <t>№9 9 чел</t>
  </si>
  <si>
    <t>199125</t>
  </si>
  <si>
    <t>14.04.2025</t>
  </si>
  <si>
    <t>№10 9 чел</t>
  </si>
  <si>
    <t>199911</t>
  </si>
  <si>
    <t>16.04.2025</t>
  </si>
  <si>
    <t>№11 9 чел</t>
  </si>
  <si>
    <t>200044</t>
  </si>
  <si>
    <t>18.04.2025</t>
  </si>
  <si>
    <t>№12 9 чел</t>
  </si>
  <si>
    <t>200509</t>
  </si>
  <si>
    <t>21.04.2025</t>
  </si>
  <si>
    <t>№13 10 чел</t>
  </si>
  <si>
    <t>200731</t>
  </si>
  <si>
    <t>23.04.2025</t>
  </si>
  <si>
    <t>№14 9 чел</t>
  </si>
  <si>
    <t>200885</t>
  </si>
  <si>
    <t>25.04.2025</t>
  </si>
  <si>
    <t>№15 9 чел</t>
  </si>
  <si>
    <t>200921</t>
  </si>
  <si>
    <t>28.04.2025</t>
  </si>
  <si>
    <t>№16 9 чел</t>
  </si>
  <si>
    <t>200943</t>
  </si>
  <si>
    <t>30.04.2025</t>
  </si>
  <si>
    <t>№17 9 чел</t>
  </si>
  <si>
    <t>203435</t>
  </si>
  <si>
    <t>05.05.2025</t>
  </si>
  <si>
    <t>№18 9 чел</t>
  </si>
  <si>
    <t>203776</t>
  </si>
  <si>
    <t>12.05.2025</t>
  </si>
  <si>
    <t>№20 9 чел</t>
  </si>
  <si>
    <t>203791</t>
  </si>
  <si>
    <t>14.05.2025</t>
  </si>
  <si>
    <t>№21 10 чел</t>
  </si>
  <si>
    <t>203818</t>
  </si>
  <si>
    <t>№19 9чел</t>
  </si>
  <si>
    <t>204017</t>
  </si>
  <si>
    <t>16.05.2025</t>
  </si>
  <si>
    <t>№22 9 чел</t>
  </si>
  <si>
    <t>22</t>
  </si>
  <si>
    <t>Период c 01.03.2025 по 31.03.2025</t>
  </si>
  <si>
    <t>р/н "196630" от 15.03.2025</t>
  </si>
  <si>
    <t>764</t>
  </si>
  <si>
    <t>Мука рисовая</t>
  </si>
  <si>
    <t>8910</t>
  </si>
  <si>
    <t>Мука зеленой гречки</t>
  </si>
  <si>
    <t>3941</t>
  </si>
  <si>
    <t>Продукты для курсов</t>
  </si>
  <si>
    <t>4525</t>
  </si>
  <si>
    <t>Мука псиллиум</t>
  </si>
  <si>
    <t>1785</t>
  </si>
  <si>
    <t>Стевия/эритритол - сахарозаменитель</t>
  </si>
  <si>
    <t>4393</t>
  </si>
  <si>
    <t>Крахмал тапиоковый без глютена</t>
  </si>
  <si>
    <t>1660</t>
  </si>
  <si>
    <t>Мука Льняная</t>
  </si>
  <si>
    <t>756</t>
  </si>
  <si>
    <t>Масло кокосовое</t>
  </si>
  <si>
    <t>673</t>
  </si>
  <si>
    <t>Курага</t>
  </si>
  <si>
    <t>660</t>
  </si>
  <si>
    <t>Изюм</t>
  </si>
  <si>
    <t>378</t>
  </si>
  <si>
    <t>Фундук</t>
  </si>
  <si>
    <t>877</t>
  </si>
  <si>
    <t>Колбаса с/к</t>
  </si>
  <si>
    <t>151</t>
  </si>
  <si>
    <t>Руккола</t>
  </si>
  <si>
    <t>728</t>
  </si>
  <si>
    <t>Сахар кокосовый/пальмовый</t>
  </si>
  <si>
    <t>807</t>
  </si>
  <si>
    <t>Сливки кокосовые</t>
  </si>
  <si>
    <t>940</t>
  </si>
  <si>
    <t>Кешью</t>
  </si>
  <si>
    <t>4364</t>
  </si>
  <si>
    <t>Паста кешью Урбеч</t>
  </si>
  <si>
    <t>Корреспонденты-получатели:   Курс безглютеновая выпечка</t>
  </si>
  <si>
    <t>196630</t>
  </si>
  <si>
    <t>15.03.2025</t>
  </si>
  <si>
    <t>Курс безглютеновая выпечка</t>
  </si>
  <si>
    <t>1</t>
  </si>
  <si>
    <t>Период c 01.02.2025 по 28.02.2025</t>
  </si>
  <si>
    <t>р/н "188938" от 03.02.2025</t>
  </si>
  <si>
    <t>1714</t>
  </si>
  <si>
    <t>Перец Халапеньо</t>
  </si>
  <si>
    <t>224</t>
  </si>
  <si>
    <t>сыр Фета</t>
  </si>
  <si>
    <t>343</t>
  </si>
  <si>
    <t>Кунжут белый/черный</t>
  </si>
  <si>
    <t>320</t>
  </si>
  <si>
    <t>Горошек сладкий стручковый</t>
  </si>
  <si>
    <t>2035</t>
  </si>
  <si>
    <t>Палтус б/г  с/м</t>
  </si>
  <si>
    <t>р/н "190037" от 05.02.2025</t>
  </si>
  <si>
    <t>225</t>
  </si>
  <si>
    <t>Томаты вяленые в масле 750гр</t>
  </si>
  <si>
    <t>724</t>
  </si>
  <si>
    <t>Соус Шрирача</t>
  </si>
  <si>
    <t>3998</t>
  </si>
  <si>
    <t>Хлеб пшеничный (тартин)</t>
  </si>
  <si>
    <t>323</t>
  </si>
  <si>
    <t>Кукуруза конс.</t>
  </si>
  <si>
    <t>362</t>
  </si>
  <si>
    <t>Тортилья пшеничная</t>
  </si>
  <si>
    <t>1615</t>
  </si>
  <si>
    <t>Индейка филе бедра</t>
  </si>
  <si>
    <t>Период c 01.02.2025</t>
  </si>
  <si>
    <t>Корреспонденты-получатели:   Завтрак, обед или ужин за 20 минут</t>
  </si>
  <si>
    <t>188938</t>
  </si>
  <si>
    <t>03.02.2025</t>
  </si>
  <si>
    <t>Завтрак, обед или ужин за 20 минут</t>
  </si>
  <si>
    <t>№1 9чел</t>
  </si>
  <si>
    <t>190037</t>
  </si>
  <si>
    <t>05.02.2025</t>
  </si>
  <si>
    <t>№2 11ел</t>
  </si>
  <si>
    <t>2</t>
  </si>
  <si>
    <t>р/н "197141" от 25.03.2025</t>
  </si>
  <si>
    <t>688</t>
  </si>
  <si>
    <t>Лист лайма</t>
  </si>
  <si>
    <t>3032</t>
  </si>
  <si>
    <t>Дорадо охл шт.</t>
  </si>
  <si>
    <t>700</t>
  </si>
  <si>
    <t>Перец белый</t>
  </si>
  <si>
    <t>294</t>
  </si>
  <si>
    <t>Икра лосося/горбуши</t>
  </si>
  <si>
    <t>255</t>
  </si>
  <si>
    <t>Масло виноградных косточек</t>
  </si>
  <si>
    <t>р/н "197179" от 26.03.2025</t>
  </si>
  <si>
    <t>159</t>
  </si>
  <si>
    <t>Судак филе н/ш с/м</t>
  </si>
  <si>
    <t>175</t>
  </si>
  <si>
    <t>Окунь морской с/м</t>
  </si>
  <si>
    <t>650</t>
  </si>
  <si>
    <t>Сало свиное соленое /копч.</t>
  </si>
  <si>
    <t>3587</t>
  </si>
  <si>
    <t>Корюшка с/м</t>
  </si>
  <si>
    <t>341</t>
  </si>
  <si>
    <t xml:space="preserve">крупа Манная </t>
  </si>
  <si>
    <t>1204</t>
  </si>
  <si>
    <t>Камбала охл.</t>
  </si>
  <si>
    <t>304</t>
  </si>
  <si>
    <t xml:space="preserve">Артишоки в масле </t>
  </si>
  <si>
    <t>р/н "197186" от 27.03.2025</t>
  </si>
  <si>
    <t>8748</t>
  </si>
  <si>
    <t>Крабовое мясо с/м салатное</t>
  </si>
  <si>
    <t>846</t>
  </si>
  <si>
    <t>Краб фаланги в хитине Комчатский</t>
  </si>
  <si>
    <t>7345</t>
  </si>
  <si>
    <t>Коньяк Дугладзе код 2291</t>
  </si>
  <si>
    <t>657</t>
  </si>
  <si>
    <t>Кервель(червил)</t>
  </si>
  <si>
    <t>9329</t>
  </si>
  <si>
    <t>Перец Тимут 10гр</t>
  </si>
  <si>
    <t>4878</t>
  </si>
  <si>
    <t>Гребешки охл</t>
  </si>
  <si>
    <t>6105</t>
  </si>
  <si>
    <t>Моллюски Вонголе</t>
  </si>
  <si>
    <t>5661</t>
  </si>
  <si>
    <t>Пэи д'Ож AOC 3-летний</t>
  </si>
  <si>
    <t>Корреспонденты-получатели:   Вкусы моря: все о рыбе и морепродуктах</t>
  </si>
  <si>
    <t>197141</t>
  </si>
  <si>
    <t>25.03.2025</t>
  </si>
  <si>
    <t>№1 4 чел</t>
  </si>
  <si>
    <t>197179</t>
  </si>
  <si>
    <t>№2 4 чел</t>
  </si>
  <si>
    <t>197186</t>
  </si>
  <si>
    <t>27.03.2025</t>
  </si>
  <si>
    <t>№3 4 чел</t>
  </si>
  <si>
    <t>3</t>
  </si>
  <si>
    <t>р/н "192206" от 24.02.2025</t>
  </si>
  <si>
    <t>754</t>
  </si>
  <si>
    <t>Мука кукурузная (полента)</t>
  </si>
  <si>
    <t>373</t>
  </si>
  <si>
    <t>сыр Козий твердый</t>
  </si>
  <si>
    <t>781</t>
  </si>
  <si>
    <t>Соус Барбекю</t>
  </si>
  <si>
    <t>1690</t>
  </si>
  <si>
    <t>Перец черный дробленый</t>
  </si>
  <si>
    <t>1575</t>
  </si>
  <si>
    <t>Кумин</t>
  </si>
  <si>
    <t>2021</t>
  </si>
  <si>
    <t>Кукурузные чипсы / хлопья</t>
  </si>
  <si>
    <t>840</t>
  </si>
  <si>
    <t>сыр Плавленный виола</t>
  </si>
  <si>
    <t>р/н "192202" от 25.02.2025</t>
  </si>
  <si>
    <t>309</t>
  </si>
  <si>
    <t>сыр Камамбер</t>
  </si>
  <si>
    <t>786</t>
  </si>
  <si>
    <t>Уксус яблочный</t>
  </si>
  <si>
    <t>640</t>
  </si>
  <si>
    <t>Ананасы св.</t>
  </si>
  <si>
    <t>2068</t>
  </si>
  <si>
    <t>отруб Грудной б/к</t>
  </si>
  <si>
    <t>659</t>
  </si>
  <si>
    <t>Имбирь молотый</t>
  </si>
  <si>
    <t>344</t>
  </si>
  <si>
    <t>Индейка грудка с/м</t>
  </si>
  <si>
    <t>р/н "192371" от 26.02.2025</t>
  </si>
  <si>
    <t>779</t>
  </si>
  <si>
    <t>Кетчуп</t>
  </si>
  <si>
    <t>804</t>
  </si>
  <si>
    <t>Булочки для бургера</t>
  </si>
  <si>
    <t>Корреспонденты-получатели:   курс Популярный стрит фуд</t>
  </si>
  <si>
    <t>192206</t>
  </si>
  <si>
    <t>24.02.2025</t>
  </si>
  <si>
    <t>курс Популярный стрит фуд</t>
  </si>
  <si>
    <t>№1 6чел</t>
  </si>
  <si>
    <t>192202</t>
  </si>
  <si>
    <t>25.02.2025</t>
  </si>
  <si>
    <t>№2 6чел</t>
  </si>
  <si>
    <t>192371</t>
  </si>
  <si>
    <t>26.02.2025</t>
  </si>
  <si>
    <t>№3 6чел</t>
  </si>
  <si>
    <t>Период c 01.04.2025 по 30.04.2025</t>
  </si>
  <si>
    <t>р/н "198239" от 07.04.2025</t>
  </si>
  <si>
    <t>785</t>
  </si>
  <si>
    <t>Уксус рисовый Мицукан</t>
  </si>
  <si>
    <t>3738</t>
  </si>
  <si>
    <t>Пиканья (Топ Серлон)</t>
  </si>
  <si>
    <t>261</t>
  </si>
  <si>
    <t>Деми гласс с/м</t>
  </si>
  <si>
    <t>1356</t>
  </si>
  <si>
    <t>Чеснок молотый</t>
  </si>
  <si>
    <t>1744</t>
  </si>
  <si>
    <t>Перец душистый горошек</t>
  </si>
  <si>
    <t>808</t>
  </si>
  <si>
    <t>Ребра говяжьи Кальби охл.</t>
  </si>
  <si>
    <t>801</t>
  </si>
  <si>
    <t>Сумах 30 гр</t>
  </si>
  <si>
    <t>630</t>
  </si>
  <si>
    <t>Глюкоза сироп</t>
  </si>
  <si>
    <t>141</t>
  </si>
  <si>
    <t>Грибы Ши-итаке суш.</t>
  </si>
  <si>
    <t>р/н "198245" от 08.04.2025</t>
  </si>
  <si>
    <t>256</t>
  </si>
  <si>
    <t>Поросенок/Свинина п/т</t>
  </si>
  <si>
    <t>217</t>
  </si>
  <si>
    <t>Пюре фруктовое с/м в асс.</t>
  </si>
  <si>
    <t>243</t>
  </si>
  <si>
    <t>Корица палочки</t>
  </si>
  <si>
    <t>633</t>
  </si>
  <si>
    <t>Гвоздика</t>
  </si>
  <si>
    <t>6346</t>
  </si>
  <si>
    <t>Дасида</t>
  </si>
  <si>
    <t>729</t>
  </si>
  <si>
    <t>Соус Мирин</t>
  </si>
  <si>
    <t>1651</t>
  </si>
  <si>
    <t>грибы Ши-таке св.</t>
  </si>
  <si>
    <t>1605</t>
  </si>
  <si>
    <t>Паста Мисо</t>
  </si>
  <si>
    <t>3397</t>
  </si>
  <si>
    <t>Капуста Кимчи</t>
  </si>
  <si>
    <t>734</t>
  </si>
  <si>
    <t>водоросли Нори 240г</t>
  </si>
  <si>
    <t>799</t>
  </si>
  <si>
    <t>Семена фенхеля</t>
  </si>
  <si>
    <t>р/н "198264" от 09.04.2025</t>
  </si>
  <si>
    <t>4882</t>
  </si>
  <si>
    <t>Баранина задок</t>
  </si>
  <si>
    <t>3278</t>
  </si>
  <si>
    <t>Инжир суш.</t>
  </si>
  <si>
    <t>694</t>
  </si>
  <si>
    <t>Шафран 15 гр</t>
  </si>
  <si>
    <t>г.</t>
  </si>
  <si>
    <t>283</t>
  </si>
  <si>
    <t>Ребра баранина</t>
  </si>
  <si>
    <t>2270</t>
  </si>
  <si>
    <t>Лаваш армянский</t>
  </si>
  <si>
    <t>Корреспонденты-получатели:   Мясной курс: от разделки до прожарки</t>
  </si>
  <si>
    <t>198239</t>
  </si>
  <si>
    <t>198245</t>
  </si>
  <si>
    <t>№2 10 чел</t>
  </si>
  <si>
    <t>198264</t>
  </si>
  <si>
    <t>№3 10 чел</t>
  </si>
  <si>
    <t>ё</t>
  </si>
  <si>
    <t>р/н "204437" от 20.05.2025</t>
  </si>
  <si>
    <t>р/н "205662" от 22.05.2025</t>
  </si>
  <si>
    <t>10575</t>
  </si>
  <si>
    <t>Дуэт Брют код 440</t>
  </si>
  <si>
    <t>169</t>
  </si>
  <si>
    <t>Вода газ</t>
  </si>
  <si>
    <t>1768</t>
  </si>
  <si>
    <t>Петух</t>
  </si>
  <si>
    <t>257</t>
  </si>
  <si>
    <t>Ребра свиные охл.</t>
  </si>
  <si>
    <t>4250</t>
  </si>
  <si>
    <t>Курица тушка охл.</t>
  </si>
  <si>
    <t>р/н "206991" от 23.05.2025</t>
  </si>
  <si>
    <t>641</t>
  </si>
  <si>
    <t>2325</t>
  </si>
  <si>
    <t>Персики</t>
  </si>
  <si>
    <t>2278</t>
  </si>
  <si>
    <t>Лаваш шаурма</t>
  </si>
  <si>
    <t>324</t>
  </si>
  <si>
    <t>Салат китайский</t>
  </si>
  <si>
    <t>236</t>
  </si>
  <si>
    <t>Спаржа зеленая св.</t>
  </si>
  <si>
    <t>235</t>
  </si>
  <si>
    <t>Романо</t>
  </si>
  <si>
    <t>789</t>
  </si>
  <si>
    <t>Порошок горчицы</t>
  </si>
  <si>
    <t>866</t>
  </si>
  <si>
    <t>Паста перцовая острая (кочудян)</t>
  </si>
  <si>
    <t>696</t>
  </si>
  <si>
    <t>Аджика</t>
  </si>
  <si>
    <t>6148</t>
  </si>
  <si>
    <t>Масло хлопковое</t>
  </si>
  <si>
    <t>8105</t>
  </si>
  <si>
    <t>Лепешка Роти Парата (пита греческая)</t>
  </si>
  <si>
    <t>1282</t>
  </si>
  <si>
    <t>Черемша</t>
  </si>
  <si>
    <t>705</t>
  </si>
  <si>
    <t>Уксус бальзамический</t>
  </si>
  <si>
    <t>788</t>
  </si>
  <si>
    <t>Барбарис</t>
  </si>
  <si>
    <t>10892</t>
  </si>
  <si>
    <t>Спаржа суш.</t>
  </si>
  <si>
    <t>2076</t>
  </si>
  <si>
    <t>сыр Козий мягкий</t>
  </si>
  <si>
    <t>714</t>
  </si>
  <si>
    <t>сыр Страчателла</t>
  </si>
  <si>
    <t>2067</t>
  </si>
  <si>
    <t>грибы Сморчки свежие</t>
  </si>
  <si>
    <t>6130</t>
  </si>
  <si>
    <t>отруб Поясничный н/к Шорт Лоин Топ Чой</t>
  </si>
  <si>
    <t>826</t>
  </si>
  <si>
    <t>Скумбрия</t>
  </si>
  <si>
    <t>Корреспонденты-получатели:   курс Причал</t>
  </si>
  <si>
    <t>204437</t>
  </si>
  <si>
    <t>курс Причал</t>
  </si>
  <si>
    <t>205662</t>
  </si>
  <si>
    <t>22.05.2025</t>
  </si>
  <si>
    <t>206991</t>
  </si>
  <si>
    <t>Кухня ОКС</t>
  </si>
  <si>
    <t>р/н "197023" от 18.03.2025</t>
  </si>
  <si>
    <t>751</t>
  </si>
  <si>
    <t>крупа Овсяная/Геркулес</t>
  </si>
  <si>
    <t>690</t>
  </si>
  <si>
    <t>Мусковадо</t>
  </si>
  <si>
    <t>147</t>
  </si>
  <si>
    <t>Голубика св.</t>
  </si>
  <si>
    <t>276</t>
  </si>
  <si>
    <t>Пекан</t>
  </si>
  <si>
    <t>664</t>
  </si>
  <si>
    <t>Цукаты в асс.</t>
  </si>
  <si>
    <t>р/н "197051" от 20.03.2025</t>
  </si>
  <si>
    <t>3352</t>
  </si>
  <si>
    <t>Краб колючий</t>
  </si>
  <si>
    <t>41</t>
  </si>
  <si>
    <t>Капитан Морган пряный золотой</t>
  </si>
  <si>
    <t>776</t>
  </si>
  <si>
    <t>Кленовый сироп</t>
  </si>
  <si>
    <t>р/н "197137" от 25.03.2025</t>
  </si>
  <si>
    <t>р/н "197195" от 27.03.2025</t>
  </si>
  <si>
    <t>1578</t>
  </si>
  <si>
    <t>Уксус Херес</t>
  </si>
  <si>
    <t>723</t>
  </si>
  <si>
    <t>Соус Хойсин</t>
  </si>
  <si>
    <t>1705</t>
  </si>
  <si>
    <t>Рис Жасмин</t>
  </si>
  <si>
    <t>10709</t>
  </si>
  <si>
    <t>Самбука код 21212</t>
  </si>
  <si>
    <t>Корреспонденты-получатели:   Курс: Рецепты для счастливой жизни</t>
  </si>
  <si>
    <t>197023</t>
  </si>
  <si>
    <t>18.03.2025</t>
  </si>
  <si>
    <t>Курс: Рецепты для счастливой жизни</t>
  </si>
  <si>
    <t>197051</t>
  </si>
  <si>
    <t>20.03.2025</t>
  </si>
  <si>
    <t>197137</t>
  </si>
  <si>
    <t>197195</t>
  </si>
  <si>
    <t>р/н "194849" от 02.03.2025</t>
  </si>
  <si>
    <t>р/н "196446" от 09.03.2025</t>
  </si>
  <si>
    <t>р/н "196925" от 16.03.2025</t>
  </si>
  <si>
    <t>158</t>
  </si>
  <si>
    <t>сыр Гауда</t>
  </si>
  <si>
    <t>р/н "197128" от 23.03.2025</t>
  </si>
  <si>
    <t>р/н "197263" от 30.03.2025</t>
  </si>
  <si>
    <t>р/н "198233" от 06.04.2025</t>
  </si>
  <si>
    <t>р/н "199120" от 13.04.2025</t>
  </si>
  <si>
    <t>1773</t>
  </si>
  <si>
    <t>Стейк из пашины Флэнк</t>
  </si>
  <si>
    <t>р/н "200464" от 20.04.2025</t>
  </si>
  <si>
    <t>299</t>
  </si>
  <si>
    <t>Колбаса чоризо</t>
  </si>
  <si>
    <t>1023</t>
  </si>
  <si>
    <t>Топинамбур св.</t>
  </si>
  <si>
    <t>р/н "202038" от 27.04.2025</t>
  </si>
  <si>
    <t>1540</t>
  </si>
  <si>
    <t>Крылья куриные</t>
  </si>
  <si>
    <t>р/н "202887" от 04.05.2025</t>
  </si>
  <si>
    <t>3516</t>
  </si>
  <si>
    <t xml:space="preserve">Кукуруза зерно с/м </t>
  </si>
  <si>
    <t>р/н "203766" от 11.05.2025</t>
  </si>
  <si>
    <t>629</t>
  </si>
  <si>
    <t>Шоколад молочный</t>
  </si>
  <si>
    <t>р/н "204211" от 18.05.2025</t>
  </si>
  <si>
    <t>153</t>
  </si>
  <si>
    <t>Фасоль кенийская св.</t>
  </si>
  <si>
    <t>Корреспонденты-получатели:   Подрост. поварской курс (1 группа), Подростковый кулинарный курс</t>
  </si>
  <si>
    <t>% Разница</t>
  </si>
  <si>
    <t>194849</t>
  </si>
  <si>
    <t>02.03.2025</t>
  </si>
  <si>
    <t>Подрост. поварской курс (1 группа)</t>
  </si>
  <si>
    <t>196446</t>
  </si>
  <si>
    <t>09.03.2025</t>
  </si>
  <si>
    <t>196925</t>
  </si>
  <si>
    <t>16.03.2025</t>
  </si>
  <si>
    <t>197128</t>
  </si>
  <si>
    <t>23.03.2025</t>
  </si>
  <si>
    <t>197263</t>
  </si>
  <si>
    <t>30.03.2025</t>
  </si>
  <si>
    <t>198233</t>
  </si>
  <si>
    <t>06.04.2025</t>
  </si>
  <si>
    <t>Подростковый кулинарный курс</t>
  </si>
  <si>
    <t>199120</t>
  </si>
  <si>
    <t>13.04.2025</t>
  </si>
  <si>
    <t>200464</t>
  </si>
  <si>
    <t>20.04.2025</t>
  </si>
  <si>
    <t>202038</t>
  </si>
  <si>
    <t>27.04.2025</t>
  </si>
  <si>
    <t>202887</t>
  </si>
  <si>
    <t>203766</t>
  </si>
  <si>
    <t>11.05.2025</t>
  </si>
  <si>
    <t>№11 12чел</t>
  </si>
  <si>
    <t>204211</t>
  </si>
  <si>
    <t>18.05.2025</t>
  </si>
  <si>
    <t>Экзамен 4 чел</t>
  </si>
  <si>
    <t>13</t>
  </si>
  <si>
    <t>----</t>
  </si>
  <si>
    <t>Период c 01.02.2025 по 30.04.2025</t>
  </si>
  <si>
    <t>р/н "190655" от 09.02.2025</t>
  </si>
  <si>
    <t>832</t>
  </si>
  <si>
    <t>Клюква суш.</t>
  </si>
  <si>
    <t>2467</t>
  </si>
  <si>
    <t>Зефир для костра маршмеллоу</t>
  </si>
  <si>
    <t>704</t>
  </si>
  <si>
    <t>Перец кайенский</t>
  </si>
  <si>
    <t>р/н "191129" от 16.02.2025</t>
  </si>
  <si>
    <t>760</t>
  </si>
  <si>
    <t>Семена льна</t>
  </si>
  <si>
    <t>759</t>
  </si>
  <si>
    <t>Миндаль лепестки</t>
  </si>
  <si>
    <t>3401</t>
  </si>
  <si>
    <t>Мед акациевый</t>
  </si>
  <si>
    <t>137</t>
  </si>
  <si>
    <t>Шоколад белый</t>
  </si>
  <si>
    <t>9897</t>
  </si>
  <si>
    <t>Шоколад розовый 47,3%</t>
  </si>
  <si>
    <t>10593</t>
  </si>
  <si>
    <t>Молоко концентрат</t>
  </si>
  <si>
    <t>689</t>
  </si>
  <si>
    <t>Пралине фундук</t>
  </si>
  <si>
    <t>701</t>
  </si>
  <si>
    <t>Пектин</t>
  </si>
  <si>
    <t>2556</t>
  </si>
  <si>
    <t>Лимонная кислота</t>
  </si>
  <si>
    <t>р/н "194787" от 02.03.2025</t>
  </si>
  <si>
    <t>761</t>
  </si>
  <si>
    <t>Мак</t>
  </si>
  <si>
    <t>363</t>
  </si>
  <si>
    <t>Паста арахисовая Урбеч</t>
  </si>
  <si>
    <t>773</t>
  </si>
  <si>
    <t>Кондитерская посыпка/декор/рисовые шарики</t>
  </si>
  <si>
    <t>р/н "196449" от 09.03.2025</t>
  </si>
  <si>
    <t>744</t>
  </si>
  <si>
    <t>Вафельная крошка</t>
  </si>
  <si>
    <t>280</t>
  </si>
  <si>
    <t>Бананы</t>
  </si>
  <si>
    <t>1618</t>
  </si>
  <si>
    <t>Паста ореховая Нутелла/Jean rene</t>
  </si>
  <si>
    <t>3702</t>
  </si>
  <si>
    <t>Паста фундучная Урбеч</t>
  </si>
  <si>
    <t>р/н "196924" от 16.03.2025</t>
  </si>
  <si>
    <t>332</t>
  </si>
  <si>
    <t>Малина с/м</t>
  </si>
  <si>
    <t>149</t>
  </si>
  <si>
    <t>Малина св.</t>
  </si>
  <si>
    <t>р/н "197372" от 23.03.2025</t>
  </si>
  <si>
    <t>10430</t>
  </si>
  <si>
    <t>Сахар жемчужный</t>
  </si>
  <si>
    <t>1265</t>
  </si>
  <si>
    <t>Маргарин</t>
  </si>
  <si>
    <t>1566</t>
  </si>
  <si>
    <t>Ванильные палочки</t>
  </si>
  <si>
    <t>р/н "197261" от 30.03.2025</t>
  </si>
  <si>
    <t>р/н "198231" от 06.04.2025</t>
  </si>
  <si>
    <t>698</t>
  </si>
  <si>
    <t>Кокосовая стружка</t>
  </si>
  <si>
    <t>10764</t>
  </si>
  <si>
    <t>Молоко сгущенное кокосовое</t>
  </si>
  <si>
    <t>10763</t>
  </si>
  <si>
    <t>Конфеты в асс.</t>
  </si>
  <si>
    <t>Корреспонденты-получатели:   Подростковый кондитерский курс</t>
  </si>
  <si>
    <t>190655</t>
  </si>
  <si>
    <t>09.02.2025</t>
  </si>
  <si>
    <t>Подростковый кондитерский курс</t>
  </si>
  <si>
    <t>№1 9чел 12+</t>
  </si>
  <si>
    <t>191129</t>
  </si>
  <si>
    <t>16.02.2025</t>
  </si>
  <si>
    <t>№2 9чел 12+</t>
  </si>
  <si>
    <t>194787</t>
  </si>
  <si>
    <t>196449</t>
  </si>
  <si>
    <t>196924</t>
  </si>
  <si>
    <t>197372</t>
  </si>
  <si>
    <t>№6 9 чел</t>
  </si>
  <si>
    <t>197261</t>
  </si>
  <si>
    <t>198231</t>
  </si>
  <si>
    <t>8</t>
  </si>
  <si>
    <t>Период c 01.01.2025 по 31.01.2025</t>
  </si>
  <si>
    <t>р/н "186224" от 12.01.2025</t>
  </si>
  <si>
    <t>167</t>
  </si>
  <si>
    <t>Помидоры узбекские</t>
  </si>
  <si>
    <t>р/н "186638" от 19.01.2025</t>
  </si>
  <si>
    <t>р/н "187482" от 26.01.2025</t>
  </si>
  <si>
    <t>138</t>
  </si>
  <si>
    <t>Клубника с/м</t>
  </si>
  <si>
    <t>1764</t>
  </si>
  <si>
    <t>Ветчина Пармская</t>
  </si>
  <si>
    <t>Корреспонденты-получатели:   Курс: Итальянская кухня для подростков</t>
  </si>
  <si>
    <t>186224</t>
  </si>
  <si>
    <t>12.01.2025</t>
  </si>
  <si>
    <t>Курс: Итальянская кухня для подростков</t>
  </si>
  <si>
    <t>№1 13чел</t>
  </si>
  <si>
    <t>186638</t>
  </si>
  <si>
    <t>19.01.2025</t>
  </si>
  <si>
    <t>№2 13чел</t>
  </si>
  <si>
    <t>187482</t>
  </si>
  <si>
    <t>26.01.2025</t>
  </si>
  <si>
    <t>№3 13чел</t>
  </si>
  <si>
    <t>Период c 01.08.2024 по 31.08.2024</t>
  </si>
  <si>
    <t>р/н "167560" от 13.08.2024</t>
  </si>
  <si>
    <t>864</t>
  </si>
  <si>
    <t>Кофе персонал</t>
  </si>
  <si>
    <t>р/н "167620" от 14.08.2024</t>
  </si>
  <si>
    <t>р/н "167627" от 15.08.2024</t>
  </si>
  <si>
    <t>3402</t>
  </si>
  <si>
    <t>Поп корн</t>
  </si>
  <si>
    <t>Корреспонденты-получатели:   курс Юный кондитер: 6 десертов за три дня</t>
  </si>
  <si>
    <t>167560</t>
  </si>
  <si>
    <t>13.08.2024</t>
  </si>
  <si>
    <t>курс Юный кондитер: 6 десертов за три дня</t>
  </si>
  <si>
    <t>№1 12чел</t>
  </si>
  <si>
    <t>167620</t>
  </si>
  <si>
    <t>14.08.2024</t>
  </si>
  <si>
    <t>№2 12чел</t>
  </si>
  <si>
    <t>167627</t>
  </si>
  <si>
    <t>15.08.2024</t>
  </si>
  <si>
    <t>№3 12чел</t>
  </si>
  <si>
    <t>р/н "197135" от 24.03.2025</t>
  </si>
  <si>
    <t>1711</t>
  </si>
  <si>
    <t>Соус соевый темный</t>
  </si>
  <si>
    <t>733</t>
  </si>
  <si>
    <t>водоросли Комбу</t>
  </si>
  <si>
    <t>8333</t>
  </si>
  <si>
    <t>Лапша чан рамен сух.</t>
  </si>
  <si>
    <t>р/н "197139" от 25.03.2025</t>
  </si>
  <si>
    <t>р/н "197181" от 26.03.2025</t>
  </si>
  <si>
    <t>815</t>
  </si>
  <si>
    <t>Картофель фри с/м</t>
  </si>
  <si>
    <t>Корреспонденты-получатели:   курс Юный шеф: три страны за три дня</t>
  </si>
  <si>
    <t>197135</t>
  </si>
  <si>
    <t>курс Юный шеф: три страны за три дня</t>
  </si>
  <si>
    <t>№1 3 чел</t>
  </si>
  <si>
    <t>197139</t>
  </si>
  <si>
    <t>№2 3 чел</t>
  </si>
  <si>
    <t>197181</t>
  </si>
  <si>
    <t>№3 3 чел</t>
  </si>
  <si>
    <t>р/н "198241" от 07.04.2025</t>
  </si>
  <si>
    <t>3340</t>
  </si>
  <si>
    <t xml:space="preserve">Колбаски / купаты </t>
  </si>
  <si>
    <t>1579</t>
  </si>
  <si>
    <t>Бульон Хондаши</t>
  </si>
  <si>
    <t>р/н "198252" от 08.04.2025</t>
  </si>
  <si>
    <t>3314</t>
  </si>
  <si>
    <t>Малина субл/суш.</t>
  </si>
  <si>
    <t>р/н "198254" от 09.04.2025</t>
  </si>
  <si>
    <t>р/н "198286" от 10.04.2025</t>
  </si>
  <si>
    <t>2599</t>
  </si>
  <si>
    <t>сыр Бри</t>
  </si>
  <si>
    <t>Корреспонденты-получатели:   Готовят дети: Кулинарный курс 8+</t>
  </si>
  <si>
    <t>198241</t>
  </si>
  <si>
    <t>Готовят дети: Кулинарный курс 8+</t>
  </si>
  <si>
    <t>№1 7 чел</t>
  </si>
  <si>
    <t>198252</t>
  </si>
  <si>
    <t>№2 7 чел</t>
  </si>
  <si>
    <t>198254</t>
  </si>
  <si>
    <t>№3 7 чел</t>
  </si>
  <si>
    <t>198286</t>
  </si>
  <si>
    <t>№4 7 чел</t>
  </si>
  <si>
    <t>Период c 01.02.2025 по 31.03.2025</t>
  </si>
  <si>
    <t>р/н "1546315" от 15.02.2025</t>
  </si>
  <si>
    <t>3623</t>
  </si>
  <si>
    <t>Рис воздушный/рисовые колечки в асс.</t>
  </si>
  <si>
    <t>р/н "35689" от 22.02.2025</t>
  </si>
  <si>
    <t>2344</t>
  </si>
  <si>
    <t>Крекер печенье</t>
  </si>
  <si>
    <t>287</t>
  </si>
  <si>
    <t>Паста фисташковая</t>
  </si>
  <si>
    <t>833</t>
  </si>
  <si>
    <t>Вишня суш.</t>
  </si>
  <si>
    <t>клюква суш</t>
  </si>
  <si>
    <t>10077</t>
  </si>
  <si>
    <t xml:space="preserve">Паста соленая карамель </t>
  </si>
  <si>
    <t>р/н "194770" от 01.03.2025</t>
  </si>
  <si>
    <t>1252</t>
  </si>
  <si>
    <t>Шоколадные батончики/Орэо/M&amp;M's</t>
  </si>
  <si>
    <t>р/н "196918" от 15.03.2025</t>
  </si>
  <si>
    <t>Грецкий или убрать</t>
  </si>
  <si>
    <t>10695</t>
  </si>
  <si>
    <t>Ананас с/м</t>
  </si>
  <si>
    <t>4217</t>
  </si>
  <si>
    <t>Конфитюр в асс.</t>
  </si>
  <si>
    <t>Корреспонденты-получатели:   Готовят дети: Кондитерский курс 8+</t>
  </si>
  <si>
    <t>1546315</t>
  </si>
  <si>
    <t>15.02.2025</t>
  </si>
  <si>
    <t>Готовят дети: Кондитерский курс 8+</t>
  </si>
  <si>
    <t>№1 7чел</t>
  </si>
  <si>
    <t>35689</t>
  </si>
  <si>
    <t>22.02.2025</t>
  </si>
  <si>
    <t>№2 7чел</t>
  </si>
  <si>
    <t>194770</t>
  </si>
  <si>
    <t>01.03.2025</t>
  </si>
  <si>
    <t>№3 7чел</t>
  </si>
  <si>
    <t>196918</t>
  </si>
  <si>
    <t xml:space="preserve">Вопрос к Мише </t>
  </si>
  <si>
    <t>р/н "187840" от 01.02.2025</t>
  </si>
  <si>
    <t>809</t>
  </si>
  <si>
    <t>Капуста к/к</t>
  </si>
  <si>
    <t>р/н "190641" от 08.02.2025</t>
  </si>
  <si>
    <t>278</t>
  </si>
  <si>
    <t>Ванильный сахар</t>
  </si>
  <si>
    <t>р/н "191114" от 15.02.2025</t>
  </si>
  <si>
    <t>321</t>
  </si>
  <si>
    <t>Редис</t>
  </si>
  <si>
    <t>р/н "192195" от 22.02.2025</t>
  </si>
  <si>
    <t>Корреспонденты-получатели:   Готовим вместе с детьми</t>
  </si>
  <si>
    <t>187840</t>
  </si>
  <si>
    <t>01.02.2025</t>
  </si>
  <si>
    <t>№1 4чел</t>
  </si>
  <si>
    <t>190641</t>
  </si>
  <si>
    <t>08.02.2025</t>
  </si>
  <si>
    <t>№2 4чел</t>
  </si>
  <si>
    <t>191114</t>
  </si>
  <si>
    <t>№3 4чел</t>
  </si>
  <si>
    <t>192195</t>
  </si>
  <si>
    <t>№4 4чел</t>
  </si>
  <si>
    <t>р/н "191385" от 18.02.2025</t>
  </si>
  <si>
    <t>308</t>
  </si>
  <si>
    <t>сыр Грюйер</t>
  </si>
  <si>
    <t>666</t>
  </si>
  <si>
    <t>Телятина</t>
  </si>
  <si>
    <t>р/н "191695" от 19.02.2025</t>
  </si>
  <si>
    <t>10537</t>
  </si>
  <si>
    <t>Мартинез Файн Руби код 4113</t>
  </si>
  <si>
    <t>р/н "192138" от 20.02.2025</t>
  </si>
  <si>
    <t>р/н "192144" от 21.02.2025</t>
  </si>
  <si>
    <t>646</t>
  </si>
  <si>
    <t>Яйцо перепелиное</t>
  </si>
  <si>
    <t>2237</t>
  </si>
  <si>
    <t>грибы Сморчки сухие</t>
  </si>
  <si>
    <t>Корреспонденты-получатели:   Курс: Французская кухня для подростков 12+</t>
  </si>
  <si>
    <t>191385</t>
  </si>
  <si>
    <t>18.02.2025</t>
  </si>
  <si>
    <t>Курс: Французская кухня для подростков 12+</t>
  </si>
  <si>
    <t>191695</t>
  </si>
  <si>
    <t>19.02.2025</t>
  </si>
  <si>
    <t>№2 9чел</t>
  </si>
  <si>
    <t>192138</t>
  </si>
  <si>
    <t>20.02.2025</t>
  </si>
  <si>
    <t>№3 9чел</t>
  </si>
  <si>
    <t>192144</t>
  </si>
  <si>
    <t>21.02.2025</t>
  </si>
  <si>
    <t>№4 9чел</t>
  </si>
  <si>
    <t>Период c 01.12.2024 по 01.01.2025</t>
  </si>
  <si>
    <t>р/н "183579" от 16.12.2024</t>
  </si>
  <si>
    <t>322</t>
  </si>
  <si>
    <t>Корень сельдерея</t>
  </si>
  <si>
    <t>750</t>
  </si>
  <si>
    <t>Горошек конс.</t>
  </si>
  <si>
    <t>1588</t>
  </si>
  <si>
    <t>грибы Иноки</t>
  </si>
  <si>
    <t>3988</t>
  </si>
  <si>
    <t>Мини Спаржа</t>
  </si>
  <si>
    <t>р/н "183581" от 17.12.2024</t>
  </si>
  <si>
    <t>р/н "183725" от 18.12.2024</t>
  </si>
  <si>
    <t>253</t>
  </si>
  <si>
    <t>Мандарины</t>
  </si>
  <si>
    <t>73</t>
  </si>
  <si>
    <t>Водка хаус (Наши традиции)</t>
  </si>
  <si>
    <t>Корреспонденты-получатели:   Идеальный Нов.Год:больше чем оливье (группа 1)</t>
  </si>
  <si>
    <t>183579</t>
  </si>
  <si>
    <t>16.12.2024</t>
  </si>
  <si>
    <t>Идеальный Нов.Год:больше чем оливье (группа 1)</t>
  </si>
  <si>
    <t>183581</t>
  </si>
  <si>
    <t>17.12.2024</t>
  </si>
  <si>
    <t>183725</t>
  </si>
  <si>
    <t>18.12.2024</t>
  </si>
  <si>
    <t>р/н "184828" от 28.12.2024</t>
  </si>
  <si>
    <t>206</t>
  </si>
  <si>
    <t>Гусь/утка тушка с/м</t>
  </si>
  <si>
    <t>802</t>
  </si>
  <si>
    <t>Тмин</t>
  </si>
  <si>
    <t>706</t>
  </si>
  <si>
    <t>Крем-бальзамик</t>
  </si>
  <si>
    <t>7553</t>
  </si>
  <si>
    <t>Золото пищевое</t>
  </si>
  <si>
    <t>8973</t>
  </si>
  <si>
    <t xml:space="preserve">Блеск пищевой </t>
  </si>
  <si>
    <t>р/н "184941" от 29.12.2024</t>
  </si>
  <si>
    <t>3324</t>
  </si>
  <si>
    <t>Хлеб бородинский</t>
  </si>
  <si>
    <t>2048</t>
  </si>
  <si>
    <t>Индейка печень</t>
  </si>
  <si>
    <t>2701</t>
  </si>
  <si>
    <t>Соль нитритная</t>
  </si>
  <si>
    <t>1725</t>
  </si>
  <si>
    <t>Сметана 30%</t>
  </si>
  <si>
    <t>298</t>
  </si>
  <si>
    <t>Сок в асс. разлив.</t>
  </si>
  <si>
    <t>р/н "184951" от 30.12.2024</t>
  </si>
  <si>
    <t>669</t>
  </si>
  <si>
    <t>Сельдь</t>
  </si>
  <si>
    <t>292</t>
  </si>
  <si>
    <t>Перепел тушка</t>
  </si>
  <si>
    <t>1383</t>
  </si>
  <si>
    <t>Раковые шейки</t>
  </si>
  <si>
    <t>р/н "196390" от 01.01.2025</t>
  </si>
  <si>
    <t>Корреспонденты-получатели:   Готовим Новогодний стол с Novikov School</t>
  </si>
  <si>
    <t>184828</t>
  </si>
  <si>
    <t>28.12.2024</t>
  </si>
  <si>
    <t>Готовим Новогодний стол с Novikov School</t>
  </si>
  <si>
    <t>184941</t>
  </si>
  <si>
    <t>29.12.2024</t>
  </si>
  <si>
    <t>184951</t>
  </si>
  <si>
    <t>30.12.2024</t>
  </si>
  <si>
    <t>196390</t>
  </si>
  <si>
    <t>01.01.2025</t>
  </si>
  <si>
    <t>Досписание продукта на 30.12.2024</t>
  </si>
  <si>
    <t>р/н "161799" от 24.06.2024</t>
  </si>
  <si>
    <t>1771</t>
  </si>
  <si>
    <t>сыр Халуми</t>
  </si>
  <si>
    <t>152</t>
  </si>
  <si>
    <t>Слива св.</t>
  </si>
  <si>
    <t>р/н "161926" от 25.06.2024</t>
  </si>
  <si>
    <t>3376</t>
  </si>
  <si>
    <t>Гребешки в раковине</t>
  </si>
  <si>
    <t>р/н "161976" от 26.06.2024</t>
  </si>
  <si>
    <t>797</t>
  </si>
  <si>
    <t>Семена горчицы</t>
  </si>
  <si>
    <t>1034</t>
  </si>
  <si>
    <t>Соль копченная на ольхе</t>
  </si>
  <si>
    <t>810</t>
  </si>
  <si>
    <t>Фасоль Эдамаме</t>
  </si>
  <si>
    <t>1267</t>
  </si>
  <si>
    <t>Киви</t>
  </si>
  <si>
    <t>Корреспонденты-получатели:   Курс Сезон гриля: летние рецепты</t>
  </si>
  <si>
    <t>161799</t>
  </si>
  <si>
    <t>24.06.2024</t>
  </si>
  <si>
    <t>Курс Сезон гриля: летние рецепты</t>
  </si>
  <si>
    <t>161926</t>
  </si>
  <si>
    <t>25.06.2024</t>
  </si>
  <si>
    <t>161976</t>
  </si>
  <si>
    <t>26.06.2024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</si>
</sst>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dd.mm.yyyy h:mm"/>
    <numFmt numFmtId="165" formatCode="dd.mm.yyyy"/>
    <numFmt numFmtId="166" formatCode="0.0%"/>
    <numFmt numFmtId="167" formatCode="0.000"/>
    <numFmt numFmtId="168" formatCode="dd.mm"/>
    <numFmt numFmtId="169" formatCode="d.m"/>
    <numFmt numFmtId="170" formatCode="yyyy.mm"/>
    <numFmt numFmtId="171" formatCode="yyyy.m"/>
  </numFmts>
  <fonts count="42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Arial"/>
      <scheme val="minor"/>
    </font>
    <font>
      <b/>
      <sz val="12.0"/>
      <color theme="1"/>
      <name val="Roboto"/>
    </font>
    <font>
      <color theme="1"/>
      <name val="Arial"/>
      <scheme val="minor"/>
    </font>
    <font>
      <sz val="11.0"/>
      <color rgb="FF000000"/>
      <name val="Calibri"/>
    </font>
    <font>
      <sz val="11.0"/>
      <color rgb="FF000000"/>
      <name val="Docs-Calibri"/>
    </font>
    <font>
      <sz val="11.0"/>
      <color rgb="FF000000"/>
      <name val="Arial"/>
    </font>
    <font>
      <color rgb="FF000000"/>
      <name val="Roboto"/>
    </font>
    <font>
      <b/>
      <color theme="1"/>
      <name val="Arial"/>
      <scheme val="minor"/>
    </font>
    <font>
      <u/>
      <sz val="11.0"/>
      <color rgb="FF0000FF"/>
      <name val="Calibri"/>
    </font>
    <font>
      <b/>
      <sz val="11.0"/>
      <color rgb="FF000000"/>
      <name val="Calibri"/>
    </font>
    <font>
      <u/>
      <sz val="11.0"/>
      <color rgb="FF0000FF"/>
      <name val="Calibri"/>
    </font>
    <font>
      <sz val="11.0"/>
      <color theme="1"/>
      <name val="Calibri"/>
    </font>
    <font>
      <b/>
      <sz val="11.0"/>
      <color rgb="FF000000"/>
      <name val="Docs-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b/>
      <sz val="12.0"/>
      <color rgb="FF000000"/>
      <name val="Arial"/>
    </font>
    <font/>
    <font>
      <u/>
      <sz val="8.0"/>
      <color rgb="FF000000"/>
      <name val="Arial"/>
    </font>
    <font>
      <sz val="8.0"/>
      <color rgb="FF000000"/>
      <name val="Arial"/>
    </font>
    <font>
      <b/>
      <sz val="8.0"/>
      <color rgb="FF000000"/>
      <name val="Arial"/>
    </font>
    <font>
      <sz val="7.0"/>
      <color rgb="FF000000"/>
      <name val="Arial"/>
    </font>
    <font>
      <b/>
      <sz val="7.0"/>
      <color rgb="FF000000"/>
      <name val="Arial"/>
    </font>
    <font>
      <u/>
      <sz val="8.0"/>
      <color rgb="FF000000"/>
      <name val="Arial"/>
    </font>
    <font>
      <u/>
      <sz val="8.0"/>
      <color rgb="FF000000"/>
      <name val="Arial"/>
    </font>
    <font>
      <u/>
      <sz val="8.0"/>
      <color rgb="FF000000"/>
      <name val="Arial"/>
    </font>
    <font>
      <u/>
      <sz val="8.0"/>
      <color rgb="FF000000"/>
      <name val="Arial"/>
    </font>
    <font>
      <sz val="12.0"/>
      <color rgb="FF000000"/>
      <name val="Calibri"/>
    </font>
    <font>
      <u/>
      <sz val="8.0"/>
      <color rgb="FF000000"/>
      <name val="Arial"/>
    </font>
    <font>
      <u/>
      <sz val="8.0"/>
      <color rgb="FF000000"/>
      <name val="Arial"/>
    </font>
    <font>
      <sz val="10.0"/>
      <color rgb="FF000000"/>
      <name val="Arial"/>
    </font>
    <font>
      <color theme="1"/>
      <name val="Arial"/>
    </font>
    <font>
      <u/>
      <sz val="8.0"/>
      <color theme="1"/>
      <name val="Arial"/>
    </font>
    <font>
      <sz val="8.0"/>
      <color theme="1"/>
      <name val="Arial"/>
    </font>
    <font>
      <u/>
      <sz val="8.0"/>
      <color theme="1"/>
      <name val="Arial"/>
    </font>
    <font>
      <u/>
      <sz val="8.0"/>
      <color theme="1"/>
      <name val="Arial"/>
    </font>
    <font>
      <u/>
      <sz val="8.0"/>
      <color theme="1"/>
      <name val="Arial"/>
    </font>
    <font>
      <u/>
      <sz val="8.0"/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C0000"/>
        <bgColor rgb="FFCC0000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</fills>
  <borders count="5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/>
      <top/>
      <bottom/>
    </border>
    <border>
      <top/>
      <bottom/>
    </border>
    <border>
      <right/>
      <top/>
      <bottom/>
    </border>
    <border>
      <left style="thick">
        <color rgb="FF000000"/>
      </left>
      <right/>
      <top style="thick">
        <color rgb="FF000000"/>
      </top>
    </border>
    <border>
      <left style="thick">
        <color rgb="FF000000"/>
      </left>
      <top style="thick">
        <color rgb="FF000000"/>
      </top>
    </border>
    <border>
      <right/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/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/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/>
      <bottom style="thick">
        <color rgb="FF000000"/>
      </bottom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 style="thick">
        <color rgb="FF000000"/>
      </left>
      <top style="thick">
        <color rgb="FF000000"/>
      </top>
      <bottom/>
    </border>
    <border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thick">
        <color rgb="FF000000"/>
      </right>
      <top/>
      <bottom style="thick">
        <color rgb="FF000000"/>
      </bottom>
    </border>
    <border>
      <left style="thick">
        <color rgb="FF000000"/>
      </left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1" fillId="0" fontId="3" numFmtId="3" xfId="0" applyAlignment="1" applyBorder="1" applyFont="1" applyNumberFormat="1">
      <alignment shrinkToFit="0" wrapText="1"/>
    </xf>
    <xf borderId="1" fillId="0" fontId="3" numFmtId="3" xfId="0" applyAlignment="1" applyBorder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2" fillId="0" fontId="5" numFmtId="0" xfId="0" applyAlignment="1" applyBorder="1" applyFont="1">
      <alignment horizontal="left" readingOrder="0" shrinkToFit="0" vertical="bottom" wrapText="0"/>
    </xf>
    <xf borderId="2" fillId="0" fontId="6" numFmtId="164" xfId="0" applyAlignment="1" applyBorder="1" applyFont="1" applyNumberFormat="1">
      <alignment horizontal="right" readingOrder="0" shrinkToFit="0" vertical="bottom" wrapText="0"/>
    </xf>
    <xf borderId="2" fillId="0" fontId="6" numFmtId="0" xfId="0" applyAlignment="1" applyBorder="1" applyFont="1">
      <alignment horizontal="right" readingOrder="0" shrinkToFit="0" vertical="bottom" wrapText="0"/>
    </xf>
    <xf borderId="2" fillId="0" fontId="6" numFmtId="0" xfId="0" applyAlignment="1" applyBorder="1" applyFont="1">
      <alignment horizontal="right" shrinkToFit="0" vertical="bottom" wrapText="0"/>
    </xf>
    <xf borderId="3" fillId="0" fontId="6" numFmtId="0" xfId="0" applyAlignment="1" applyBorder="1" applyFont="1">
      <alignment horizontal="right" shrinkToFit="0" vertical="bottom" wrapText="0"/>
    </xf>
    <xf borderId="1" fillId="0" fontId="6" numFmtId="0" xfId="0" applyAlignment="1" applyBorder="1" applyFont="1">
      <alignment horizontal="right" shrinkToFit="0" vertical="bottom" wrapText="0"/>
    </xf>
    <xf borderId="1" fillId="0" fontId="4" numFmtId="0" xfId="0" applyBorder="1" applyFont="1"/>
    <xf borderId="1" fillId="0" fontId="7" numFmtId="0" xfId="0" applyAlignment="1" applyBorder="1" applyFont="1">
      <alignment horizontal="left" shrinkToFit="0" vertical="bottom" wrapText="0"/>
    </xf>
    <xf borderId="0" fillId="2" fontId="7" numFmtId="0" xfId="0" applyAlignment="1" applyFill="1" applyFont="1">
      <alignment horizontal="left" shrinkToFit="0" vertical="bottom" wrapText="0"/>
    </xf>
    <xf borderId="2" fillId="0" fontId="6" numFmtId="0" xfId="0" applyAlignment="1" applyBorder="1" applyFont="1">
      <alignment horizontal="left" readingOrder="0" shrinkToFit="0" vertical="bottom" wrapText="0"/>
    </xf>
    <xf borderId="2" fillId="0" fontId="5" numFmtId="0" xfId="0" applyAlignment="1" applyBorder="1" applyFont="1">
      <alignment horizontal="right" readingOrder="0" shrinkToFit="0" vertical="bottom" wrapText="0"/>
    </xf>
    <xf borderId="2" fillId="0" fontId="5" numFmtId="165" xfId="0" applyAlignment="1" applyBorder="1" applyFont="1" applyNumberFormat="1">
      <alignment horizontal="right" readingOrder="0" shrinkToFit="0" vertical="bottom" wrapText="0"/>
    </xf>
    <xf borderId="2" fillId="0" fontId="6" numFmtId="3" xfId="0" applyAlignment="1" applyBorder="1" applyFont="1" applyNumberFormat="1">
      <alignment horizontal="right" shrinkToFit="0" vertical="bottom" wrapText="0"/>
    </xf>
    <xf borderId="3" fillId="0" fontId="6" numFmtId="3" xfId="0" applyAlignment="1" applyBorder="1" applyFont="1" applyNumberFormat="1">
      <alignment horizontal="right" shrinkToFit="0" vertical="bottom" wrapText="0"/>
    </xf>
    <xf borderId="1" fillId="0" fontId="6" numFmtId="3" xfId="0" applyAlignment="1" applyBorder="1" applyFont="1" applyNumberFormat="1">
      <alignment horizontal="right" shrinkToFit="0" vertical="bottom" wrapText="0"/>
    </xf>
    <xf borderId="1" fillId="0" fontId="4" numFmtId="10" xfId="0" applyBorder="1" applyFont="1" applyNumberFormat="1"/>
    <xf borderId="1" fillId="3" fontId="6" numFmtId="3" xfId="0" applyAlignment="1" applyBorder="1" applyFill="1" applyFont="1" applyNumberFormat="1">
      <alignment horizontal="left" shrinkToFit="0" vertical="bottom" wrapText="0"/>
    </xf>
    <xf borderId="1" fillId="4" fontId="6" numFmtId="3" xfId="0" applyAlignment="1" applyBorder="1" applyFill="1" applyFont="1" applyNumberFormat="1">
      <alignment horizontal="left" shrinkToFit="0" vertical="bottom" wrapText="0"/>
    </xf>
    <xf borderId="1" fillId="0" fontId="5" numFmtId="3" xfId="0" applyAlignment="1" applyBorder="1" applyFont="1" applyNumberFormat="1">
      <alignment horizontal="right" readingOrder="0" shrinkToFit="0" vertical="bottom" wrapText="0"/>
    </xf>
    <xf borderId="0" fillId="2" fontId="8" numFmtId="0" xfId="0" applyAlignment="1" applyFont="1">
      <alignment vertical="bottom"/>
    </xf>
    <xf borderId="1" fillId="0" fontId="4" numFmtId="0" xfId="0" applyAlignment="1" applyBorder="1" applyFont="1">
      <alignment readingOrder="0"/>
    </xf>
    <xf borderId="1" fillId="0" fontId="6" numFmtId="0" xfId="0" applyAlignment="1" applyBorder="1" applyFont="1">
      <alignment horizontal="left" shrinkToFit="0" vertical="bottom" wrapText="0"/>
    </xf>
    <xf borderId="1" fillId="5" fontId="6" numFmtId="3" xfId="0" applyAlignment="1" applyBorder="1" applyFill="1" applyFont="1" applyNumberFormat="1">
      <alignment horizontal="left" shrinkToFit="0" vertical="bottom" wrapText="0"/>
    </xf>
    <xf borderId="1" fillId="6" fontId="6" numFmtId="3" xfId="0" applyAlignment="1" applyBorder="1" applyFill="1" applyFont="1" applyNumberFormat="1">
      <alignment horizontal="left" shrinkToFit="0" vertical="bottom" wrapText="0"/>
    </xf>
    <xf borderId="1" fillId="0" fontId="6" numFmtId="3" xfId="0" applyAlignment="1" applyBorder="1" applyFont="1" applyNumberFormat="1">
      <alignment horizontal="left" shrinkToFit="0" vertical="bottom" wrapText="0"/>
    </xf>
    <xf borderId="1" fillId="7" fontId="6" numFmtId="3" xfId="0" applyAlignment="1" applyBorder="1" applyFill="1" applyFont="1" applyNumberFormat="1">
      <alignment horizontal="left" shrinkToFit="0" vertical="bottom" wrapText="0"/>
    </xf>
    <xf borderId="1" fillId="8" fontId="6" numFmtId="3" xfId="0" applyAlignment="1" applyBorder="1" applyFill="1" applyFont="1" applyNumberFormat="1">
      <alignment horizontal="left" shrinkToFit="0" vertical="bottom" wrapText="0"/>
    </xf>
    <xf borderId="2" fillId="0" fontId="5" numFmtId="3" xfId="0" applyAlignment="1" applyBorder="1" applyFont="1" applyNumberFormat="1">
      <alignment horizontal="right" readingOrder="0" shrinkToFit="0" vertical="bottom" wrapText="0"/>
    </xf>
    <xf borderId="4" fillId="0" fontId="6" numFmtId="3" xfId="0" applyAlignment="1" applyBorder="1" applyFont="1" applyNumberFormat="1">
      <alignment horizontal="right" shrinkToFit="0" vertical="bottom" wrapText="0"/>
    </xf>
    <xf borderId="0" fillId="0" fontId="6" numFmtId="3" xfId="0" applyAlignment="1" applyFont="1" applyNumberFormat="1">
      <alignment horizontal="right" shrinkToFit="0" vertical="bottom" wrapText="0"/>
    </xf>
    <xf borderId="5" fillId="0" fontId="6" numFmtId="3" xfId="0" applyAlignment="1" applyBorder="1" applyFont="1" applyNumberFormat="1">
      <alignment horizontal="right" shrinkToFit="0" vertical="bottom" wrapText="0"/>
    </xf>
    <xf borderId="1" fillId="0" fontId="4" numFmtId="3" xfId="0" applyBorder="1" applyFont="1" applyNumberFormat="1"/>
    <xf borderId="0" fillId="0" fontId="8" numFmtId="0" xfId="0" applyFont="1"/>
    <xf borderId="0" fillId="0" fontId="9" numFmtId="0" xfId="0" applyFont="1"/>
    <xf borderId="0" fillId="0" fontId="9" numFmtId="0" xfId="0" applyAlignment="1" applyFont="1">
      <alignment shrinkToFit="0" wrapText="1"/>
    </xf>
    <xf borderId="0" fillId="0" fontId="4" numFmtId="10" xfId="0" applyAlignment="1" applyFont="1" applyNumberFormat="1">
      <alignment shrinkToFit="0" wrapText="1"/>
    </xf>
    <xf borderId="1" fillId="0" fontId="9" numFmtId="0" xfId="0" applyAlignment="1" applyBorder="1" applyFont="1">
      <alignment readingOrder="0" shrinkToFit="0" wrapText="1"/>
    </xf>
    <xf borderId="4" fillId="0" fontId="10" numFmtId="0" xfId="0" applyAlignment="1" applyBorder="1" applyFont="1">
      <alignment horizontal="left" readingOrder="0" shrinkToFit="0" vertical="bottom" wrapText="0"/>
    </xf>
    <xf borderId="4" fillId="0" fontId="6" numFmtId="10" xfId="0" applyAlignment="1" applyBorder="1" applyFont="1" applyNumberFormat="1">
      <alignment horizontal="right" shrinkToFit="0" vertical="bottom" wrapText="0"/>
    </xf>
    <xf borderId="5" fillId="0" fontId="6" numFmtId="10" xfId="0" applyAlignment="1" applyBorder="1" applyFont="1" applyNumberFormat="1">
      <alignment horizontal="right" shrinkToFit="0" vertical="bottom" wrapText="0"/>
    </xf>
    <xf borderId="4" fillId="2" fontId="11" numFmtId="3" xfId="0" applyAlignment="1" applyBorder="1" applyFont="1" applyNumberFormat="1">
      <alignment horizontal="right" readingOrder="0" shrinkToFit="0" vertical="bottom" wrapText="0"/>
    </xf>
    <xf borderId="5" fillId="0" fontId="4" numFmtId="10" xfId="0" applyBorder="1" applyFont="1" applyNumberFormat="1"/>
    <xf borderId="5" fillId="2" fontId="6" numFmtId="3" xfId="0" applyAlignment="1" applyBorder="1" applyFont="1" applyNumberFormat="1">
      <alignment horizontal="left" shrinkToFit="0" vertical="bottom" wrapText="0"/>
    </xf>
    <xf borderId="5" fillId="0" fontId="4" numFmtId="3" xfId="0" applyAlignment="1" applyBorder="1" applyFont="1" applyNumberFormat="1">
      <alignment readingOrder="0" shrinkToFit="0" wrapText="1"/>
    </xf>
    <xf borderId="5" fillId="0" fontId="9" numFmtId="0" xfId="0" applyAlignment="1" applyBorder="1" applyFont="1">
      <alignment readingOrder="0" shrinkToFit="0" wrapText="1"/>
    </xf>
    <xf borderId="5" fillId="0" fontId="4" numFmtId="166" xfId="0" applyAlignment="1" applyBorder="1" applyFont="1" applyNumberFormat="1">
      <alignment readingOrder="0" shrinkToFit="0" wrapText="1"/>
    </xf>
    <xf borderId="5" fillId="0" fontId="9" numFmtId="3" xfId="0" applyAlignment="1" applyBorder="1" applyFont="1" applyNumberFormat="1">
      <alignment readingOrder="0" shrinkToFit="0" wrapText="1"/>
    </xf>
    <xf borderId="5" fillId="0" fontId="9" numFmtId="166" xfId="0" applyAlignment="1" applyBorder="1" applyFont="1" applyNumberFormat="1">
      <alignment shrinkToFit="0" wrapText="1"/>
    </xf>
    <xf borderId="5" fillId="0" fontId="4" numFmtId="10" xfId="0" applyAlignment="1" applyBorder="1" applyFont="1" applyNumberFormat="1">
      <alignment shrinkToFit="0" wrapText="1"/>
    </xf>
    <xf borderId="1" fillId="9" fontId="5" numFmtId="0" xfId="0" applyAlignment="1" applyBorder="1" applyFill="1" applyFont="1">
      <alignment horizontal="left" readingOrder="0" shrinkToFit="0" vertical="bottom" wrapText="0"/>
    </xf>
    <xf borderId="1" fillId="9" fontId="6" numFmtId="3" xfId="0" applyAlignment="1" applyBorder="1" applyFont="1" applyNumberFormat="1">
      <alignment horizontal="right" readingOrder="0" shrinkToFit="0" vertical="bottom" wrapText="0"/>
    </xf>
    <xf borderId="1" fillId="9" fontId="6" numFmtId="3" xfId="0" applyAlignment="1" applyBorder="1" applyFont="1" applyNumberFormat="1">
      <alignment horizontal="right" shrinkToFit="0" vertical="bottom" wrapText="0"/>
    </xf>
    <xf borderId="1" fillId="9" fontId="6" numFmtId="10" xfId="0" applyAlignment="1" applyBorder="1" applyFont="1" applyNumberFormat="1">
      <alignment horizontal="right" shrinkToFit="0" vertical="bottom" wrapText="0"/>
    </xf>
    <xf borderId="1" fillId="9" fontId="11" numFmtId="3" xfId="0" applyAlignment="1" applyBorder="1" applyFont="1" applyNumberFormat="1">
      <alignment horizontal="right" readingOrder="0" shrinkToFit="0" vertical="bottom" wrapText="0"/>
    </xf>
    <xf borderId="1" fillId="9" fontId="4" numFmtId="10" xfId="0" applyBorder="1" applyFont="1" applyNumberFormat="1"/>
    <xf borderId="1" fillId="9" fontId="6" numFmtId="3" xfId="0" applyAlignment="1" applyBorder="1" applyFont="1" applyNumberFormat="1">
      <alignment horizontal="left" shrinkToFit="0" vertical="bottom" wrapText="0"/>
    </xf>
    <xf borderId="1" fillId="9" fontId="4" numFmtId="3" xfId="0" applyAlignment="1" applyBorder="1" applyFont="1" applyNumberFormat="1">
      <alignment readingOrder="0" shrinkToFit="0" wrapText="1"/>
    </xf>
    <xf borderId="1" fillId="9" fontId="9" numFmtId="0" xfId="0" applyAlignment="1" applyBorder="1" applyFont="1">
      <alignment readingOrder="0" shrinkToFit="0" wrapText="1"/>
    </xf>
    <xf borderId="1" fillId="9" fontId="4" numFmtId="166" xfId="0" applyAlignment="1" applyBorder="1" applyFont="1" applyNumberFormat="1">
      <alignment readingOrder="0" shrinkToFit="0" wrapText="1"/>
    </xf>
    <xf borderId="1" fillId="9" fontId="9" numFmtId="3" xfId="0" applyAlignment="1" applyBorder="1" applyFont="1" applyNumberFormat="1">
      <alignment readingOrder="0" shrinkToFit="0" wrapText="1"/>
    </xf>
    <xf borderId="1" fillId="9" fontId="9" numFmtId="166" xfId="0" applyAlignment="1" applyBorder="1" applyFont="1" applyNumberFormat="1">
      <alignment shrinkToFit="0" wrapText="1"/>
    </xf>
    <xf borderId="1" fillId="9" fontId="4" numFmtId="10" xfId="0" applyAlignment="1" applyBorder="1" applyFont="1" applyNumberFormat="1">
      <alignment shrinkToFit="0" wrapText="1"/>
    </xf>
    <xf borderId="6" fillId="9" fontId="5" numFmtId="0" xfId="0" applyAlignment="1" applyBorder="1" applyFont="1">
      <alignment horizontal="left" readingOrder="0" shrinkToFit="0" vertical="bottom" wrapText="0"/>
    </xf>
    <xf borderId="6" fillId="9" fontId="6" numFmtId="3" xfId="0" applyAlignment="1" applyBorder="1" applyFont="1" applyNumberFormat="1">
      <alignment horizontal="right" readingOrder="0" shrinkToFit="0" vertical="bottom" wrapText="0"/>
    </xf>
    <xf borderId="6" fillId="9" fontId="6" numFmtId="3" xfId="0" applyAlignment="1" applyBorder="1" applyFont="1" applyNumberFormat="1">
      <alignment horizontal="right" shrinkToFit="0" vertical="bottom" wrapText="0"/>
    </xf>
    <xf borderId="6" fillId="9" fontId="6" numFmtId="10" xfId="0" applyAlignment="1" applyBorder="1" applyFont="1" applyNumberFormat="1">
      <alignment horizontal="right" shrinkToFit="0" vertical="bottom" wrapText="0"/>
    </xf>
    <xf borderId="6" fillId="9" fontId="11" numFmtId="3" xfId="0" applyAlignment="1" applyBorder="1" applyFont="1" applyNumberFormat="1">
      <alignment horizontal="right" readingOrder="0" shrinkToFit="0" vertical="bottom" wrapText="0"/>
    </xf>
    <xf borderId="6" fillId="9" fontId="4" numFmtId="10" xfId="0" applyBorder="1" applyFont="1" applyNumberFormat="1"/>
    <xf borderId="6" fillId="9" fontId="6" numFmtId="3" xfId="0" applyAlignment="1" applyBorder="1" applyFont="1" applyNumberFormat="1">
      <alignment horizontal="left" shrinkToFit="0" vertical="bottom" wrapText="0"/>
    </xf>
    <xf borderId="6" fillId="9" fontId="4" numFmtId="3" xfId="0" applyAlignment="1" applyBorder="1" applyFont="1" applyNumberFormat="1">
      <alignment readingOrder="0" shrinkToFit="0" wrapText="1"/>
    </xf>
    <xf borderId="6" fillId="9" fontId="9" numFmtId="0" xfId="0" applyAlignment="1" applyBorder="1" applyFont="1">
      <alignment readingOrder="0" shrinkToFit="0" wrapText="1"/>
    </xf>
    <xf borderId="6" fillId="9" fontId="4" numFmtId="166" xfId="0" applyAlignment="1" applyBorder="1" applyFont="1" applyNumberFormat="1">
      <alignment readingOrder="0" shrinkToFit="0" wrapText="1"/>
    </xf>
    <xf borderId="6" fillId="9" fontId="9" numFmtId="3" xfId="0" applyAlignment="1" applyBorder="1" applyFont="1" applyNumberFormat="1">
      <alignment readingOrder="0" shrinkToFit="0" wrapText="1"/>
    </xf>
    <xf borderId="6" fillId="9" fontId="9" numFmtId="166" xfId="0" applyAlignment="1" applyBorder="1" applyFont="1" applyNumberFormat="1">
      <alignment shrinkToFit="0" wrapText="1"/>
    </xf>
    <xf borderId="6" fillId="9" fontId="4" numFmtId="10" xfId="0" applyAlignment="1" applyBorder="1" applyFont="1" applyNumberFormat="1">
      <alignment shrinkToFit="0" wrapText="1"/>
    </xf>
    <xf borderId="7" fillId="2" fontId="12" numFmtId="0" xfId="0" applyAlignment="1" applyBorder="1" applyFont="1">
      <alignment horizontal="left" readingOrder="0" shrinkToFit="0" vertical="bottom" wrapText="0"/>
    </xf>
    <xf borderId="7" fillId="2" fontId="6" numFmtId="3" xfId="0" applyAlignment="1" applyBorder="1" applyFont="1" applyNumberFormat="1">
      <alignment horizontal="right" readingOrder="0" shrinkToFit="0" vertical="bottom" wrapText="0"/>
    </xf>
    <xf borderId="7" fillId="2" fontId="5" numFmtId="3" xfId="0" applyAlignment="1" applyBorder="1" applyFont="1" applyNumberFormat="1">
      <alignment horizontal="right" readingOrder="0" shrinkToFit="0" vertical="bottom" wrapText="0"/>
    </xf>
    <xf borderId="7" fillId="2" fontId="6" numFmtId="10" xfId="0" applyAlignment="1" applyBorder="1" applyFont="1" applyNumberFormat="1">
      <alignment horizontal="right" shrinkToFit="0" vertical="bottom" wrapText="0"/>
    </xf>
    <xf borderId="7" fillId="2" fontId="6" numFmtId="3" xfId="0" applyAlignment="1" applyBorder="1" applyFont="1" applyNumberFormat="1">
      <alignment horizontal="right" shrinkToFit="0" vertical="bottom" wrapText="0"/>
    </xf>
    <xf borderId="7" fillId="2" fontId="11" numFmtId="3" xfId="0" applyAlignment="1" applyBorder="1" applyFont="1" applyNumberFormat="1">
      <alignment horizontal="right" readingOrder="0" shrinkToFit="0" vertical="bottom" wrapText="0"/>
    </xf>
    <xf borderId="7" fillId="2" fontId="4" numFmtId="10" xfId="0" applyBorder="1" applyFont="1" applyNumberFormat="1"/>
    <xf borderId="7" fillId="2" fontId="6" numFmtId="3" xfId="0" applyAlignment="1" applyBorder="1" applyFont="1" applyNumberFormat="1">
      <alignment horizontal="left" shrinkToFit="0" vertical="bottom" wrapText="0"/>
    </xf>
    <xf borderId="7" fillId="2" fontId="4" numFmtId="3" xfId="0" applyAlignment="1" applyBorder="1" applyFont="1" applyNumberFormat="1">
      <alignment readingOrder="0" shrinkToFit="0" wrapText="1"/>
    </xf>
    <xf borderId="7" fillId="2" fontId="9" numFmtId="0" xfId="0" applyAlignment="1" applyBorder="1" applyFont="1">
      <alignment readingOrder="0" shrinkToFit="0" wrapText="1"/>
    </xf>
    <xf borderId="7" fillId="2" fontId="4" numFmtId="166" xfId="0" applyAlignment="1" applyBorder="1" applyFont="1" applyNumberFormat="1">
      <alignment readingOrder="0" shrinkToFit="0" wrapText="1"/>
    </xf>
    <xf borderId="7" fillId="2" fontId="9" numFmtId="3" xfId="0" applyAlignment="1" applyBorder="1" applyFont="1" applyNumberFormat="1">
      <alignment readingOrder="0" shrinkToFit="0" wrapText="1"/>
    </xf>
    <xf borderId="7" fillId="2" fontId="9" numFmtId="166" xfId="0" applyAlignment="1" applyBorder="1" applyFont="1" applyNumberFormat="1">
      <alignment shrinkToFit="0" wrapText="1"/>
    </xf>
    <xf borderId="7" fillId="2" fontId="4" numFmtId="10" xfId="0" applyAlignment="1" applyBorder="1" applyFont="1" applyNumberFormat="1">
      <alignment shrinkToFit="0" wrapText="1"/>
    </xf>
    <xf borderId="7" fillId="9" fontId="5" numFmtId="0" xfId="0" applyAlignment="1" applyBorder="1" applyFont="1">
      <alignment horizontal="left" readingOrder="0" shrinkToFit="0" vertical="bottom" wrapText="0"/>
    </xf>
    <xf borderId="7" fillId="9" fontId="6" numFmtId="3" xfId="0" applyAlignment="1" applyBorder="1" applyFont="1" applyNumberFormat="1">
      <alignment horizontal="right" readingOrder="0" shrinkToFit="0" vertical="bottom" wrapText="0"/>
    </xf>
    <xf borderId="7" fillId="9" fontId="6" numFmtId="3" xfId="0" applyAlignment="1" applyBorder="1" applyFont="1" applyNumberFormat="1">
      <alignment horizontal="right" shrinkToFit="0" vertical="bottom" wrapText="0"/>
    </xf>
    <xf borderId="7" fillId="9" fontId="6" numFmtId="10" xfId="0" applyAlignment="1" applyBorder="1" applyFont="1" applyNumberFormat="1">
      <alignment horizontal="right" shrinkToFit="0" vertical="bottom" wrapText="0"/>
    </xf>
    <xf borderId="7" fillId="9" fontId="11" numFmtId="3" xfId="0" applyAlignment="1" applyBorder="1" applyFont="1" applyNumberFormat="1">
      <alignment horizontal="right" readingOrder="0" shrinkToFit="0" vertical="bottom" wrapText="0"/>
    </xf>
    <xf borderId="7" fillId="9" fontId="4" numFmtId="10" xfId="0" applyBorder="1" applyFont="1" applyNumberFormat="1"/>
    <xf borderId="7" fillId="9" fontId="6" numFmtId="3" xfId="0" applyAlignment="1" applyBorder="1" applyFont="1" applyNumberFormat="1">
      <alignment horizontal="left" shrinkToFit="0" vertical="bottom" wrapText="0"/>
    </xf>
    <xf borderId="7" fillId="9" fontId="4" numFmtId="3" xfId="0" applyAlignment="1" applyBorder="1" applyFont="1" applyNumberFormat="1">
      <alignment readingOrder="0" shrinkToFit="0" wrapText="1"/>
    </xf>
    <xf borderId="7" fillId="9" fontId="9" numFmtId="0" xfId="0" applyAlignment="1" applyBorder="1" applyFont="1">
      <alignment readingOrder="0" shrinkToFit="0" wrapText="1"/>
    </xf>
    <xf borderId="7" fillId="9" fontId="4" numFmtId="166" xfId="0" applyAlignment="1" applyBorder="1" applyFont="1" applyNumberFormat="1">
      <alignment readingOrder="0" shrinkToFit="0" wrapText="1"/>
    </xf>
    <xf borderId="7" fillId="9" fontId="9" numFmtId="3" xfId="0" applyAlignment="1" applyBorder="1" applyFont="1" applyNumberFormat="1">
      <alignment readingOrder="0" shrinkToFit="0" wrapText="1"/>
    </xf>
    <xf borderId="7" fillId="9" fontId="9" numFmtId="166" xfId="0" applyAlignment="1" applyBorder="1" applyFont="1" applyNumberFormat="1">
      <alignment shrinkToFit="0" wrapText="1"/>
    </xf>
    <xf borderId="7" fillId="9" fontId="4" numFmtId="10" xfId="0" applyAlignment="1" applyBorder="1" applyFont="1" applyNumberFormat="1">
      <alignment shrinkToFit="0" wrapText="1"/>
    </xf>
    <xf borderId="7" fillId="0" fontId="6" numFmtId="10" xfId="0" applyAlignment="1" applyBorder="1" applyFont="1" applyNumberFormat="1">
      <alignment horizontal="right" shrinkToFit="0" vertical="bottom" wrapText="0"/>
    </xf>
    <xf borderId="7" fillId="0" fontId="6" numFmtId="3" xfId="0" applyAlignment="1" applyBorder="1" applyFont="1" applyNumberFormat="1">
      <alignment horizontal="right" shrinkToFit="0" vertical="bottom" wrapText="0"/>
    </xf>
    <xf borderId="7" fillId="0" fontId="4" numFmtId="10" xfId="0" applyBorder="1" applyFont="1" applyNumberFormat="1"/>
    <xf borderId="7" fillId="0" fontId="4" numFmtId="3" xfId="0" applyAlignment="1" applyBorder="1" applyFont="1" applyNumberFormat="1">
      <alignment readingOrder="0" shrinkToFit="0" wrapText="1"/>
    </xf>
    <xf borderId="7" fillId="0" fontId="9" numFmtId="0" xfId="0" applyAlignment="1" applyBorder="1" applyFont="1">
      <alignment readingOrder="0" shrinkToFit="0" wrapText="1"/>
    </xf>
    <xf borderId="7" fillId="0" fontId="4" numFmtId="166" xfId="0" applyAlignment="1" applyBorder="1" applyFont="1" applyNumberFormat="1">
      <alignment readingOrder="0" shrinkToFit="0" wrapText="1"/>
    </xf>
    <xf borderId="7" fillId="0" fontId="9" numFmtId="3" xfId="0" applyAlignment="1" applyBorder="1" applyFont="1" applyNumberFormat="1">
      <alignment readingOrder="0" shrinkToFit="0" wrapText="1"/>
    </xf>
    <xf borderId="7" fillId="0" fontId="9" numFmtId="166" xfId="0" applyAlignment="1" applyBorder="1" applyFont="1" applyNumberFormat="1">
      <alignment shrinkToFit="0" wrapText="1"/>
    </xf>
    <xf borderId="7" fillId="0" fontId="4" numFmtId="10" xfId="0" applyAlignment="1" applyBorder="1" applyFont="1" applyNumberFormat="1">
      <alignment shrinkToFit="0" wrapText="1"/>
    </xf>
    <xf borderId="1" fillId="9" fontId="13" numFmtId="0" xfId="0" applyAlignment="1" applyBorder="1" applyFont="1">
      <alignment horizontal="left" readingOrder="0" shrinkToFit="0" vertical="bottom" wrapText="0"/>
    </xf>
    <xf borderId="1" fillId="9" fontId="6" numFmtId="10" xfId="0" applyAlignment="1" applyBorder="1" applyFont="1" applyNumberFormat="1">
      <alignment horizontal="right" readingOrder="0" shrinkToFit="0" vertical="bottom" wrapText="0"/>
    </xf>
    <xf borderId="1" fillId="9" fontId="13" numFmtId="0" xfId="0" applyAlignment="1" applyBorder="1" applyFont="1">
      <alignment horizontal="left" readingOrder="0" shrinkToFit="0" vertical="bottom" wrapText="1"/>
    </xf>
    <xf borderId="2" fillId="10" fontId="6" numFmtId="0" xfId="0" applyAlignment="1" applyBorder="1" applyFill="1" applyFont="1">
      <alignment horizontal="left" readingOrder="0" shrinkToFit="0" vertical="bottom" wrapText="0"/>
    </xf>
    <xf borderId="3" fillId="10" fontId="6" numFmtId="3" xfId="0" applyAlignment="1" applyBorder="1" applyFont="1" applyNumberFormat="1">
      <alignment horizontal="right" shrinkToFit="0" vertical="bottom" wrapText="0"/>
    </xf>
    <xf borderId="1" fillId="10" fontId="6" numFmtId="3" xfId="0" applyAlignment="1" applyBorder="1" applyFont="1" applyNumberFormat="1">
      <alignment horizontal="right" shrinkToFit="0" vertical="bottom" wrapText="0"/>
    </xf>
    <xf borderId="2" fillId="10" fontId="6" numFmtId="10" xfId="0" applyAlignment="1" applyBorder="1" applyFont="1" applyNumberFormat="1">
      <alignment horizontal="right" shrinkToFit="0" vertical="bottom" wrapText="0"/>
    </xf>
    <xf borderId="1" fillId="10" fontId="6" numFmtId="10" xfId="0" applyAlignment="1" applyBorder="1" applyFont="1" applyNumberFormat="1">
      <alignment horizontal="right" shrinkToFit="0" vertical="bottom" wrapText="0"/>
    </xf>
    <xf borderId="1" fillId="10" fontId="14" numFmtId="3" xfId="0" applyAlignment="1" applyBorder="1" applyFont="1" applyNumberFormat="1">
      <alignment horizontal="right" shrinkToFit="0" vertical="bottom" wrapText="0"/>
    </xf>
    <xf borderId="2" fillId="10" fontId="6" numFmtId="3" xfId="0" applyAlignment="1" applyBorder="1" applyFont="1" applyNumberFormat="1">
      <alignment horizontal="right" shrinkToFit="0" vertical="bottom" wrapText="0"/>
    </xf>
    <xf borderId="1" fillId="10" fontId="4" numFmtId="3" xfId="0" applyBorder="1" applyFont="1" applyNumberFormat="1"/>
    <xf borderId="1" fillId="10" fontId="4" numFmtId="10" xfId="0" applyBorder="1" applyFont="1" applyNumberFormat="1"/>
    <xf borderId="7" fillId="10" fontId="6" numFmtId="3" xfId="0" applyAlignment="1" applyBorder="1" applyFont="1" applyNumberFormat="1">
      <alignment horizontal="left" shrinkToFit="0" vertical="bottom" wrapText="0"/>
    </xf>
    <xf borderId="1" fillId="10" fontId="4" numFmtId="3" xfId="0" applyAlignment="1" applyBorder="1" applyFont="1" applyNumberFormat="1">
      <alignment readingOrder="0" shrinkToFit="0" wrapText="1"/>
    </xf>
    <xf borderId="1" fillId="10" fontId="9" numFmtId="0" xfId="0" applyAlignment="1" applyBorder="1" applyFont="1">
      <alignment shrinkToFit="0" wrapText="1"/>
    </xf>
    <xf borderId="1" fillId="10" fontId="4" numFmtId="0" xfId="0" applyAlignment="1" applyBorder="1" applyFont="1">
      <alignment readingOrder="0" shrinkToFit="0" wrapText="1"/>
    </xf>
    <xf borderId="1" fillId="10" fontId="4" numFmtId="166" xfId="0" applyAlignment="1" applyBorder="1" applyFont="1" applyNumberFormat="1">
      <alignment readingOrder="0" shrinkToFit="0" wrapText="1"/>
    </xf>
    <xf borderId="1" fillId="10" fontId="4" numFmtId="0" xfId="0" applyAlignment="1" applyBorder="1" applyFont="1">
      <alignment shrinkToFit="0" wrapText="1"/>
    </xf>
    <xf borderId="1" fillId="10" fontId="9" numFmtId="166" xfId="0" applyAlignment="1" applyBorder="1" applyFont="1" applyNumberFormat="1">
      <alignment shrinkToFit="0" wrapText="1"/>
    </xf>
    <xf borderId="1" fillId="10" fontId="4" numFmtId="10" xfId="0" applyAlignment="1" applyBorder="1" applyFont="1" applyNumberFormat="1">
      <alignment shrinkToFit="0" wrapText="1"/>
    </xf>
    <xf borderId="8" fillId="10" fontId="5" numFmtId="0" xfId="0" applyAlignment="1" applyBorder="1" applyFont="1">
      <alignment horizontal="left" readingOrder="0" shrinkToFit="0" vertical="bottom" wrapText="0"/>
    </xf>
    <xf borderId="8" fillId="10" fontId="6" numFmtId="3" xfId="0" applyAlignment="1" applyBorder="1" applyFont="1" applyNumberFormat="1">
      <alignment horizontal="right" shrinkToFit="0" vertical="bottom" wrapText="0"/>
    </xf>
    <xf borderId="8" fillId="10" fontId="6" numFmtId="10" xfId="0" applyAlignment="1" applyBorder="1" applyFont="1" applyNumberFormat="1">
      <alignment horizontal="right" shrinkToFit="0" vertical="bottom" wrapText="0"/>
    </xf>
    <xf borderId="9" fillId="10" fontId="6" numFmtId="3" xfId="0" applyAlignment="1" applyBorder="1" applyFont="1" applyNumberFormat="1">
      <alignment horizontal="right" shrinkToFit="0" vertical="bottom" wrapText="0"/>
    </xf>
    <xf borderId="6" fillId="10" fontId="6" numFmtId="10" xfId="0" applyAlignment="1" applyBorder="1" applyFont="1" applyNumberFormat="1">
      <alignment horizontal="right" shrinkToFit="0" vertical="bottom" wrapText="0"/>
    </xf>
    <xf borderId="6" fillId="10" fontId="14" numFmtId="3" xfId="0" applyAlignment="1" applyBorder="1" applyFont="1" applyNumberFormat="1">
      <alignment horizontal="right" shrinkToFit="0" vertical="bottom" wrapText="0"/>
    </xf>
    <xf borderId="6" fillId="10" fontId="6" numFmtId="3" xfId="0" applyAlignment="1" applyBorder="1" applyFont="1" applyNumberFormat="1">
      <alignment horizontal="right" shrinkToFit="0" vertical="bottom" wrapText="0"/>
    </xf>
    <xf borderId="6" fillId="10" fontId="4" numFmtId="10" xfId="0" applyBorder="1" applyFont="1" applyNumberFormat="1"/>
    <xf borderId="10" fillId="10" fontId="6" numFmtId="3" xfId="0" applyAlignment="1" applyBorder="1" applyFont="1" applyNumberFormat="1">
      <alignment horizontal="left" shrinkToFit="0" vertical="bottom" wrapText="0"/>
    </xf>
    <xf borderId="6" fillId="10" fontId="4" numFmtId="3" xfId="0" applyAlignment="1" applyBorder="1" applyFont="1" applyNumberFormat="1">
      <alignment readingOrder="0" shrinkToFit="0" wrapText="1"/>
    </xf>
    <xf borderId="6" fillId="10" fontId="9" numFmtId="0" xfId="0" applyAlignment="1" applyBorder="1" applyFont="1">
      <alignment shrinkToFit="0" wrapText="1"/>
    </xf>
    <xf borderId="9" fillId="10" fontId="4" numFmtId="0" xfId="0" applyAlignment="1" applyBorder="1" applyFont="1">
      <alignment readingOrder="0"/>
    </xf>
    <xf borderId="6" fillId="10" fontId="4" numFmtId="166" xfId="0" applyAlignment="1" applyBorder="1" applyFont="1" applyNumberFormat="1">
      <alignment readingOrder="0" shrinkToFit="0" wrapText="1"/>
    </xf>
    <xf borderId="6" fillId="10" fontId="4" numFmtId="0" xfId="0" applyAlignment="1" applyBorder="1" applyFont="1">
      <alignment shrinkToFit="0" wrapText="1"/>
    </xf>
    <xf borderId="6" fillId="10" fontId="9" numFmtId="166" xfId="0" applyAlignment="1" applyBorder="1" applyFont="1" applyNumberFormat="1">
      <alignment shrinkToFit="0" wrapText="1"/>
    </xf>
    <xf borderId="6" fillId="10" fontId="4" numFmtId="10" xfId="0" applyAlignment="1" applyBorder="1" applyFont="1" applyNumberFormat="1">
      <alignment shrinkToFit="0" wrapText="1"/>
    </xf>
    <xf borderId="7" fillId="0" fontId="11" numFmtId="3" xfId="0" applyAlignment="1" applyBorder="1" applyFont="1" applyNumberFormat="1">
      <alignment horizontal="right" readingOrder="0" shrinkToFit="0" vertical="bottom" wrapText="0"/>
    </xf>
    <xf borderId="4" fillId="2" fontId="6" numFmtId="3" xfId="0" applyAlignment="1" applyBorder="1" applyFont="1" applyNumberFormat="1">
      <alignment horizontal="right" shrinkToFit="0" vertical="bottom" wrapText="0"/>
    </xf>
    <xf borderId="7" fillId="0" fontId="4" numFmtId="0" xfId="0" applyAlignment="1" applyBorder="1" applyFont="1">
      <alignment readingOrder="0" shrinkToFit="0" wrapText="1"/>
    </xf>
    <xf borderId="1" fillId="9" fontId="4" numFmtId="0" xfId="0" applyAlignment="1" applyBorder="1" applyFont="1">
      <alignment readingOrder="0" shrinkToFit="0" wrapText="1"/>
    </xf>
    <xf borderId="6" fillId="9" fontId="13" numFmtId="0" xfId="0" applyAlignment="1" applyBorder="1" applyFont="1">
      <alignment horizontal="left" readingOrder="0" shrinkToFit="0" vertical="bottom" wrapText="1"/>
    </xf>
    <xf borderId="6" fillId="9" fontId="6" numFmtId="10" xfId="0" applyAlignment="1" applyBorder="1" applyFont="1" applyNumberFormat="1">
      <alignment horizontal="right" readingOrder="0" shrinkToFit="0" vertical="bottom" wrapText="0"/>
    </xf>
    <xf borderId="6" fillId="9" fontId="4" numFmtId="0" xfId="0" applyAlignment="1" applyBorder="1" applyFont="1">
      <alignment readingOrder="0" shrinkToFit="0" wrapText="1"/>
    </xf>
    <xf borderId="11" fillId="0" fontId="6" numFmtId="3" xfId="0" applyAlignment="1" applyBorder="1" applyFont="1" applyNumberFormat="1">
      <alignment horizontal="right" shrinkToFit="0" vertical="bottom" wrapText="0"/>
    </xf>
    <xf borderId="7" fillId="0" fontId="9" numFmtId="0" xfId="0" applyAlignment="1" applyBorder="1" applyFont="1">
      <alignment shrinkToFit="0" wrapText="1"/>
    </xf>
    <xf borderId="6" fillId="9" fontId="9" numFmtId="0" xfId="0" applyAlignment="1" applyBorder="1" applyFont="1">
      <alignment shrinkToFit="0" wrapText="1"/>
    </xf>
    <xf borderId="7" fillId="9" fontId="4" numFmtId="0" xfId="0" applyAlignment="1" applyBorder="1" applyFont="1">
      <alignment readingOrder="0" shrinkToFit="0" wrapText="1"/>
    </xf>
    <xf borderId="7" fillId="9" fontId="9" numFmtId="0" xfId="0" applyAlignment="1" applyBorder="1" applyFont="1">
      <alignment shrinkToFit="0" wrapText="1"/>
    </xf>
    <xf borderId="1" fillId="9" fontId="9" numFmtId="0" xfId="0" applyAlignment="1" applyBorder="1" applyFont="1">
      <alignment shrinkToFit="0" wrapText="1"/>
    </xf>
    <xf borderId="8" fillId="0" fontId="15" numFmtId="0" xfId="0" applyAlignment="1" applyBorder="1" applyFont="1">
      <alignment horizontal="left" readingOrder="0" shrinkToFit="0" vertical="bottom" wrapText="0"/>
    </xf>
    <xf borderId="8" fillId="0" fontId="6" numFmtId="3" xfId="0" applyAlignment="1" applyBorder="1" applyFont="1" applyNumberFormat="1">
      <alignment horizontal="right" shrinkToFit="0" vertical="bottom" wrapText="0"/>
    </xf>
    <xf borderId="8" fillId="0" fontId="6" numFmtId="10" xfId="0" applyAlignment="1" applyBorder="1" applyFont="1" applyNumberFormat="1">
      <alignment horizontal="right" shrinkToFit="0" vertical="bottom" wrapText="0"/>
    </xf>
    <xf borderId="9" fillId="0" fontId="6" numFmtId="3" xfId="0" applyAlignment="1" applyBorder="1" applyFont="1" applyNumberFormat="1">
      <alignment horizontal="right" shrinkToFit="0" vertical="bottom" wrapText="0"/>
    </xf>
    <xf borderId="6" fillId="0" fontId="6" numFmtId="10" xfId="0" applyAlignment="1" applyBorder="1" applyFont="1" applyNumberFormat="1">
      <alignment horizontal="right" shrinkToFit="0" vertical="bottom" wrapText="0"/>
    </xf>
    <xf borderId="8" fillId="0" fontId="11" numFmtId="3" xfId="0" applyAlignment="1" applyBorder="1" applyFont="1" applyNumberFormat="1">
      <alignment horizontal="right" readingOrder="0" shrinkToFit="0" vertical="bottom" wrapText="0"/>
    </xf>
    <xf borderId="6" fillId="0" fontId="6" numFmtId="3" xfId="0" applyAlignment="1" applyBorder="1" applyFont="1" applyNumberFormat="1">
      <alignment horizontal="right" shrinkToFit="0" vertical="bottom" wrapText="0"/>
    </xf>
    <xf borderId="6" fillId="0" fontId="4" numFmtId="10" xfId="0" applyBorder="1" applyFont="1" applyNumberFormat="1"/>
    <xf borderId="10" fillId="2" fontId="6" numFmtId="3" xfId="0" applyAlignment="1" applyBorder="1" applyFont="1" applyNumberFormat="1">
      <alignment horizontal="left" shrinkToFit="0" vertical="bottom" wrapText="0"/>
    </xf>
    <xf borderId="6" fillId="0" fontId="4" numFmtId="3" xfId="0" applyAlignment="1" applyBorder="1" applyFont="1" applyNumberFormat="1">
      <alignment readingOrder="0" shrinkToFit="0" wrapText="1"/>
    </xf>
    <xf borderId="6" fillId="0" fontId="9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6" fillId="0" fontId="4" numFmtId="166" xfId="0" applyAlignment="1" applyBorder="1" applyFont="1" applyNumberFormat="1">
      <alignment readingOrder="0" shrinkToFit="0" wrapText="1"/>
    </xf>
    <xf borderId="6" fillId="0" fontId="9" numFmtId="3" xfId="0" applyAlignment="1" applyBorder="1" applyFont="1" applyNumberFormat="1">
      <alignment readingOrder="0" shrinkToFit="0" wrapText="1"/>
    </xf>
    <xf borderId="6" fillId="0" fontId="9" numFmtId="166" xfId="0" applyAlignment="1" applyBorder="1" applyFont="1" applyNumberFormat="1">
      <alignment shrinkToFit="0" wrapText="1"/>
    </xf>
    <xf borderId="6" fillId="0" fontId="4" numFmtId="10" xfId="0" applyAlignment="1" applyBorder="1" applyFont="1" applyNumberFormat="1">
      <alignment shrinkToFit="0" wrapText="1"/>
    </xf>
    <xf borderId="10" fillId="9" fontId="5" numFmtId="0" xfId="0" applyAlignment="1" applyBorder="1" applyFont="1">
      <alignment horizontal="left" readingOrder="0" shrinkToFit="0" vertical="bottom" wrapText="0"/>
    </xf>
    <xf borderId="10" fillId="9" fontId="6" numFmtId="3" xfId="0" applyAlignment="1" applyBorder="1" applyFont="1" applyNumberFormat="1">
      <alignment horizontal="right" readingOrder="0" shrinkToFit="0" vertical="bottom" wrapText="0"/>
    </xf>
    <xf borderId="10" fillId="9" fontId="6" numFmtId="3" xfId="0" applyAlignment="1" applyBorder="1" applyFont="1" applyNumberFormat="1">
      <alignment horizontal="right" shrinkToFit="0" vertical="bottom" wrapText="0"/>
    </xf>
    <xf borderId="10" fillId="9" fontId="6" numFmtId="10" xfId="0" applyAlignment="1" applyBorder="1" applyFont="1" applyNumberFormat="1">
      <alignment horizontal="right" shrinkToFit="0" vertical="bottom" wrapText="0"/>
    </xf>
    <xf borderId="10" fillId="9" fontId="11" numFmtId="3" xfId="0" applyAlignment="1" applyBorder="1" applyFont="1" applyNumberFormat="1">
      <alignment horizontal="right" readingOrder="0" shrinkToFit="0" vertical="bottom" wrapText="0"/>
    </xf>
    <xf borderId="10" fillId="9" fontId="4" numFmtId="10" xfId="0" applyBorder="1" applyFont="1" applyNumberFormat="1"/>
    <xf borderId="10" fillId="9" fontId="6" numFmtId="3" xfId="0" applyAlignment="1" applyBorder="1" applyFont="1" applyNumberFormat="1">
      <alignment horizontal="left" shrinkToFit="0" vertical="bottom" wrapText="0"/>
    </xf>
    <xf borderId="10" fillId="9" fontId="4" numFmtId="3" xfId="0" applyAlignment="1" applyBorder="1" applyFont="1" applyNumberFormat="1">
      <alignment readingOrder="0" shrinkToFit="0" wrapText="1"/>
    </xf>
    <xf borderId="10" fillId="9" fontId="9" numFmtId="0" xfId="0" applyAlignment="1" applyBorder="1" applyFont="1">
      <alignment readingOrder="0" shrinkToFit="0" wrapText="1"/>
    </xf>
    <xf borderId="10" fillId="9" fontId="4" numFmtId="0" xfId="0" applyAlignment="1" applyBorder="1" applyFont="1">
      <alignment readingOrder="0" shrinkToFit="0" wrapText="1"/>
    </xf>
    <xf borderId="10" fillId="9" fontId="4" numFmtId="166" xfId="0" applyAlignment="1" applyBorder="1" applyFont="1" applyNumberFormat="1">
      <alignment readingOrder="0" shrinkToFit="0" wrapText="1"/>
    </xf>
    <xf borderId="10" fillId="9" fontId="9" numFmtId="0" xfId="0" applyAlignment="1" applyBorder="1" applyFont="1">
      <alignment shrinkToFit="0" wrapText="1"/>
    </xf>
    <xf borderId="10" fillId="9" fontId="9" numFmtId="166" xfId="0" applyAlignment="1" applyBorder="1" applyFont="1" applyNumberFormat="1">
      <alignment shrinkToFit="0" wrapText="1"/>
    </xf>
    <xf borderId="10" fillId="9" fontId="4" numFmtId="10" xfId="0" applyAlignment="1" applyBorder="1" applyFont="1" applyNumberFormat="1">
      <alignment shrinkToFit="0" wrapText="1"/>
    </xf>
    <xf borderId="2" fillId="3" fontId="5" numFmtId="0" xfId="0" applyAlignment="1" applyBorder="1" applyFont="1">
      <alignment horizontal="left" readingOrder="0" shrinkToFit="0" vertical="bottom" wrapText="0"/>
    </xf>
    <xf borderId="2" fillId="3" fontId="6" numFmtId="3" xfId="0" applyAlignment="1" applyBorder="1" applyFont="1" applyNumberFormat="1">
      <alignment horizontal="right" readingOrder="0" shrinkToFit="0" vertical="bottom" wrapText="0"/>
    </xf>
    <xf borderId="2" fillId="3" fontId="6" numFmtId="3" xfId="0" applyAlignment="1" applyBorder="1" applyFont="1" applyNumberFormat="1">
      <alignment horizontal="right" shrinkToFit="0" vertical="bottom" wrapText="0"/>
    </xf>
    <xf borderId="2" fillId="3" fontId="6" numFmtId="10" xfId="0" applyAlignment="1" applyBorder="1" applyFont="1" applyNumberFormat="1">
      <alignment horizontal="right" shrinkToFit="0" vertical="bottom" wrapText="0"/>
    </xf>
    <xf borderId="3" fillId="3" fontId="6" numFmtId="3" xfId="0" applyAlignment="1" applyBorder="1" applyFont="1" applyNumberFormat="1">
      <alignment horizontal="right" shrinkToFit="0" vertical="bottom" wrapText="0"/>
    </xf>
    <xf borderId="7" fillId="3" fontId="6" numFmtId="10" xfId="0" applyAlignment="1" applyBorder="1" applyFont="1" applyNumberFormat="1">
      <alignment horizontal="right" shrinkToFit="0" vertical="bottom" wrapText="0"/>
    </xf>
    <xf borderId="2" fillId="3" fontId="14" numFmtId="3" xfId="0" applyAlignment="1" applyBorder="1" applyFont="1" applyNumberFormat="1">
      <alignment horizontal="right" shrinkToFit="0" vertical="bottom" wrapText="0"/>
    </xf>
    <xf borderId="7" fillId="3" fontId="6" numFmtId="3" xfId="0" applyAlignment="1" applyBorder="1" applyFont="1" applyNumberFormat="1">
      <alignment horizontal="right" shrinkToFit="0" vertical="bottom" wrapText="0"/>
    </xf>
    <xf borderId="7" fillId="3" fontId="4" numFmtId="10" xfId="0" applyBorder="1" applyFont="1" applyNumberFormat="1"/>
    <xf borderId="7" fillId="3" fontId="6" numFmtId="3" xfId="0" applyAlignment="1" applyBorder="1" applyFont="1" applyNumberFormat="1">
      <alignment horizontal="left" shrinkToFit="0" vertical="bottom" wrapText="0"/>
    </xf>
    <xf borderId="7" fillId="3" fontId="4" numFmtId="3" xfId="0" applyAlignment="1" applyBorder="1" applyFont="1" applyNumberFormat="1">
      <alignment readingOrder="0" shrinkToFit="0" wrapText="1"/>
    </xf>
    <xf borderId="7" fillId="3" fontId="9" numFmtId="0" xfId="0" applyAlignment="1" applyBorder="1" applyFont="1">
      <alignment shrinkToFit="0" wrapText="1"/>
    </xf>
    <xf borderId="7" fillId="3" fontId="4" numFmtId="0" xfId="0" applyAlignment="1" applyBorder="1" applyFont="1">
      <alignment readingOrder="0" shrinkToFit="0" wrapText="1"/>
    </xf>
    <xf borderId="7" fillId="3" fontId="4" numFmtId="166" xfId="0" applyAlignment="1" applyBorder="1" applyFont="1" applyNumberFormat="1">
      <alignment readingOrder="0" shrinkToFit="0" wrapText="1"/>
    </xf>
    <xf borderId="7" fillId="3" fontId="4" numFmtId="0" xfId="0" applyAlignment="1" applyBorder="1" applyFont="1">
      <alignment shrinkToFit="0" wrapText="1"/>
    </xf>
    <xf borderId="7" fillId="3" fontId="9" numFmtId="166" xfId="0" applyAlignment="1" applyBorder="1" applyFont="1" applyNumberFormat="1">
      <alignment shrinkToFit="0" wrapText="1"/>
    </xf>
    <xf borderId="7" fillId="3" fontId="4" numFmtId="10" xfId="0" applyAlignment="1" applyBorder="1" applyFont="1" applyNumberFormat="1">
      <alignment shrinkToFit="0" wrapText="1"/>
    </xf>
    <xf borderId="2" fillId="0" fontId="16" numFmtId="0" xfId="0" applyAlignment="1" applyBorder="1" applyFont="1">
      <alignment horizontal="left" readingOrder="0" shrinkToFit="0" vertical="bottom" wrapText="0"/>
    </xf>
    <xf borderId="2" fillId="0" fontId="6" numFmtId="10" xfId="0" applyAlignment="1" applyBorder="1" applyFont="1" applyNumberFormat="1">
      <alignment horizontal="right" shrinkToFit="0" vertical="bottom" wrapText="0"/>
    </xf>
    <xf borderId="2" fillId="0" fontId="11" numFmtId="3" xfId="0" applyAlignment="1" applyBorder="1" applyFont="1" applyNumberFormat="1">
      <alignment horizontal="right" readingOrder="0" shrinkToFit="0" vertical="bottom" wrapText="0"/>
    </xf>
    <xf borderId="2" fillId="6" fontId="17" numFmtId="0" xfId="0" applyAlignment="1" applyBorder="1" applyFont="1">
      <alignment horizontal="left" readingOrder="0" shrinkToFit="0" vertical="bottom" wrapText="0"/>
    </xf>
    <xf borderId="2" fillId="6" fontId="6" numFmtId="3" xfId="0" applyAlignment="1" applyBorder="1" applyFont="1" applyNumberFormat="1">
      <alignment horizontal="right" shrinkToFit="0" vertical="bottom" wrapText="0"/>
    </xf>
    <xf borderId="2" fillId="6" fontId="6" numFmtId="10" xfId="0" applyAlignment="1" applyBorder="1" applyFont="1" applyNumberFormat="1">
      <alignment horizontal="right" shrinkToFit="0" vertical="bottom" wrapText="0"/>
    </xf>
    <xf borderId="3" fillId="6" fontId="6" numFmtId="3" xfId="0" applyAlignment="1" applyBorder="1" applyFont="1" applyNumberFormat="1">
      <alignment horizontal="right" shrinkToFit="0" vertical="bottom" wrapText="0"/>
    </xf>
    <xf borderId="1" fillId="6" fontId="6" numFmtId="10" xfId="0" applyAlignment="1" applyBorder="1" applyFont="1" applyNumberFormat="1">
      <alignment horizontal="right" shrinkToFit="0" vertical="bottom" wrapText="0"/>
    </xf>
    <xf borderId="2" fillId="6" fontId="14" numFmtId="3" xfId="0" applyAlignment="1" applyBorder="1" applyFont="1" applyNumberFormat="1">
      <alignment horizontal="right" shrinkToFit="0" vertical="bottom" wrapText="0"/>
    </xf>
    <xf borderId="1" fillId="6" fontId="6" numFmtId="3" xfId="0" applyAlignment="1" applyBorder="1" applyFont="1" applyNumberFormat="1">
      <alignment horizontal="right" shrinkToFit="0" vertical="bottom" wrapText="0"/>
    </xf>
    <xf borderId="1" fillId="6" fontId="4" numFmtId="10" xfId="0" applyBorder="1" applyFont="1" applyNumberFormat="1"/>
    <xf borderId="7" fillId="6" fontId="6" numFmtId="3" xfId="0" applyAlignment="1" applyBorder="1" applyFont="1" applyNumberFormat="1">
      <alignment horizontal="left" shrinkToFit="0" vertical="bottom" wrapText="0"/>
    </xf>
    <xf borderId="1" fillId="6" fontId="4" numFmtId="3" xfId="0" applyAlignment="1" applyBorder="1" applyFont="1" applyNumberFormat="1">
      <alignment readingOrder="0" shrinkToFit="0" wrapText="1"/>
    </xf>
    <xf borderId="1" fillId="6" fontId="9" numFmtId="0" xfId="0" applyAlignment="1" applyBorder="1" applyFont="1">
      <alignment shrinkToFit="0" wrapText="1"/>
    </xf>
    <xf borderId="1" fillId="6" fontId="4" numFmtId="0" xfId="0" applyAlignment="1" applyBorder="1" applyFont="1">
      <alignment readingOrder="0" shrinkToFit="0" wrapText="1"/>
    </xf>
    <xf borderId="1" fillId="6" fontId="4" numFmtId="166" xfId="0" applyAlignment="1" applyBorder="1" applyFont="1" applyNumberFormat="1">
      <alignment readingOrder="0" shrinkToFit="0" wrapText="1"/>
    </xf>
    <xf borderId="1" fillId="6" fontId="4" numFmtId="0" xfId="0" applyAlignment="1" applyBorder="1" applyFont="1">
      <alignment shrinkToFit="0" wrapText="1"/>
    </xf>
    <xf borderId="1" fillId="6" fontId="9" numFmtId="166" xfId="0" applyAlignment="1" applyBorder="1" applyFont="1" applyNumberFormat="1">
      <alignment shrinkToFit="0" wrapText="1"/>
    </xf>
    <xf borderId="1" fillId="6" fontId="4" numFmtId="10" xfId="0" applyAlignment="1" applyBorder="1" applyFont="1" applyNumberFormat="1">
      <alignment shrinkToFit="0" wrapText="1"/>
    </xf>
    <xf borderId="8" fillId="3" fontId="6" numFmtId="0" xfId="0" applyAlignment="1" applyBorder="1" applyFont="1">
      <alignment horizontal="left" readingOrder="0" shrinkToFit="0" vertical="bottom" wrapText="0"/>
    </xf>
    <xf borderId="8" fillId="3" fontId="6" numFmtId="3" xfId="0" applyAlignment="1" applyBorder="1" applyFont="1" applyNumberFormat="1">
      <alignment horizontal="right" readingOrder="0" shrinkToFit="0" vertical="bottom" wrapText="0"/>
    </xf>
    <xf borderId="8" fillId="3" fontId="6" numFmtId="0" xfId="0" applyAlignment="1" applyBorder="1" applyFont="1">
      <alignment horizontal="right" shrinkToFit="0" vertical="bottom" wrapText="0"/>
    </xf>
    <xf borderId="8" fillId="3" fontId="6" numFmtId="10" xfId="0" applyAlignment="1" applyBorder="1" applyFont="1" applyNumberFormat="1">
      <alignment horizontal="right" shrinkToFit="0" vertical="bottom" wrapText="0"/>
    </xf>
    <xf borderId="9" fillId="3" fontId="6" numFmtId="3" xfId="0" applyAlignment="1" applyBorder="1" applyFont="1" applyNumberFormat="1">
      <alignment horizontal="right" shrinkToFit="0" vertical="bottom" wrapText="0"/>
    </xf>
    <xf borderId="6" fillId="3" fontId="6" numFmtId="10" xfId="0" applyAlignment="1" applyBorder="1" applyFont="1" applyNumberFormat="1">
      <alignment horizontal="right" shrinkToFit="0" vertical="bottom" wrapText="0"/>
    </xf>
    <xf borderId="8" fillId="3" fontId="14" numFmtId="3" xfId="0" applyAlignment="1" applyBorder="1" applyFont="1" applyNumberFormat="1">
      <alignment horizontal="right" shrinkToFit="0" vertical="bottom" wrapText="0"/>
    </xf>
    <xf borderId="8" fillId="3" fontId="6" numFmtId="3" xfId="0" applyAlignment="1" applyBorder="1" applyFont="1" applyNumberFormat="1">
      <alignment horizontal="right" shrinkToFit="0" vertical="bottom" wrapText="0"/>
    </xf>
    <xf borderId="9" fillId="3" fontId="6" numFmtId="0" xfId="0" applyAlignment="1" applyBorder="1" applyFont="1">
      <alignment horizontal="right" shrinkToFit="0" vertical="bottom" wrapText="0"/>
    </xf>
    <xf borderId="6" fillId="3" fontId="6" numFmtId="0" xfId="0" applyAlignment="1" applyBorder="1" applyFont="1">
      <alignment horizontal="right" shrinkToFit="0" vertical="bottom" wrapText="0"/>
    </xf>
    <xf borderId="6" fillId="3" fontId="4" numFmtId="10" xfId="0" applyBorder="1" applyFont="1" applyNumberFormat="1"/>
    <xf borderId="10" fillId="3" fontId="6" numFmtId="0" xfId="0" applyAlignment="1" applyBorder="1" applyFont="1">
      <alignment horizontal="left" shrinkToFit="0" vertical="bottom" wrapText="0"/>
    </xf>
    <xf borderId="6" fillId="3" fontId="4" numFmtId="3" xfId="0" applyAlignment="1" applyBorder="1" applyFont="1" applyNumberFormat="1">
      <alignment readingOrder="0" shrinkToFit="0" wrapText="1"/>
    </xf>
    <xf borderId="6" fillId="3" fontId="9" numFmtId="0" xfId="0" applyAlignment="1" applyBorder="1" applyFont="1">
      <alignment shrinkToFit="0" wrapText="1"/>
    </xf>
    <xf borderId="6" fillId="3" fontId="4" numFmtId="0" xfId="0" applyAlignment="1" applyBorder="1" applyFont="1">
      <alignment readingOrder="0" shrinkToFit="0" wrapText="1"/>
    </xf>
    <xf borderId="6" fillId="3" fontId="4" numFmtId="166" xfId="0" applyAlignment="1" applyBorder="1" applyFont="1" applyNumberFormat="1">
      <alignment readingOrder="0" shrinkToFit="0" wrapText="1"/>
    </xf>
    <xf borderId="6" fillId="3" fontId="4" numFmtId="0" xfId="0" applyAlignment="1" applyBorder="1" applyFont="1">
      <alignment shrinkToFit="0" wrapText="1"/>
    </xf>
    <xf borderId="6" fillId="3" fontId="9" numFmtId="166" xfId="0" applyAlignment="1" applyBorder="1" applyFont="1" applyNumberFormat="1">
      <alignment shrinkToFit="0" wrapText="1"/>
    </xf>
    <xf borderId="6" fillId="3" fontId="4" numFmtId="10" xfId="0" applyAlignment="1" applyBorder="1" applyFont="1" applyNumberFormat="1">
      <alignment shrinkToFit="0" wrapText="1"/>
    </xf>
    <xf borderId="2" fillId="3" fontId="6" numFmtId="3" xfId="0" applyAlignment="1" applyBorder="1" applyFont="1" applyNumberFormat="1">
      <alignment horizontal="right" readingOrder="0" shrinkToFit="0" vertical="bottom" wrapText="0"/>
    </xf>
    <xf borderId="2" fillId="3" fontId="6" numFmtId="0" xfId="0" applyAlignment="1" applyBorder="1" applyFont="1">
      <alignment horizontal="right" shrinkToFit="0" vertical="bottom" wrapText="0"/>
    </xf>
    <xf borderId="3" fillId="3" fontId="6" numFmtId="0" xfId="0" applyAlignment="1" applyBorder="1" applyFont="1">
      <alignment horizontal="right" shrinkToFit="0" vertical="bottom" wrapText="0"/>
    </xf>
    <xf borderId="7" fillId="3" fontId="6" numFmtId="0" xfId="0" applyAlignment="1" applyBorder="1" applyFont="1">
      <alignment horizontal="right" shrinkToFit="0" vertical="bottom" wrapText="0"/>
    </xf>
    <xf borderId="7" fillId="3" fontId="6" numFmtId="0" xfId="0" applyAlignment="1" applyBorder="1" applyFont="1">
      <alignment horizontal="left" shrinkToFit="0" vertical="bottom" wrapText="0"/>
    </xf>
    <xf borderId="1" fillId="3" fontId="6" numFmtId="10" xfId="0" applyAlignment="1" applyBorder="1" applyFont="1" applyNumberFormat="1">
      <alignment horizontal="right" shrinkToFit="0" vertical="bottom" wrapText="0"/>
    </xf>
    <xf borderId="1" fillId="3" fontId="6" numFmtId="0" xfId="0" applyAlignment="1" applyBorder="1" applyFont="1">
      <alignment horizontal="right" shrinkToFit="0" vertical="bottom" wrapText="0"/>
    </xf>
    <xf borderId="1" fillId="3" fontId="4" numFmtId="10" xfId="0" applyBorder="1" applyFont="1" applyNumberFormat="1"/>
    <xf borderId="1" fillId="3" fontId="4" numFmtId="3" xfId="0" applyAlignment="1" applyBorder="1" applyFont="1" applyNumberFormat="1">
      <alignment readingOrder="0" shrinkToFit="0" wrapText="1"/>
    </xf>
    <xf borderId="1" fillId="3" fontId="9" numFmtId="0" xfId="0" applyAlignment="1" applyBorder="1" applyFont="1">
      <alignment shrinkToFit="0" wrapText="1"/>
    </xf>
    <xf borderId="1" fillId="3" fontId="4" numFmtId="0" xfId="0" applyAlignment="1" applyBorder="1" applyFont="1">
      <alignment readingOrder="0" shrinkToFit="0" wrapText="1"/>
    </xf>
    <xf borderId="1" fillId="3" fontId="4" numFmtId="166" xfId="0" applyAlignment="1" applyBorder="1" applyFont="1" applyNumberFormat="1">
      <alignment readingOrder="0" shrinkToFit="0" wrapText="1"/>
    </xf>
    <xf borderId="1" fillId="3" fontId="4" numFmtId="0" xfId="0" applyAlignment="1" applyBorder="1" applyFont="1">
      <alignment shrinkToFit="0" wrapText="1"/>
    </xf>
    <xf borderId="1" fillId="3" fontId="9" numFmtId="166" xfId="0" applyAlignment="1" applyBorder="1" applyFont="1" applyNumberFormat="1">
      <alignment shrinkToFit="0" wrapText="1"/>
    </xf>
    <xf borderId="1" fillId="3" fontId="4" numFmtId="10" xfId="0" applyAlignment="1" applyBorder="1" applyFont="1" applyNumberFormat="1">
      <alignment shrinkToFit="0" wrapText="1"/>
    </xf>
    <xf borderId="4" fillId="6" fontId="18" numFmtId="0" xfId="0" applyAlignment="1" applyBorder="1" applyFont="1">
      <alignment horizontal="left" readingOrder="0" shrinkToFit="0" vertical="bottom" wrapText="0"/>
    </xf>
    <xf borderId="4" fillId="6" fontId="6" numFmtId="3" xfId="0" applyAlignment="1" applyBorder="1" applyFont="1" applyNumberFormat="1">
      <alignment horizontal="right" shrinkToFit="0" vertical="bottom" wrapText="0"/>
    </xf>
    <xf borderId="4" fillId="6" fontId="6" numFmtId="10" xfId="0" applyAlignment="1" applyBorder="1" applyFont="1" applyNumberFormat="1">
      <alignment horizontal="right" shrinkToFit="0" vertical="bottom" wrapText="0"/>
    </xf>
    <xf borderId="0" fillId="6" fontId="6" numFmtId="3" xfId="0" applyAlignment="1" applyFont="1" applyNumberFormat="1">
      <alignment horizontal="right" shrinkToFit="0" vertical="bottom" wrapText="0"/>
    </xf>
    <xf borderId="4" fillId="6" fontId="14" numFmtId="3" xfId="0" applyAlignment="1" applyBorder="1" applyFont="1" applyNumberFormat="1">
      <alignment horizontal="right" shrinkToFit="0" vertical="bottom" wrapText="0"/>
    </xf>
    <xf borderId="1" fillId="6" fontId="4" numFmtId="3" xfId="0" applyAlignment="1" applyBorder="1" applyFont="1" applyNumberFormat="1">
      <alignment horizontal="right" readingOrder="0" shrinkToFit="0" wrapText="1"/>
    </xf>
    <xf borderId="1" fillId="0" fontId="6" numFmtId="10" xfId="0" applyAlignment="1" applyBorder="1" applyFont="1" applyNumberFormat="1">
      <alignment horizontal="right" shrinkToFit="0" vertical="bottom" wrapText="0"/>
    </xf>
    <xf borderId="1" fillId="0" fontId="4" numFmtId="3" xfId="0" applyAlignment="1" applyBorder="1" applyFont="1" applyNumberFormat="1">
      <alignment readingOrder="0" shrinkToFit="0" wrapText="1"/>
    </xf>
    <xf borderId="1" fillId="0" fontId="9" numFmtId="3" xfId="0" applyAlignment="1" applyBorder="1" applyFont="1" applyNumberForma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4" numFmtId="166" xfId="0" applyAlignment="1" applyBorder="1" applyFont="1" applyNumberFormat="1">
      <alignment readingOrder="0" shrinkToFit="0" wrapText="1"/>
    </xf>
    <xf borderId="1" fillId="0" fontId="9" numFmtId="166" xfId="0" applyAlignment="1" applyBorder="1" applyFont="1" applyNumberFormat="1">
      <alignment shrinkToFit="0" wrapText="1"/>
    </xf>
    <xf borderId="1" fillId="0" fontId="4" numFmtId="10" xfId="0" applyAlignment="1" applyBorder="1" applyFont="1" applyNumberFormat="1">
      <alignment shrinkToFit="0" wrapText="1"/>
    </xf>
    <xf borderId="8" fillId="6" fontId="19" numFmtId="0" xfId="0" applyAlignment="1" applyBorder="1" applyFont="1">
      <alignment horizontal="left" readingOrder="0" shrinkToFit="0" vertical="bottom" wrapText="0"/>
    </xf>
    <xf borderId="8" fillId="6" fontId="6" numFmtId="3" xfId="0" applyAlignment="1" applyBorder="1" applyFont="1" applyNumberFormat="1">
      <alignment horizontal="right" shrinkToFit="0" vertical="bottom" wrapText="0"/>
    </xf>
    <xf borderId="8" fillId="6" fontId="6" numFmtId="10" xfId="0" applyAlignment="1" applyBorder="1" applyFont="1" applyNumberFormat="1">
      <alignment horizontal="right" shrinkToFit="0" vertical="bottom" wrapText="0"/>
    </xf>
    <xf borderId="9" fillId="6" fontId="6" numFmtId="3" xfId="0" applyAlignment="1" applyBorder="1" applyFont="1" applyNumberFormat="1">
      <alignment horizontal="right" shrinkToFit="0" vertical="bottom" wrapText="0"/>
    </xf>
    <xf borderId="6" fillId="6" fontId="6" numFmtId="10" xfId="0" applyAlignment="1" applyBorder="1" applyFont="1" applyNumberFormat="1">
      <alignment horizontal="right" shrinkToFit="0" vertical="bottom" wrapText="0"/>
    </xf>
    <xf borderId="8" fillId="6" fontId="14" numFmtId="3" xfId="0" applyAlignment="1" applyBorder="1" applyFont="1" applyNumberFormat="1">
      <alignment horizontal="right" shrinkToFit="0" vertical="bottom" wrapText="0"/>
    </xf>
    <xf borderId="6" fillId="6" fontId="6" numFmtId="3" xfId="0" applyAlignment="1" applyBorder="1" applyFont="1" applyNumberFormat="1">
      <alignment horizontal="right" shrinkToFit="0" vertical="bottom" wrapText="0"/>
    </xf>
    <xf borderId="6" fillId="6" fontId="4" numFmtId="10" xfId="0" applyBorder="1" applyFont="1" applyNumberFormat="1"/>
    <xf borderId="10" fillId="6" fontId="6" numFmtId="3" xfId="0" applyAlignment="1" applyBorder="1" applyFont="1" applyNumberFormat="1">
      <alignment horizontal="left" shrinkToFit="0" vertical="bottom" wrapText="0"/>
    </xf>
    <xf borderId="6" fillId="6" fontId="4" numFmtId="3" xfId="0" applyAlignment="1" applyBorder="1" applyFont="1" applyNumberFormat="1">
      <alignment readingOrder="0" shrinkToFit="0" wrapText="1"/>
    </xf>
    <xf borderId="6" fillId="6" fontId="9" numFmtId="0" xfId="0" applyAlignment="1" applyBorder="1" applyFont="1">
      <alignment shrinkToFit="0" wrapText="1"/>
    </xf>
    <xf borderId="6" fillId="6" fontId="4" numFmtId="0" xfId="0" applyAlignment="1" applyBorder="1" applyFont="1">
      <alignment readingOrder="0" shrinkToFit="0" wrapText="1"/>
    </xf>
    <xf borderId="6" fillId="6" fontId="4" numFmtId="166" xfId="0" applyAlignment="1" applyBorder="1" applyFont="1" applyNumberFormat="1">
      <alignment readingOrder="0" shrinkToFit="0" wrapText="1"/>
    </xf>
    <xf borderId="6" fillId="6" fontId="4" numFmtId="0" xfId="0" applyAlignment="1" applyBorder="1" applyFont="1">
      <alignment shrinkToFit="0" wrapText="1"/>
    </xf>
    <xf borderId="6" fillId="6" fontId="9" numFmtId="166" xfId="0" applyAlignment="1" applyBorder="1" applyFont="1" applyNumberFormat="1">
      <alignment shrinkToFit="0" wrapText="1"/>
    </xf>
    <xf borderId="6" fillId="6" fontId="4" numFmtId="10" xfId="0" applyAlignment="1" applyBorder="1" applyFont="1" applyNumberFormat="1">
      <alignment shrinkToFit="0" wrapText="1"/>
    </xf>
    <xf borderId="12" fillId="2" fontId="20" numFmtId="0" xfId="0" applyAlignment="1" applyBorder="1" applyFont="1">
      <alignment horizontal="center" shrinkToFit="0" vertical="center" wrapText="1"/>
    </xf>
    <xf borderId="13" fillId="0" fontId="21" numFmtId="0" xfId="0" applyBorder="1" applyFont="1"/>
    <xf borderId="14" fillId="0" fontId="21" numFmtId="0" xfId="0" applyBorder="1" applyFont="1"/>
    <xf borderId="12" fillId="2" fontId="22" numFmtId="0" xfId="0" applyAlignment="1" applyBorder="1" applyFont="1">
      <alignment horizontal="left" shrinkToFit="0" vertical="center" wrapText="1"/>
    </xf>
    <xf borderId="12" fillId="2" fontId="23" numFmtId="0" xfId="0" applyAlignment="1" applyBorder="1" applyFont="1">
      <alignment horizontal="left" shrinkToFit="0" vertical="center" wrapText="1"/>
    </xf>
    <xf borderId="15" fillId="2" fontId="23" numFmtId="0" xfId="0" applyAlignment="1" applyBorder="1" applyFont="1">
      <alignment horizontal="center" shrinkToFit="0" vertical="center" wrapText="1"/>
    </xf>
    <xf borderId="16" fillId="2" fontId="23" numFmtId="0" xfId="0" applyAlignment="1" applyBorder="1" applyFont="1">
      <alignment horizontal="center" shrinkToFit="0" vertical="center" wrapText="1"/>
    </xf>
    <xf borderId="17" fillId="0" fontId="21" numFmtId="0" xfId="0" applyBorder="1" applyFont="1"/>
    <xf borderId="18" fillId="2" fontId="23" numFmtId="0" xfId="0" applyAlignment="1" applyBorder="1" applyFont="1">
      <alignment horizontal="center" shrinkToFit="0" vertical="center" wrapText="1"/>
    </xf>
    <xf borderId="19" fillId="0" fontId="21" numFmtId="0" xfId="0" applyBorder="1" applyFont="1"/>
    <xf borderId="20" fillId="0" fontId="21" numFmtId="0" xfId="0" applyBorder="1" applyFont="1"/>
    <xf borderId="21" fillId="0" fontId="21" numFmtId="0" xfId="0" applyBorder="1" applyFont="1"/>
    <xf borderId="22" fillId="0" fontId="21" numFmtId="0" xfId="0" applyBorder="1" applyFont="1"/>
    <xf borderId="23" fillId="0" fontId="21" numFmtId="0" xfId="0" applyBorder="1" applyFont="1"/>
    <xf borderId="24" fillId="0" fontId="21" numFmtId="0" xfId="0" applyBorder="1" applyFont="1"/>
    <xf borderId="25" fillId="2" fontId="23" numFmtId="0" xfId="0" applyAlignment="1" applyBorder="1" applyFont="1">
      <alignment horizontal="center" shrinkToFit="0" vertical="center" wrapText="1"/>
    </xf>
    <xf borderId="26" fillId="2" fontId="24" numFmtId="0" xfId="0" applyAlignment="1" applyBorder="1" applyFont="1">
      <alignment horizontal="left" shrinkToFit="0" vertical="center" wrapText="1"/>
    </xf>
    <xf borderId="27" fillId="0" fontId="21" numFmtId="0" xfId="0" applyBorder="1" applyFont="1"/>
    <xf borderId="28" fillId="0" fontId="21" numFmtId="0" xfId="0" applyBorder="1" applyFont="1"/>
    <xf borderId="29" fillId="2" fontId="25" numFmtId="0" xfId="0" applyAlignment="1" applyBorder="1" applyFont="1">
      <alignment horizontal="center" shrinkToFit="0" vertical="center" wrapText="1"/>
    </xf>
    <xf borderId="29" fillId="2" fontId="25" numFmtId="0" xfId="0" applyAlignment="1" applyBorder="1" applyFont="1">
      <alignment horizontal="left" shrinkToFit="0" vertical="center" wrapText="1"/>
    </xf>
    <xf borderId="26" fillId="2" fontId="25" numFmtId="0" xfId="0" applyAlignment="1" applyBorder="1" applyFont="1">
      <alignment horizontal="left" shrinkToFit="0" vertical="center" wrapText="1"/>
    </xf>
    <xf borderId="30" fillId="0" fontId="21" numFmtId="0" xfId="0" applyBorder="1" applyFont="1"/>
    <xf borderId="29" fillId="2" fontId="25" numFmtId="167" xfId="0" applyAlignment="1" applyBorder="1" applyFont="1" applyNumberFormat="1">
      <alignment horizontal="right" shrinkToFit="0" vertical="center" wrapText="1"/>
    </xf>
    <xf borderId="29" fillId="2" fontId="25" numFmtId="2" xfId="0" applyAlignment="1" applyBorder="1" applyFont="1" applyNumberFormat="1">
      <alignment horizontal="right" shrinkToFit="0" vertical="center" wrapText="1"/>
    </xf>
    <xf borderId="26" fillId="2" fontId="25" numFmtId="2" xfId="0" applyAlignment="1" applyBorder="1" applyFont="1" applyNumberFormat="1">
      <alignment horizontal="right" shrinkToFit="0" vertical="center" wrapText="1"/>
    </xf>
    <xf borderId="31" fillId="2" fontId="26" numFmtId="0" xfId="0" applyAlignment="1" applyBorder="1" applyFont="1">
      <alignment horizontal="right" shrinkToFit="0" vertical="center" wrapText="1"/>
    </xf>
    <xf borderId="32" fillId="0" fontId="21" numFmtId="0" xfId="0" applyBorder="1" applyFont="1"/>
    <xf borderId="33" fillId="0" fontId="21" numFmtId="0" xfId="0" applyBorder="1" applyFont="1"/>
    <xf borderId="34" fillId="2" fontId="26" numFmtId="167" xfId="0" applyAlignment="1" applyBorder="1" applyFont="1" applyNumberFormat="1">
      <alignment horizontal="right" shrinkToFit="0" vertical="center" wrapText="1"/>
    </xf>
    <xf borderId="34" fillId="2" fontId="26" numFmtId="0" xfId="0" applyAlignment="1" applyBorder="1" applyFont="1">
      <alignment horizontal="center" shrinkToFit="0" vertical="center" wrapText="1"/>
    </xf>
    <xf borderId="34" fillId="2" fontId="26" numFmtId="2" xfId="0" applyAlignment="1" applyBorder="1" applyFont="1" applyNumberFormat="1">
      <alignment horizontal="right" shrinkToFit="0" vertical="center" wrapText="1"/>
    </xf>
    <xf borderId="31" fillId="2" fontId="26" numFmtId="2" xfId="0" applyAlignment="1" applyBorder="1" applyFont="1" applyNumberFormat="1">
      <alignment horizontal="right" shrinkToFit="0" vertical="center" wrapText="1"/>
    </xf>
    <xf borderId="35" fillId="0" fontId="21" numFmtId="0" xfId="0" applyBorder="1" applyFont="1"/>
    <xf borderId="36" fillId="2" fontId="23" numFmtId="0" xfId="0" applyAlignment="1" applyBorder="1" applyFont="1">
      <alignment horizontal="right" shrinkToFit="0" vertical="center" wrapText="1"/>
    </xf>
    <xf borderId="0" fillId="0" fontId="5" numFmtId="0" xfId="0" applyAlignment="1" applyFont="1">
      <alignment shrinkToFit="0" vertical="bottom" wrapText="0"/>
    </xf>
    <xf borderId="37" fillId="2" fontId="23" numFmtId="0" xfId="0" applyAlignment="1" applyBorder="1" applyFont="1">
      <alignment horizontal="center" shrinkToFit="0" vertical="center" wrapText="1"/>
    </xf>
    <xf borderId="38" fillId="2" fontId="23" numFmtId="0" xfId="0" applyAlignment="1" applyBorder="1" applyFont="1">
      <alignment horizontal="center" shrinkToFit="0" vertical="center" wrapText="1"/>
    </xf>
    <xf borderId="39" fillId="0" fontId="21" numFmtId="0" xfId="0" applyBorder="1" applyFont="1"/>
    <xf borderId="40" fillId="2" fontId="23" numFmtId="0" xfId="0" applyAlignment="1" applyBorder="1" applyFont="1">
      <alignment horizontal="center" shrinkToFit="0" vertical="center" wrapText="1"/>
    </xf>
    <xf borderId="41" fillId="2" fontId="23" numFmtId="0" xfId="0" applyAlignment="1" applyBorder="1" applyFont="1">
      <alignment horizontal="center" shrinkToFit="0" vertical="center" wrapText="1"/>
    </xf>
    <xf borderId="42" fillId="0" fontId="21" numFmtId="0" xfId="0" applyBorder="1" applyFont="1"/>
    <xf borderId="43" fillId="2" fontId="23" numFmtId="0" xfId="0" applyAlignment="1" applyBorder="1" applyFont="1">
      <alignment horizontal="center" shrinkToFit="0" vertical="center" wrapText="1"/>
    </xf>
    <xf borderId="36" fillId="2" fontId="23" numFmtId="0" xfId="0" applyAlignment="1" applyBorder="1" applyFont="1">
      <alignment horizontal="left" shrinkToFit="0" vertical="center" wrapText="1"/>
    </xf>
    <xf borderId="1" fillId="2" fontId="23" numFmtId="0" xfId="0" applyAlignment="1" applyBorder="1" applyFont="1">
      <alignment horizontal="center" shrinkToFit="0" vertical="center" wrapText="1"/>
    </xf>
    <xf borderId="1" fillId="2" fontId="23" numFmtId="0" xfId="0" applyAlignment="1" applyBorder="1" applyFont="1">
      <alignment horizontal="left" shrinkToFit="0" vertical="center" wrapText="1"/>
    </xf>
    <xf borderId="26" fillId="2" fontId="23" numFmtId="0" xfId="0" applyAlignment="1" applyBorder="1" applyFont="1">
      <alignment horizontal="center" shrinkToFit="0" vertical="center" wrapText="1"/>
    </xf>
    <xf borderId="26" fillId="2" fontId="23" numFmtId="0" xfId="0" applyAlignment="1" applyBorder="1" applyFont="1">
      <alignment horizontal="left" shrinkToFit="0" vertical="center" wrapText="1"/>
    </xf>
    <xf borderId="1" fillId="2" fontId="23" numFmtId="2" xfId="0" applyAlignment="1" applyBorder="1" applyFont="1" applyNumberFormat="1">
      <alignment horizontal="right" shrinkToFit="0" vertical="center" wrapText="1"/>
    </xf>
    <xf borderId="26" fillId="2" fontId="23" numFmtId="2" xfId="0" applyAlignment="1" applyBorder="1" applyFont="1" applyNumberFormat="1">
      <alignment horizontal="right" shrinkToFit="0" vertical="center" wrapText="1"/>
    </xf>
    <xf borderId="18" fillId="2" fontId="23" numFmtId="0" xfId="0" applyAlignment="1" applyBorder="1" applyFont="1">
      <alignment horizontal="left" shrinkToFit="0" vertical="center" wrapText="1"/>
    </xf>
    <xf borderId="43" fillId="2" fontId="27" numFmtId="2" xfId="0" applyAlignment="1" applyBorder="1" applyFont="1" applyNumberFormat="1">
      <alignment horizontal="right" shrinkToFit="0" vertical="center" wrapText="1"/>
    </xf>
    <xf borderId="18" fillId="2" fontId="28" numFmtId="2" xfId="0" applyAlignment="1" applyBorder="1" applyFont="1" applyNumberFormat="1">
      <alignment horizontal="right" shrinkToFit="0" vertical="center" wrapText="1"/>
    </xf>
    <xf borderId="43" fillId="2" fontId="29" numFmtId="0" xfId="0" applyAlignment="1" applyBorder="1" applyFont="1">
      <alignment horizontal="right" shrinkToFit="0" vertical="center" wrapText="1"/>
    </xf>
    <xf borderId="0" fillId="2" fontId="30" numFmtId="0" xfId="0" applyAlignment="1" applyFont="1">
      <alignment horizontal="left" readingOrder="0"/>
    </xf>
    <xf borderId="0" fillId="0" fontId="31" numFmtId="0" xfId="0" applyAlignment="1" applyFont="1">
      <alignment shrinkToFit="0" vertical="bottom" wrapText="0"/>
    </xf>
    <xf borderId="0" fillId="2" fontId="23" numFmtId="0" xfId="0" applyAlignment="1" applyFont="1">
      <alignment horizontal="left" readingOrder="0"/>
    </xf>
    <xf borderId="44" fillId="2" fontId="23" numFmtId="0" xfId="0" applyAlignment="1" applyBorder="1" applyFont="1">
      <alignment horizontal="center" readingOrder="0"/>
    </xf>
    <xf borderId="45" fillId="0" fontId="21" numFmtId="0" xfId="0" applyBorder="1" applyFont="1"/>
    <xf borderId="26" fillId="2" fontId="23" numFmtId="0" xfId="0" applyAlignment="1" applyBorder="1" applyFont="1">
      <alignment horizontal="center" readingOrder="0"/>
    </xf>
    <xf borderId="46" fillId="0" fontId="21" numFmtId="0" xfId="0" applyBorder="1" applyFont="1"/>
    <xf borderId="3" fillId="0" fontId="21" numFmtId="0" xfId="0" applyBorder="1" applyFont="1"/>
    <xf borderId="46" fillId="2" fontId="23" numFmtId="0" xfId="0" applyAlignment="1" applyBorder="1" applyFont="1">
      <alignment horizontal="center" readingOrder="0"/>
    </xf>
    <xf borderId="26" fillId="2" fontId="24" numFmtId="0" xfId="0" applyAlignment="1" applyBorder="1" applyFont="1">
      <alignment horizontal="left" readingOrder="0"/>
    </xf>
    <xf borderId="46" fillId="2" fontId="25" numFmtId="0" xfId="0" applyAlignment="1" applyBorder="1" applyFont="1">
      <alignment horizontal="center" readingOrder="0"/>
    </xf>
    <xf borderId="46" fillId="2" fontId="25" numFmtId="0" xfId="0" applyAlignment="1" applyBorder="1" applyFont="1">
      <alignment horizontal="left" readingOrder="0"/>
    </xf>
    <xf borderId="26" fillId="2" fontId="25" numFmtId="0" xfId="0" applyAlignment="1" applyBorder="1" applyFont="1">
      <alignment horizontal="left" readingOrder="0"/>
    </xf>
    <xf borderId="46" fillId="2" fontId="25" numFmtId="0" xfId="0" applyAlignment="1" applyBorder="1" applyFont="1">
      <alignment horizontal="right" readingOrder="0"/>
    </xf>
    <xf borderId="46" fillId="2" fontId="25" numFmtId="9" xfId="0" applyAlignment="1" applyBorder="1" applyFont="1" applyNumberFormat="1">
      <alignment horizontal="center" readingOrder="0"/>
    </xf>
    <xf borderId="26" fillId="2" fontId="25" numFmtId="0" xfId="0" applyAlignment="1" applyBorder="1" applyFont="1">
      <alignment horizontal="right" readingOrder="0"/>
    </xf>
    <xf borderId="46" fillId="2" fontId="25" numFmtId="168" xfId="0" applyAlignment="1" applyBorder="1" applyFont="1" applyNumberFormat="1">
      <alignment horizontal="right" readingOrder="0"/>
    </xf>
    <xf borderId="46" fillId="2" fontId="25" numFmtId="169" xfId="0" applyAlignment="1" applyBorder="1" applyFont="1" applyNumberFormat="1">
      <alignment horizontal="right" readingOrder="0"/>
    </xf>
    <xf borderId="0" fillId="2" fontId="23" numFmtId="0" xfId="0" applyAlignment="1" applyFont="1">
      <alignment horizontal="right" readingOrder="0"/>
    </xf>
    <xf borderId="26" fillId="2" fontId="25" numFmtId="0" xfId="0" applyAlignment="1" applyBorder="1" applyFont="1">
      <alignment horizontal="center" readingOrder="0"/>
    </xf>
    <xf borderId="26" fillId="2" fontId="25" numFmtId="9" xfId="0" applyAlignment="1" applyBorder="1" applyFont="1" applyNumberFormat="1">
      <alignment horizontal="center" readingOrder="0"/>
    </xf>
    <xf borderId="46" fillId="2" fontId="26" numFmtId="0" xfId="0" applyAlignment="1" applyBorder="1" applyFont="1">
      <alignment horizontal="right" readingOrder="0"/>
    </xf>
    <xf borderId="46" fillId="2" fontId="26" numFmtId="0" xfId="0" applyAlignment="1" applyBorder="1" applyFont="1">
      <alignment horizontal="center" readingOrder="0"/>
    </xf>
    <xf borderId="2" fillId="0" fontId="21" numFmtId="0" xfId="0" applyBorder="1" applyFont="1"/>
    <xf borderId="46" fillId="2" fontId="25" numFmtId="170" xfId="0" applyAlignment="1" applyBorder="1" applyFont="1" applyNumberFormat="1">
      <alignment horizontal="right" readingOrder="0"/>
    </xf>
    <xf borderId="46" fillId="2" fontId="25" numFmtId="171" xfId="0" applyAlignment="1" applyBorder="1" applyFont="1" applyNumberFormat="1">
      <alignment horizontal="right" readingOrder="0"/>
    </xf>
    <xf borderId="0" fillId="0" fontId="5" numFmtId="0" xfId="0" applyAlignment="1" applyFont="1">
      <alignment shrinkToFit="0" vertical="bottom" wrapText="0"/>
    </xf>
    <xf borderId="0" fillId="2" fontId="20" numFmtId="0" xfId="0" applyAlignment="1" applyFont="1">
      <alignment horizontal="center" readingOrder="0"/>
    </xf>
    <xf borderId="5" fillId="2" fontId="23" numFmtId="0" xfId="0" applyAlignment="1" applyBorder="1" applyFont="1">
      <alignment horizontal="center" readingOrder="0"/>
    </xf>
    <xf borderId="47" fillId="2" fontId="23" numFmtId="0" xfId="0" applyAlignment="1" applyBorder="1" applyFont="1">
      <alignment horizontal="center" readingOrder="0"/>
    </xf>
    <xf borderId="45" fillId="2" fontId="23" numFmtId="0" xfId="0" applyAlignment="1" applyBorder="1" applyFont="1">
      <alignment horizontal="center" readingOrder="0"/>
    </xf>
    <xf borderId="47" fillId="0" fontId="21" numFmtId="0" xfId="0" applyBorder="1" applyFont="1"/>
    <xf borderId="27" fillId="2" fontId="23" numFmtId="0" xfId="0" applyAlignment="1" applyBorder="1" applyFont="1">
      <alignment horizontal="center" readingOrder="0"/>
    </xf>
    <xf borderId="7" fillId="2" fontId="23" numFmtId="0" xfId="0" applyAlignment="1" applyBorder="1" applyFont="1">
      <alignment horizontal="center"/>
    </xf>
    <xf borderId="2" fillId="2" fontId="23" numFmtId="0" xfId="0" applyAlignment="1" applyBorder="1" applyFont="1">
      <alignment horizontal="center"/>
    </xf>
    <xf borderId="3" fillId="2" fontId="23" numFmtId="0" xfId="0" applyAlignment="1" applyBorder="1" applyFont="1">
      <alignment horizontal="center"/>
    </xf>
    <xf borderId="3" fillId="2" fontId="23" numFmtId="0" xfId="0" applyAlignment="1" applyBorder="1" applyFont="1">
      <alignment horizontal="center" readingOrder="0"/>
    </xf>
    <xf borderId="1" fillId="2" fontId="23" numFmtId="0" xfId="0" applyAlignment="1" applyBorder="1" applyFont="1">
      <alignment horizontal="center" readingOrder="0"/>
    </xf>
    <xf borderId="0" fillId="2" fontId="23" numFmtId="0" xfId="0" applyAlignment="1" applyFont="1">
      <alignment horizontal="left"/>
    </xf>
    <xf borderId="1" fillId="2" fontId="23" numFmtId="0" xfId="0" applyAlignment="1" applyBorder="1" applyFont="1">
      <alignment horizontal="left" readingOrder="0"/>
    </xf>
    <xf borderId="27" fillId="2" fontId="23" numFmtId="165" xfId="0" applyAlignment="1" applyBorder="1" applyFont="1" applyNumberFormat="1">
      <alignment horizontal="center" readingOrder="0"/>
    </xf>
    <xf borderId="27" fillId="2" fontId="23" numFmtId="0" xfId="0" applyAlignment="1" applyBorder="1" applyFont="1">
      <alignment horizontal="center"/>
    </xf>
    <xf borderId="27" fillId="2" fontId="23" numFmtId="0" xfId="0" applyAlignment="1" applyBorder="1" applyFont="1">
      <alignment horizontal="left" readingOrder="0"/>
    </xf>
    <xf borderId="1" fillId="2" fontId="23" numFmtId="0" xfId="0" applyAlignment="1" applyBorder="1" applyFont="1">
      <alignment horizontal="right" readingOrder="0"/>
    </xf>
    <xf borderId="27" fillId="2" fontId="23" numFmtId="0" xfId="0" applyAlignment="1" applyBorder="1" applyFont="1">
      <alignment horizontal="right" readingOrder="0"/>
    </xf>
    <xf borderId="0" fillId="0" fontId="5" numFmtId="0" xfId="0" applyAlignment="1" applyFont="1">
      <alignment readingOrder="0" shrinkToFit="0" vertical="bottom" wrapText="0"/>
    </xf>
    <xf borderId="26" fillId="2" fontId="23" numFmtId="0" xfId="0" applyAlignment="1" applyBorder="1" applyFont="1">
      <alignment horizontal="left" readingOrder="0"/>
    </xf>
    <xf borderId="1" fillId="2" fontId="32" numFmtId="0" xfId="0" applyAlignment="1" applyBorder="1" applyFont="1">
      <alignment horizontal="right" readingOrder="0"/>
    </xf>
    <xf borderId="27" fillId="2" fontId="33" numFmtId="0" xfId="0" applyAlignment="1" applyBorder="1" applyFont="1">
      <alignment horizontal="right" readingOrder="0"/>
    </xf>
    <xf borderId="26" fillId="3" fontId="25" numFmtId="0" xfId="0" applyAlignment="1" applyBorder="1" applyFont="1">
      <alignment horizontal="left" shrinkToFit="0" vertical="center" wrapText="1"/>
    </xf>
    <xf borderId="18" fillId="2" fontId="23" numFmtId="0" xfId="0" applyAlignment="1" applyBorder="1" applyFont="1">
      <alignment horizontal="center" readingOrder="0" shrinkToFit="0" vertical="center" wrapText="1"/>
    </xf>
    <xf borderId="16" fillId="2" fontId="23" numFmtId="0" xfId="0" applyAlignment="1" applyBorder="1" applyFont="1">
      <alignment horizontal="center" readingOrder="0" shrinkToFit="0" vertical="center" wrapText="1"/>
    </xf>
    <xf borderId="48" fillId="2" fontId="23" numFmtId="0" xfId="0" applyAlignment="1" applyBorder="1" applyFont="1">
      <alignment horizontal="center" readingOrder="0" shrinkToFit="0" vertical="center" wrapText="1"/>
    </xf>
    <xf borderId="7" fillId="0" fontId="4" numFmtId="2" xfId="0" applyAlignment="1" applyBorder="1" applyFont="1" applyNumberFormat="1">
      <alignment readingOrder="0"/>
    </xf>
    <xf borderId="1" fillId="0" fontId="4" numFmtId="9" xfId="0" applyBorder="1" applyFont="1" applyNumberFormat="1"/>
    <xf borderId="1" fillId="0" fontId="4" numFmtId="2" xfId="0" applyBorder="1" applyFont="1" applyNumberFormat="1"/>
    <xf borderId="1" fillId="10" fontId="4" numFmtId="2" xfId="0" applyBorder="1" applyFont="1" applyNumberFormat="1"/>
    <xf borderId="1" fillId="10" fontId="4" numFmtId="9" xfId="0" applyBorder="1" applyFont="1" applyNumberFormat="1"/>
    <xf borderId="12" fillId="2" fontId="34" numFmtId="0" xfId="0" applyAlignment="1" applyBorder="1" applyFont="1">
      <alignment horizontal="left" shrinkToFit="0" vertical="center" wrapText="1"/>
    </xf>
    <xf borderId="49" fillId="2" fontId="23" numFmtId="0" xfId="0" applyAlignment="1" applyBorder="1" applyFont="1">
      <alignment horizontal="center" readingOrder="0" shrinkToFit="0" vertical="center" wrapText="1"/>
    </xf>
    <xf borderId="0" fillId="3" fontId="5" numFmtId="0" xfId="0" applyAlignment="1" applyFont="1">
      <alignment shrinkToFit="0" vertical="bottom" wrapText="0"/>
    </xf>
    <xf borderId="1" fillId="0" fontId="4" numFmtId="2" xfId="0" applyAlignment="1" applyBorder="1" applyFont="1" applyNumberFormat="1">
      <alignment readingOrder="0"/>
    </xf>
    <xf borderId="0" fillId="0" fontId="4" numFmtId="9" xfId="0" applyFont="1" applyNumberFormat="1"/>
    <xf borderId="34" fillId="11" fontId="26" numFmtId="2" xfId="0" applyAlignment="1" applyBorder="1" applyFill="1" applyFont="1" applyNumberFormat="1">
      <alignment horizontal="right" shrinkToFit="0" vertical="center" wrapText="1"/>
    </xf>
    <xf borderId="29" fillId="2" fontId="25" numFmtId="2" xfId="0" applyAlignment="1" applyBorder="1" applyFont="1" applyNumberFormat="1">
      <alignment horizontal="right" readingOrder="0" shrinkToFit="0" vertical="center" wrapText="1"/>
    </xf>
    <xf borderId="43" fillId="2" fontId="23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readingOrder="0"/>
    </xf>
    <xf borderId="7" fillId="0" fontId="4" numFmtId="9" xfId="0" applyBorder="1" applyFont="1" applyNumberFormat="1"/>
    <xf borderId="7" fillId="0" fontId="4" numFmtId="2" xfId="0" applyBorder="1" applyFont="1" applyNumberFormat="1"/>
    <xf borderId="12" fillId="2" fontId="20" numFmtId="0" xfId="0" applyAlignment="1" applyBorder="1" applyFont="1">
      <alignment horizontal="center" readingOrder="0" shrinkToFit="0" vertical="center" wrapText="1"/>
    </xf>
    <xf borderId="0" fillId="0" fontId="4" numFmtId="2" xfId="0" applyFont="1" applyNumberFormat="1"/>
    <xf borderId="0" fillId="0" fontId="4" numFmtId="0" xfId="0" applyFont="1"/>
    <xf borderId="26" fillId="12" fontId="23" numFmtId="0" xfId="0" applyAlignment="1" applyBorder="1" applyFill="1" applyFont="1">
      <alignment horizontal="left" shrinkToFit="0" vertical="center" wrapText="1"/>
    </xf>
    <xf borderId="0" fillId="11" fontId="5" numFmtId="0" xfId="0" applyAlignment="1" applyFont="1">
      <alignment shrinkToFit="0" vertical="bottom" wrapText="0"/>
    </xf>
    <xf borderId="5" fillId="0" fontId="4" numFmtId="9" xfId="0" applyBorder="1" applyFont="1" applyNumberFormat="1"/>
    <xf borderId="5" fillId="0" fontId="4" numFmtId="2" xfId="0" applyBorder="1" applyFont="1" applyNumberFormat="1"/>
    <xf borderId="0" fillId="0" fontId="4" numFmtId="0" xfId="0" applyAlignment="1" applyFont="1">
      <alignment readingOrder="0"/>
    </xf>
    <xf borderId="12" fillId="2" fontId="1" numFmtId="0" xfId="0" applyAlignment="1" applyBorder="1" applyFont="1">
      <alignment horizontal="center" shrinkToFit="0" wrapText="1"/>
    </xf>
    <xf borderId="0" fillId="0" fontId="35" numFmtId="0" xfId="0" applyAlignment="1" applyFont="1">
      <alignment vertical="bottom"/>
    </xf>
    <xf borderId="12" fillId="2" fontId="36" numFmtId="0" xfId="0" applyAlignment="1" applyBorder="1" applyFont="1">
      <alignment shrinkToFit="0" wrapText="1"/>
    </xf>
    <xf borderId="12" fillId="2" fontId="37" numFmtId="0" xfId="0" applyAlignment="1" applyBorder="1" applyFont="1">
      <alignment shrinkToFit="0" wrapText="1"/>
    </xf>
    <xf borderId="37" fillId="2" fontId="37" numFmtId="0" xfId="0" applyAlignment="1" applyBorder="1" applyFont="1">
      <alignment horizontal="center" shrinkToFit="0" wrapText="1"/>
    </xf>
    <xf borderId="38" fillId="2" fontId="37" numFmtId="0" xfId="0" applyAlignment="1" applyBorder="1" applyFont="1">
      <alignment horizontal="center" shrinkToFit="0" wrapText="1"/>
    </xf>
    <xf borderId="18" fillId="2" fontId="37" numFmtId="0" xfId="0" applyAlignment="1" applyBorder="1" applyFont="1">
      <alignment horizontal="center" shrinkToFit="0" wrapText="1"/>
    </xf>
    <xf borderId="40" fillId="2" fontId="35" numFmtId="0" xfId="0" applyBorder="1" applyFont="1"/>
    <xf borderId="41" fillId="2" fontId="35" numFmtId="0" xfId="0" applyBorder="1" applyFont="1"/>
    <xf borderId="41" fillId="2" fontId="37" numFmtId="0" xfId="0" applyAlignment="1" applyBorder="1" applyFont="1">
      <alignment horizontal="center" shrinkToFit="0" wrapText="1"/>
    </xf>
    <xf borderId="43" fillId="2" fontId="37" numFmtId="0" xfId="0" applyAlignment="1" applyBorder="1" applyFont="1">
      <alignment horizontal="center" shrinkToFit="0" wrapText="1"/>
    </xf>
    <xf borderId="36" fillId="2" fontId="35" numFmtId="0" xfId="0" applyBorder="1" applyFont="1"/>
    <xf borderId="1" fillId="2" fontId="37" numFmtId="0" xfId="0" applyAlignment="1" applyBorder="1" applyFont="1">
      <alignment horizontal="center" shrinkToFit="0" wrapText="1"/>
    </xf>
    <xf borderId="1" fillId="2" fontId="37" numFmtId="0" xfId="0" applyAlignment="1" applyBorder="1" applyFont="1">
      <alignment shrinkToFit="0" wrapText="1"/>
    </xf>
    <xf borderId="26" fillId="2" fontId="37" numFmtId="0" xfId="0" applyAlignment="1" applyBorder="1" applyFont="1">
      <alignment horizontal="center" shrinkToFit="0" wrapText="1"/>
    </xf>
    <xf borderId="26" fillId="2" fontId="35" numFmtId="0" xfId="0" applyBorder="1" applyFont="1"/>
    <xf borderId="26" fillId="2" fontId="37" numFmtId="0" xfId="0" applyAlignment="1" applyBorder="1" applyFont="1">
      <alignment shrinkToFit="0" wrapText="1"/>
    </xf>
    <xf borderId="1" fillId="2" fontId="37" numFmtId="2" xfId="0" applyAlignment="1" applyBorder="1" applyFont="1" applyNumberFormat="1">
      <alignment horizontal="right" shrinkToFit="0" wrapText="1"/>
    </xf>
    <xf borderId="26" fillId="2" fontId="37" numFmtId="2" xfId="0" applyAlignment="1" applyBorder="1" applyFont="1" applyNumberFormat="1">
      <alignment horizontal="right" shrinkToFit="0" wrapText="1"/>
    </xf>
    <xf borderId="0" fillId="0" fontId="13" numFmtId="0" xfId="0" applyAlignment="1" applyFont="1">
      <alignment vertical="bottom"/>
    </xf>
    <xf borderId="18" fillId="2" fontId="37" numFmtId="0" xfId="0" applyAlignment="1" applyBorder="1" applyFont="1">
      <alignment shrinkToFit="0" wrapText="1"/>
    </xf>
    <xf borderId="43" fillId="2" fontId="38" numFmtId="2" xfId="0" applyAlignment="1" applyBorder="1" applyFont="1" applyNumberFormat="1">
      <alignment horizontal="right" shrinkToFit="0" wrapText="1"/>
    </xf>
    <xf borderId="18" fillId="2" fontId="39" numFmtId="2" xfId="0" applyAlignment="1" applyBorder="1" applyFont="1" applyNumberFormat="1">
      <alignment horizontal="right" shrinkToFit="0" wrapText="1"/>
    </xf>
    <xf borderId="43" fillId="2" fontId="40" numFmtId="0" xfId="0" applyAlignment="1" applyBorder="1" applyFont="1">
      <alignment horizontal="right" shrinkToFit="0" wrapText="1"/>
    </xf>
    <xf borderId="1" fillId="10" fontId="4" numFmtId="0" xfId="0" applyBorder="1" applyFont="1"/>
    <xf borderId="18" fillId="10" fontId="41" numFmtId="2" xfId="0" applyAlignment="1" applyBorder="1" applyFont="1" applyNumberFormat="1">
      <alignment horizontal="right" shrinkToFit="0" vertical="center" wrapText="1"/>
    </xf>
    <xf borderId="18" fillId="2" fontId="35" numFmtId="0" xfId="0" applyBorder="1" applyFont="1"/>
    <xf borderId="18" fillId="2" fontId="37" numFmtId="0" xfId="0" applyAlignment="1" applyBorder="1" applyFont="1">
      <alignment horizontal="center" shrinkToFit="0" wrapText="1"/>
    </xf>
    <xf borderId="43" fillId="2" fontId="37" numFmtId="0" xfId="0" applyAlignment="1" applyBorder="1" applyFont="1">
      <alignment horizontal="center" shrinkToFit="0" wrapText="1"/>
    </xf>
    <xf borderId="0" fillId="13" fontId="4" numFmtId="0" xfId="0" applyAlignment="1" applyFill="1" applyFont="1">
      <alignment readingOrder="0"/>
    </xf>
  </cellXfs>
  <cellStyles count="1">
    <cellStyle xfId="0" name="Normal" builtinId="0"/>
  </cellStyles>
  <dxfs count="7"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58.25"/>
    <col customWidth="1" min="2" max="2" width="16.75"/>
    <col customWidth="1" min="3" max="3" width="14.5"/>
    <col customWidth="1" min="4" max="4" width="13.0"/>
    <col customWidth="1" min="5" max="5" width="14.0"/>
    <col customWidth="1" min="6" max="6" width="11.13"/>
    <col customWidth="1" min="7" max="7" width="12.88"/>
    <col customWidth="1" min="8" max="8" width="13.38"/>
    <col customWidth="1" min="9" max="9" width="13.88"/>
  </cols>
  <sheetData>
    <row r="5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4" t="s">
        <v>11</v>
      </c>
      <c r="M5" s="4" t="s">
        <v>12</v>
      </c>
      <c r="N5" s="5" t="s">
        <v>13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7" t="s">
        <v>14</v>
      </c>
      <c r="B6" s="8">
        <v>45845.416666666664</v>
      </c>
      <c r="C6" s="9">
        <v>7.0</v>
      </c>
      <c r="D6" s="10"/>
      <c r="E6" s="10"/>
      <c r="F6" s="10"/>
      <c r="G6" s="10"/>
      <c r="H6" s="10"/>
      <c r="I6" s="10"/>
      <c r="J6" s="11"/>
      <c r="K6" s="12"/>
      <c r="L6" s="13"/>
      <c r="M6" s="14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6" t="s">
        <v>15</v>
      </c>
      <c r="B7" s="8">
        <v>45845.416666666664</v>
      </c>
      <c r="C7" s="9">
        <v>9.0</v>
      </c>
      <c r="D7" s="17">
        <v>6.0</v>
      </c>
      <c r="E7" s="18">
        <v>45754.0</v>
      </c>
      <c r="F7" s="17">
        <v>880.0</v>
      </c>
      <c r="G7" s="17">
        <v>1106.0</v>
      </c>
      <c r="H7" s="19">
        <v>3520.0</v>
      </c>
      <c r="I7" s="19">
        <v>4423.857142857143</v>
      </c>
      <c r="J7" s="20">
        <v>24640.0</v>
      </c>
      <c r="K7" s="21">
        <v>30967.0</v>
      </c>
      <c r="L7" s="22">
        <f t="shared" ref="L7:L9" si="1">(K7-J7)/J7</f>
        <v>0.2567775974</v>
      </c>
      <c r="M7" s="23">
        <f t="shared" ref="M7:M30" si="2">J7-K7</f>
        <v>-6327</v>
      </c>
      <c r="N7" s="15" t="str">
        <f>N</f>
        <v>#NAME?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>
      <c r="A8" s="7" t="s">
        <v>16</v>
      </c>
      <c r="B8" s="8">
        <v>45845.583333333336</v>
      </c>
      <c r="C8" s="9">
        <v>7.0</v>
      </c>
      <c r="D8" s="17">
        <v>8.0</v>
      </c>
      <c r="E8" s="18">
        <v>45697.0</v>
      </c>
      <c r="F8" s="19">
        <v>900.0</v>
      </c>
      <c r="G8" s="19">
        <v>1204.486111111111</v>
      </c>
      <c r="H8" s="19">
        <v>7200.0</v>
      </c>
      <c r="I8" s="19">
        <v>9635.888888888889</v>
      </c>
      <c r="J8" s="20">
        <v>64800.0</v>
      </c>
      <c r="K8" s="21">
        <v>86723.0</v>
      </c>
      <c r="L8" s="22">
        <f t="shared" si="1"/>
        <v>0.3383179012</v>
      </c>
      <c r="M8" s="24">
        <f t="shared" si="2"/>
        <v>-21923</v>
      </c>
      <c r="N8" s="15" t="str">
        <f>I7/#REF!</f>
        <v>#REF!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>
      <c r="A9" s="7" t="s">
        <v>17</v>
      </c>
      <c r="B9" s="8">
        <v>45859.791666666664</v>
      </c>
      <c r="C9" s="9">
        <v>6.0</v>
      </c>
      <c r="D9" s="17">
        <v>3.0</v>
      </c>
      <c r="E9" s="18">
        <v>45741.0</v>
      </c>
      <c r="F9" s="19">
        <v>2900.0</v>
      </c>
      <c r="G9" s="19">
        <v>4037.7033333333334</v>
      </c>
      <c r="H9" s="19">
        <v>8700.0</v>
      </c>
      <c r="I9" s="19">
        <v>12113.11</v>
      </c>
      <c r="J9" s="20">
        <v>34800.0</v>
      </c>
      <c r="K9" s="25">
        <v>48452.44</v>
      </c>
      <c r="L9" s="22">
        <f t="shared" si="1"/>
        <v>0.3923114943</v>
      </c>
      <c r="M9" s="23">
        <f t="shared" si="2"/>
        <v>-13652.44</v>
      </c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>
      <c r="A10" s="7" t="s">
        <v>18</v>
      </c>
      <c r="B10" s="8">
        <v>45861.583333333336</v>
      </c>
      <c r="C10" s="9">
        <v>11.0</v>
      </c>
      <c r="D10" s="17" t="s">
        <v>19</v>
      </c>
      <c r="E10" s="9"/>
      <c r="F10" s="9"/>
      <c r="G10" s="10"/>
      <c r="H10" s="10"/>
      <c r="I10" s="10"/>
      <c r="J10" s="11"/>
      <c r="K10" s="12"/>
      <c r="L10" s="27" t="s">
        <v>20</v>
      </c>
      <c r="M10" s="28">
        <f t="shared" si="2"/>
        <v>0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>
      <c r="A11" s="7" t="s">
        <v>21</v>
      </c>
      <c r="B11" s="8">
        <v>45866.416666666664</v>
      </c>
      <c r="C11" s="9">
        <v>5.0</v>
      </c>
      <c r="D11" s="17">
        <v>12.0</v>
      </c>
      <c r="E11" s="18">
        <v>45718.0</v>
      </c>
      <c r="F11" s="19">
        <v>850.0</v>
      </c>
      <c r="G11" s="19">
        <v>248.40230769230766</v>
      </c>
      <c r="H11" s="19">
        <v>10200.0</v>
      </c>
      <c r="I11" s="19">
        <v>2980.827692307692</v>
      </c>
      <c r="J11" s="20">
        <v>132600.0</v>
      </c>
      <c r="K11" s="21">
        <v>38750.759999999995</v>
      </c>
      <c r="L11" s="22">
        <f t="shared" ref="L11:L12" si="3">(K11-J11)/J11</f>
        <v>-0.707761991</v>
      </c>
      <c r="M11" s="29">
        <f t="shared" si="2"/>
        <v>93849.24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>
      <c r="A12" s="7" t="s">
        <v>22</v>
      </c>
      <c r="B12" s="8">
        <v>45866.583333333336</v>
      </c>
      <c r="C12" s="9">
        <v>2.0</v>
      </c>
      <c r="D12" s="17">
        <v>10.0</v>
      </c>
      <c r="E12" s="18">
        <v>45517.0</v>
      </c>
      <c r="F12" s="19">
        <v>700.0</v>
      </c>
      <c r="G12" s="19">
        <v>756.6621212121212</v>
      </c>
      <c r="H12" s="19">
        <v>2100.0</v>
      </c>
      <c r="I12" s="19">
        <v>2269.9863636363634</v>
      </c>
      <c r="J12" s="20">
        <v>23100.0</v>
      </c>
      <c r="K12" s="21">
        <v>24969.85</v>
      </c>
      <c r="L12" s="22">
        <f t="shared" si="3"/>
        <v>0.08094588745</v>
      </c>
      <c r="M12" s="30">
        <f t="shared" si="2"/>
        <v>-1869.85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>
      <c r="A13" s="7" t="s">
        <v>23</v>
      </c>
      <c r="B13" s="8">
        <v>45866.583333333336</v>
      </c>
      <c r="C13" s="9">
        <v>2.0</v>
      </c>
      <c r="D13" s="10"/>
      <c r="E13" s="10"/>
      <c r="F13" s="19"/>
      <c r="G13" s="19"/>
      <c r="H13" s="19"/>
      <c r="I13" s="19"/>
      <c r="J13" s="20"/>
      <c r="K13" s="21"/>
      <c r="L13" s="27" t="s">
        <v>20</v>
      </c>
      <c r="M13" s="31">
        <f t="shared" si="2"/>
        <v>0</v>
      </c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>
      <c r="A14" s="7" t="s">
        <v>24</v>
      </c>
      <c r="B14" s="8">
        <v>45866.75</v>
      </c>
      <c r="C14" s="9">
        <v>3.0</v>
      </c>
      <c r="D14" s="17">
        <v>9.0</v>
      </c>
      <c r="E14" s="18">
        <v>45754.0</v>
      </c>
      <c r="F14" s="19">
        <v>3000.0</v>
      </c>
      <c r="G14" s="19">
        <v>3810.866666666667</v>
      </c>
      <c r="H14" s="19">
        <v>9000.0</v>
      </c>
      <c r="I14" s="19">
        <v>11432.6</v>
      </c>
      <c r="J14" s="20">
        <v>90000.0</v>
      </c>
      <c r="K14" s="21">
        <v>114326.0</v>
      </c>
      <c r="L14" s="22">
        <f t="shared" ref="L14:L20" si="4">(K14-J14)/J14</f>
        <v>0.2702888889</v>
      </c>
      <c r="M14" s="24">
        <f t="shared" si="2"/>
        <v>-24326</v>
      </c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>
      <c r="A15" s="7" t="s">
        <v>25</v>
      </c>
      <c r="B15" s="8">
        <v>45871.416666666664</v>
      </c>
      <c r="C15" s="9">
        <v>3.0</v>
      </c>
      <c r="D15" s="17">
        <v>3.0</v>
      </c>
      <c r="E15" s="18">
        <v>45689.0</v>
      </c>
      <c r="F15" s="19">
        <v>1000.0</v>
      </c>
      <c r="G15" s="19">
        <v>1356.5</v>
      </c>
      <c r="H15" s="19">
        <v>4000.0</v>
      </c>
      <c r="I15" s="19">
        <v>5426.0</v>
      </c>
      <c r="J15" s="20">
        <v>16000.0</v>
      </c>
      <c r="K15" s="21">
        <v>21704.0</v>
      </c>
      <c r="L15" s="22">
        <f t="shared" si="4"/>
        <v>0.3565</v>
      </c>
      <c r="M15" s="23">
        <f t="shared" si="2"/>
        <v>-5704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>
      <c r="A16" s="7" t="s">
        <v>26</v>
      </c>
      <c r="B16" s="8">
        <v>45873.416666666664</v>
      </c>
      <c r="C16" s="17">
        <v>0.0</v>
      </c>
      <c r="D16" s="17">
        <v>12.0</v>
      </c>
      <c r="E16" s="18">
        <v>45678.0</v>
      </c>
      <c r="F16" s="19">
        <v>900.0</v>
      </c>
      <c r="G16" s="19">
        <v>793.4441025641025</v>
      </c>
      <c r="H16" s="19">
        <v>2700.0</v>
      </c>
      <c r="I16" s="19">
        <v>2380.3323076923075</v>
      </c>
      <c r="J16" s="20">
        <v>35100.0</v>
      </c>
      <c r="K16" s="21">
        <v>30944.32</v>
      </c>
      <c r="L16" s="22">
        <f t="shared" si="4"/>
        <v>-0.1183954416</v>
      </c>
      <c r="M16" s="30">
        <f t="shared" si="2"/>
        <v>4155.68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>
      <c r="A17" s="7" t="s">
        <v>27</v>
      </c>
      <c r="B17" s="8">
        <v>45873.583333333336</v>
      </c>
      <c r="C17" s="9">
        <v>6.0</v>
      </c>
      <c r="D17" s="17">
        <v>8.0</v>
      </c>
      <c r="E17" s="18">
        <v>45706.0</v>
      </c>
      <c r="F17" s="19">
        <v>1500.0</v>
      </c>
      <c r="G17" s="19">
        <v>1020.1388888888889</v>
      </c>
      <c r="H17" s="19">
        <v>6000.0</v>
      </c>
      <c r="I17" s="19">
        <v>4080.5555555555557</v>
      </c>
      <c r="J17" s="20">
        <v>54000.0</v>
      </c>
      <c r="K17" s="21">
        <v>36725.0</v>
      </c>
      <c r="L17" s="22">
        <f t="shared" si="4"/>
        <v>-0.3199074074</v>
      </c>
      <c r="M17" s="23">
        <f t="shared" si="2"/>
        <v>17275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>
      <c r="A18" s="7" t="s">
        <v>28</v>
      </c>
      <c r="B18" s="8">
        <v>45873.583333333336</v>
      </c>
      <c r="C18" s="9">
        <v>3.0</v>
      </c>
      <c r="D18" s="17">
        <v>2.0</v>
      </c>
      <c r="E18" s="18">
        <v>45740.0</v>
      </c>
      <c r="F18" s="19">
        <v>900.0</v>
      </c>
      <c r="G18" s="19">
        <v>1423.9733333333331</v>
      </c>
      <c r="H18" s="19">
        <v>2700.0</v>
      </c>
      <c r="I18" s="19">
        <v>4271.919999999999</v>
      </c>
      <c r="J18" s="20">
        <v>8100.0</v>
      </c>
      <c r="K18" s="21">
        <v>12815.759999999998</v>
      </c>
      <c r="L18" s="22">
        <f t="shared" si="4"/>
        <v>0.5821925926</v>
      </c>
      <c r="M18" s="32">
        <f t="shared" si="2"/>
        <v>-4715.76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>
      <c r="A19" s="7" t="s">
        <v>29</v>
      </c>
      <c r="B19" s="8">
        <v>45873.458333333336</v>
      </c>
      <c r="C19" s="17">
        <v>0.0</v>
      </c>
      <c r="D19" s="17">
        <v>9.0</v>
      </c>
      <c r="E19" s="18">
        <v>45798.0</v>
      </c>
      <c r="F19" s="19">
        <v>2000.0</v>
      </c>
      <c r="G19" s="19">
        <v>5962.411999999999</v>
      </c>
      <c r="H19" s="19">
        <v>6000.0</v>
      </c>
      <c r="I19" s="19">
        <v>17887.235999999997</v>
      </c>
      <c r="J19" s="20">
        <v>60000.0</v>
      </c>
      <c r="K19" s="21">
        <v>178872.36</v>
      </c>
      <c r="L19" s="22">
        <f t="shared" si="4"/>
        <v>1.981206</v>
      </c>
      <c r="M19" s="33">
        <f t="shared" si="2"/>
        <v>-118872.36</v>
      </c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>
      <c r="A20" s="7" t="s">
        <v>30</v>
      </c>
      <c r="B20" s="8">
        <v>45876.416666666664</v>
      </c>
      <c r="C20" s="9">
        <v>5.0</v>
      </c>
      <c r="D20" s="17">
        <v>10.0</v>
      </c>
      <c r="E20" s="18">
        <v>45778.0</v>
      </c>
      <c r="F20" s="19">
        <v>2900.0</v>
      </c>
      <c r="G20" s="19">
        <v>2973.6297727272727</v>
      </c>
      <c r="H20" s="19">
        <v>11600.0</v>
      </c>
      <c r="I20" s="19">
        <v>11894.51909090909</v>
      </c>
      <c r="J20" s="20">
        <v>127600.0</v>
      </c>
      <c r="K20" s="25">
        <v>130839.71</v>
      </c>
      <c r="L20" s="22">
        <f t="shared" si="4"/>
        <v>0.0253895768</v>
      </c>
      <c r="M20" s="32">
        <f t="shared" si="2"/>
        <v>-3239.71</v>
      </c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>
      <c r="A21" s="7" t="s">
        <v>31</v>
      </c>
      <c r="B21" s="8">
        <v>45880.416666666664</v>
      </c>
      <c r="C21" s="17">
        <v>0.0</v>
      </c>
      <c r="D21" s="17" t="s">
        <v>19</v>
      </c>
      <c r="E21" s="10"/>
      <c r="F21" s="10"/>
      <c r="G21" s="10"/>
      <c r="H21" s="10"/>
      <c r="I21" s="10"/>
      <c r="J21" s="11"/>
      <c r="K21" s="12"/>
      <c r="L21" s="27" t="s">
        <v>20</v>
      </c>
      <c r="M21" s="28">
        <f t="shared" si="2"/>
        <v>0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>
      <c r="A22" s="7" t="s">
        <v>15</v>
      </c>
      <c r="B22" s="8">
        <v>45880.416666666664</v>
      </c>
      <c r="C22" s="9">
        <v>3.0</v>
      </c>
      <c r="D22" s="17" t="s">
        <v>19</v>
      </c>
      <c r="E22" s="9"/>
      <c r="F22" s="10"/>
      <c r="G22" s="10"/>
      <c r="H22" s="10"/>
      <c r="I22" s="10"/>
      <c r="J22" s="11"/>
      <c r="K22" s="12"/>
      <c r="L22" s="27" t="s">
        <v>20</v>
      </c>
      <c r="M22" s="28">
        <f t="shared" si="2"/>
        <v>0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>
      <c r="A23" s="7" t="s">
        <v>32</v>
      </c>
      <c r="B23" s="8">
        <v>45880.583333333336</v>
      </c>
      <c r="C23" s="17">
        <v>0.0</v>
      </c>
      <c r="D23" s="10"/>
      <c r="E23" s="10"/>
      <c r="F23" s="10"/>
      <c r="G23" s="10"/>
      <c r="H23" s="10"/>
      <c r="I23" s="10"/>
      <c r="J23" s="11"/>
      <c r="K23" s="12"/>
      <c r="L23" s="27" t="s">
        <v>20</v>
      </c>
      <c r="M23" s="28">
        <f t="shared" si="2"/>
        <v>0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>
      <c r="A24" s="7" t="s">
        <v>33</v>
      </c>
      <c r="B24" s="8">
        <v>45885.416666666664</v>
      </c>
      <c r="C24" s="9">
        <v>1.0</v>
      </c>
      <c r="D24" s="17">
        <v>10.0</v>
      </c>
      <c r="E24" s="18">
        <v>45366.0</v>
      </c>
      <c r="F24" s="19">
        <v>324.0</v>
      </c>
      <c r="G24" s="19">
        <v>324.0566666666667</v>
      </c>
      <c r="H24" s="19">
        <v>648.0</v>
      </c>
      <c r="I24" s="19">
        <v>648.1133333333333</v>
      </c>
      <c r="J24" s="20">
        <v>3888.0</v>
      </c>
      <c r="K24" s="21">
        <v>3888.68</v>
      </c>
      <c r="L24" s="22">
        <f t="shared" ref="L24:L26" si="5">(K24-J24)/J24</f>
        <v>0.0001748971193</v>
      </c>
      <c r="M24" s="30">
        <f t="shared" si="2"/>
        <v>-0.68</v>
      </c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>
      <c r="A25" s="16" t="s">
        <v>34</v>
      </c>
      <c r="B25" s="8">
        <v>45885.583333333336</v>
      </c>
      <c r="C25" s="9">
        <v>7.0</v>
      </c>
      <c r="D25" s="17">
        <v>10.0</v>
      </c>
      <c r="E25" s="18">
        <v>45691.0</v>
      </c>
      <c r="F25" s="19">
        <v>1500.0</v>
      </c>
      <c r="G25" s="19">
        <v>2086.181818181818</v>
      </c>
      <c r="H25" s="19">
        <v>3000.0</v>
      </c>
      <c r="I25" s="19">
        <v>4172.363636363636</v>
      </c>
      <c r="J25" s="20">
        <v>33000.0</v>
      </c>
      <c r="K25" s="21">
        <v>45896.0</v>
      </c>
      <c r="L25" s="22">
        <f t="shared" si="5"/>
        <v>0.3907878788</v>
      </c>
      <c r="M25" s="23">
        <f t="shared" si="2"/>
        <v>-12896</v>
      </c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>
      <c r="A26" s="16" t="s">
        <v>35</v>
      </c>
      <c r="B26" s="8">
        <v>45887.416666666664</v>
      </c>
      <c r="C26" s="9">
        <v>2.0</v>
      </c>
      <c r="D26" s="17">
        <v>12.0</v>
      </c>
      <c r="E26" s="18">
        <v>45734.0</v>
      </c>
      <c r="F26" s="34">
        <v>1600.0</v>
      </c>
      <c r="G26" s="19">
        <v>1463.9456410256407</v>
      </c>
      <c r="H26" s="19">
        <v>6600.0</v>
      </c>
      <c r="I26" s="19">
        <v>8783.673846153844</v>
      </c>
      <c r="J26" s="20">
        <v>85800.0</v>
      </c>
      <c r="K26" s="21">
        <v>114187.75999999998</v>
      </c>
      <c r="L26" s="22">
        <f t="shared" si="5"/>
        <v>0.3308596737</v>
      </c>
      <c r="M26" s="24">
        <f t="shared" si="2"/>
        <v>-28387.76</v>
      </c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>
      <c r="A27" s="7" t="s">
        <v>36</v>
      </c>
      <c r="B27" s="8">
        <v>45887.583333333336</v>
      </c>
      <c r="C27" s="9">
        <v>1.0</v>
      </c>
      <c r="D27" s="9"/>
      <c r="E27" s="9"/>
      <c r="F27" s="10"/>
      <c r="G27" s="10"/>
      <c r="H27" s="10"/>
      <c r="I27" s="10"/>
      <c r="J27" s="11"/>
      <c r="K27" s="12"/>
      <c r="L27" s="27" t="s">
        <v>20</v>
      </c>
      <c r="M27" s="28">
        <f t="shared" si="2"/>
        <v>0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>
      <c r="A28" s="7" t="s">
        <v>37</v>
      </c>
      <c r="B28" s="8">
        <v>45887.583333333336</v>
      </c>
      <c r="C28" s="9">
        <v>1.0</v>
      </c>
      <c r="D28" s="17">
        <v>5.0</v>
      </c>
      <c r="E28" s="18">
        <v>45703.0</v>
      </c>
      <c r="F28" s="19">
        <v>1000.0</v>
      </c>
      <c r="G28" s="19">
        <v>1699.8333333333333</v>
      </c>
      <c r="H28" s="19">
        <v>4000.0</v>
      </c>
      <c r="I28" s="19">
        <v>6799.333333333333</v>
      </c>
      <c r="J28" s="20">
        <v>24000.0</v>
      </c>
      <c r="K28" s="21">
        <v>40796.0</v>
      </c>
      <c r="L28" s="22">
        <f t="shared" ref="L28:L30" si="6">(K28-J28)/J28</f>
        <v>0.6998333333</v>
      </c>
      <c r="M28" s="23">
        <f t="shared" si="2"/>
        <v>-16796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>
      <c r="A29" s="7" t="s">
        <v>38</v>
      </c>
      <c r="B29" s="8">
        <v>45891.791666666664</v>
      </c>
      <c r="C29" s="9">
        <v>1.0</v>
      </c>
      <c r="D29" s="17">
        <v>5.0</v>
      </c>
      <c r="E29" s="18">
        <v>45712.0</v>
      </c>
      <c r="F29" s="19">
        <v>1400.0</v>
      </c>
      <c r="G29" s="19">
        <v>2208.4444444444443</v>
      </c>
      <c r="H29" s="35">
        <v>4200.0</v>
      </c>
      <c r="I29" s="35">
        <v>6625.333333333333</v>
      </c>
      <c r="J29" s="36">
        <v>25200.0</v>
      </c>
      <c r="K29" s="37">
        <v>39752.0</v>
      </c>
      <c r="L29" s="22">
        <f t="shared" si="6"/>
        <v>0.5774603175</v>
      </c>
      <c r="M29" s="23">
        <f t="shared" si="2"/>
        <v>-14552</v>
      </c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>
      <c r="A30" s="16" t="s">
        <v>39</v>
      </c>
      <c r="B30" s="8">
        <v>45892.416666666664</v>
      </c>
      <c r="C30" s="9">
        <v>10.0</v>
      </c>
      <c r="D30" s="17">
        <v>10.0</v>
      </c>
      <c r="E30" s="18">
        <v>45792.0</v>
      </c>
      <c r="F30" s="19">
        <v>300.0</v>
      </c>
      <c r="G30" s="20">
        <v>28.062727272727273</v>
      </c>
      <c r="H30" s="38">
        <v>600.0</v>
      </c>
      <c r="I30" s="38">
        <v>56.125454545454545</v>
      </c>
      <c r="J30" s="38">
        <v>6600.0</v>
      </c>
      <c r="K30" s="38">
        <v>617.38</v>
      </c>
      <c r="L30" s="22">
        <f t="shared" si="6"/>
        <v>-0.9064575758</v>
      </c>
      <c r="M30" s="29">
        <f t="shared" si="2"/>
        <v>5982.62</v>
      </c>
    </row>
    <row r="31">
      <c r="A31" s="3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2.63" defaultRowHeight="15.75"/>
  <cols>
    <col customWidth="1" min="1" max="1" width="47.75"/>
    <col customWidth="1" min="2" max="2" width="11.13"/>
    <col customWidth="1" min="3" max="7" width="12.88"/>
    <col customWidth="1" min="8" max="8" width="13.38"/>
    <col customWidth="1" min="9" max="9" width="13.88"/>
    <col customWidth="1" min="23" max="23" width="11.75"/>
  </cols>
  <sheetData>
    <row r="1">
      <c r="G1" s="40"/>
      <c r="N1" s="6"/>
      <c r="O1" s="6"/>
      <c r="P1" s="41"/>
      <c r="Q1" s="41"/>
      <c r="R1" s="6"/>
      <c r="S1" s="6"/>
      <c r="T1" s="6"/>
      <c r="U1" s="6"/>
      <c r="V1" s="6"/>
      <c r="W1" s="6"/>
      <c r="X1" s="6"/>
      <c r="Y1" s="6"/>
      <c r="Z1" s="6"/>
      <c r="AA1" s="42"/>
    </row>
    <row r="2">
      <c r="G2" s="40"/>
      <c r="N2" s="6"/>
      <c r="O2" s="6"/>
      <c r="P2" s="41"/>
      <c r="Q2" s="41"/>
      <c r="R2" s="6"/>
      <c r="S2" s="6"/>
      <c r="T2" s="6"/>
      <c r="U2" s="6"/>
      <c r="V2" s="6"/>
      <c r="W2" s="6"/>
      <c r="X2" s="6"/>
      <c r="Y2" s="6"/>
      <c r="Z2" s="6"/>
      <c r="AA2" s="42"/>
    </row>
    <row r="3">
      <c r="G3" s="40"/>
      <c r="N3" s="6"/>
      <c r="O3" s="6"/>
      <c r="P3" s="41"/>
      <c r="Q3" s="41"/>
      <c r="R3" s="6"/>
      <c r="S3" s="6"/>
      <c r="T3" s="6"/>
      <c r="U3" s="6"/>
      <c r="V3" s="6"/>
      <c r="W3" s="6"/>
      <c r="X3" s="6"/>
      <c r="Y3" s="6"/>
      <c r="Z3" s="6"/>
      <c r="AA3" s="42"/>
    </row>
    <row r="4">
      <c r="G4" s="40"/>
      <c r="N4" s="6"/>
      <c r="O4" s="6"/>
      <c r="P4" s="41"/>
      <c r="Q4" s="41"/>
      <c r="R4" s="6"/>
      <c r="S4" s="6"/>
      <c r="T4" s="6"/>
      <c r="U4" s="6"/>
      <c r="V4" s="6"/>
      <c r="W4" s="6"/>
      <c r="X4" s="6"/>
      <c r="Y4" s="6"/>
      <c r="Z4" s="6"/>
      <c r="AA4" s="42"/>
    </row>
    <row r="5">
      <c r="A5" s="1" t="s">
        <v>0</v>
      </c>
      <c r="B5" s="3" t="s">
        <v>5</v>
      </c>
      <c r="C5" s="3" t="s">
        <v>6</v>
      </c>
      <c r="D5" s="4" t="s">
        <v>11</v>
      </c>
      <c r="E5" s="4" t="s">
        <v>12</v>
      </c>
      <c r="F5" s="4" t="s">
        <v>40</v>
      </c>
      <c r="G5" s="4" t="s">
        <v>41</v>
      </c>
      <c r="H5" s="3" t="s">
        <v>7</v>
      </c>
      <c r="I5" s="3" t="s">
        <v>8</v>
      </c>
      <c r="J5" s="3" t="s">
        <v>9</v>
      </c>
      <c r="K5" s="3" t="s">
        <v>10</v>
      </c>
      <c r="L5" s="4" t="s">
        <v>11</v>
      </c>
      <c r="M5" s="4" t="s">
        <v>12</v>
      </c>
      <c r="N5" s="43" t="s">
        <v>42</v>
      </c>
      <c r="O5" s="43" t="s">
        <v>43</v>
      </c>
      <c r="P5" s="43" t="s">
        <v>44</v>
      </c>
      <c r="Q5" s="43" t="s">
        <v>45</v>
      </c>
      <c r="R5" s="43" t="s">
        <v>46</v>
      </c>
      <c r="S5" s="43" t="s">
        <v>47</v>
      </c>
      <c r="T5" s="43" t="s">
        <v>48</v>
      </c>
      <c r="U5" s="43" t="s">
        <v>49</v>
      </c>
      <c r="V5" s="43" t="s">
        <v>50</v>
      </c>
      <c r="W5" s="43" t="s">
        <v>51</v>
      </c>
      <c r="X5" s="43" t="s">
        <v>50</v>
      </c>
      <c r="Y5" s="43" t="s">
        <v>52</v>
      </c>
      <c r="Z5" s="43" t="s">
        <v>50</v>
      </c>
      <c r="AA5" s="43" t="s">
        <v>53</v>
      </c>
    </row>
    <row r="6">
      <c r="A6" s="44" t="s">
        <v>30</v>
      </c>
      <c r="B6" s="35">
        <v>2900.0</v>
      </c>
      <c r="C6" s="35">
        <v>2973.6297727272727</v>
      </c>
      <c r="D6" s="45">
        <f t="shared" ref="D6:D52" si="1">(C6-B6)/B6</f>
        <v>0.0253895768</v>
      </c>
      <c r="E6" s="36">
        <f t="shared" ref="E6:E52" si="2">B6-C6</f>
        <v>-73.62977273</v>
      </c>
      <c r="F6" s="46">
        <f t="shared" ref="F6:F52" si="3">J6/S6</f>
        <v>0.1236434109</v>
      </c>
      <c r="G6" s="47">
        <v>3000.0</v>
      </c>
      <c r="H6" s="35">
        <f>B6*4</f>
        <v>11600</v>
      </c>
      <c r="I6" s="35">
        <v>11894.51909090909</v>
      </c>
      <c r="J6" s="36">
        <v>127600.0</v>
      </c>
      <c r="K6" s="37">
        <v>130839.71</v>
      </c>
      <c r="L6" s="48">
        <f t="shared" ref="L6:L52" si="4">(K6-J6)/J6</f>
        <v>0.0253895768</v>
      </c>
      <c r="M6" s="49">
        <f t="shared" ref="M6:M52" si="5">J6-K6</f>
        <v>-3239.71</v>
      </c>
      <c r="N6" s="50">
        <v>129000.0</v>
      </c>
      <c r="O6" s="50">
        <v>165000.0</v>
      </c>
      <c r="P6" s="51">
        <v>130000.0</v>
      </c>
      <c r="Q6" s="51">
        <v>166000.0</v>
      </c>
      <c r="R6" s="50">
        <v>8.0</v>
      </c>
      <c r="S6" s="50">
        <f t="shared" ref="S6:S52" si="6">N6*R6</f>
        <v>1032000</v>
      </c>
      <c r="T6" s="50">
        <f t="shared" ref="T6:T52" si="7">P6*R6</f>
        <v>1040000</v>
      </c>
      <c r="U6" s="50">
        <v>141706.0</v>
      </c>
      <c r="V6" s="52">
        <f t="shared" ref="V6:V52" si="8">U6/(N6*R6)</f>
        <v>0.1373120155</v>
      </c>
      <c r="W6" s="50">
        <v>137206.0</v>
      </c>
      <c r="X6" s="52">
        <f t="shared" ref="X6:X52" si="9">W6/(N6*R6)</f>
        <v>0.1329515504</v>
      </c>
      <c r="Y6" s="53">
        <v>140443.0</v>
      </c>
      <c r="Z6" s="54">
        <f t="shared" ref="Z6:Z52" si="10">Y6/T6</f>
        <v>0.1350413462</v>
      </c>
      <c r="AA6" s="55">
        <f t="shared" ref="AA6:AA52" si="11">I6/N6</f>
        <v>0.09220557435</v>
      </c>
    </row>
    <row r="7">
      <c r="A7" s="56" t="s">
        <v>54</v>
      </c>
      <c r="B7" s="57">
        <v>1200.0</v>
      </c>
      <c r="C7" s="58"/>
      <c r="D7" s="59">
        <f t="shared" si="1"/>
        <v>-1</v>
      </c>
      <c r="E7" s="58">
        <f t="shared" si="2"/>
        <v>1200</v>
      </c>
      <c r="F7" s="59">
        <f t="shared" si="3"/>
        <v>0.1488372093</v>
      </c>
      <c r="G7" s="60"/>
      <c r="H7" s="58">
        <f>B7*16</f>
        <v>19200</v>
      </c>
      <c r="I7" s="58"/>
      <c r="J7" s="58">
        <f t="shared" ref="J7:J17" si="12">H7*R7</f>
        <v>153600</v>
      </c>
      <c r="K7" s="58"/>
      <c r="L7" s="61">
        <f t="shared" si="4"/>
        <v>-1</v>
      </c>
      <c r="M7" s="62">
        <f t="shared" si="5"/>
        <v>153600</v>
      </c>
      <c r="N7" s="63">
        <v>129000.0</v>
      </c>
      <c r="O7" s="63">
        <v>165000.0</v>
      </c>
      <c r="P7" s="64"/>
      <c r="Q7" s="64"/>
      <c r="R7" s="63">
        <v>8.0</v>
      </c>
      <c r="S7" s="63">
        <f t="shared" si="6"/>
        <v>1032000</v>
      </c>
      <c r="T7" s="63">
        <f t="shared" si="7"/>
        <v>0</v>
      </c>
      <c r="U7" s="63">
        <v>36766.0</v>
      </c>
      <c r="V7" s="65">
        <f t="shared" si="8"/>
        <v>0.03562596899</v>
      </c>
      <c r="W7" s="63"/>
      <c r="X7" s="65">
        <f t="shared" si="9"/>
        <v>0</v>
      </c>
      <c r="Y7" s="66"/>
      <c r="Z7" s="67" t="str">
        <f t="shared" si="10"/>
        <v>#DIV/0!</v>
      </c>
      <c r="AA7" s="68">
        <f t="shared" si="11"/>
        <v>0</v>
      </c>
    </row>
    <row r="8">
      <c r="A8" s="56" t="s">
        <v>55</v>
      </c>
      <c r="B8" s="57">
        <v>1200.0</v>
      </c>
      <c r="C8" s="58"/>
      <c r="D8" s="59">
        <f t="shared" si="1"/>
        <v>-1</v>
      </c>
      <c r="E8" s="58">
        <f t="shared" si="2"/>
        <v>1200</v>
      </c>
      <c r="F8" s="59">
        <f t="shared" si="3"/>
        <v>0.06633165829</v>
      </c>
      <c r="G8" s="60"/>
      <c r="H8" s="58">
        <f>B8*11</f>
        <v>13200</v>
      </c>
      <c r="I8" s="58"/>
      <c r="J8" s="58">
        <f t="shared" si="12"/>
        <v>105600</v>
      </c>
      <c r="K8" s="58"/>
      <c r="L8" s="61">
        <f t="shared" si="4"/>
        <v>-1</v>
      </c>
      <c r="M8" s="62">
        <f t="shared" si="5"/>
        <v>105600</v>
      </c>
      <c r="N8" s="63">
        <v>199000.0</v>
      </c>
      <c r="O8" s="63">
        <v>259000.0</v>
      </c>
      <c r="P8" s="64"/>
      <c r="Q8" s="64"/>
      <c r="R8" s="63">
        <v>8.0</v>
      </c>
      <c r="S8" s="63">
        <f t="shared" si="6"/>
        <v>1592000</v>
      </c>
      <c r="T8" s="63">
        <f t="shared" si="7"/>
        <v>0</v>
      </c>
      <c r="U8" s="63">
        <v>125210.0</v>
      </c>
      <c r="V8" s="65">
        <f t="shared" si="8"/>
        <v>0.07864949749</v>
      </c>
      <c r="W8" s="63"/>
      <c r="X8" s="65">
        <f t="shared" si="9"/>
        <v>0</v>
      </c>
      <c r="Y8" s="66"/>
      <c r="Z8" s="67" t="str">
        <f t="shared" si="10"/>
        <v>#DIV/0!</v>
      </c>
      <c r="AA8" s="68">
        <f t="shared" si="11"/>
        <v>0</v>
      </c>
    </row>
    <row r="9">
      <c r="A9" s="56" t="s">
        <v>56</v>
      </c>
      <c r="B9" s="57">
        <v>1200.0</v>
      </c>
      <c r="C9" s="58"/>
      <c r="D9" s="59">
        <f t="shared" si="1"/>
        <v>-1</v>
      </c>
      <c r="E9" s="58">
        <f t="shared" si="2"/>
        <v>1200</v>
      </c>
      <c r="F9" s="59">
        <f t="shared" si="3"/>
        <v>0.1326633166</v>
      </c>
      <c r="G9" s="60"/>
      <c r="H9" s="58">
        <f>B9*22</f>
        <v>26400</v>
      </c>
      <c r="I9" s="58"/>
      <c r="J9" s="58">
        <f t="shared" si="12"/>
        <v>211200</v>
      </c>
      <c r="K9" s="58"/>
      <c r="L9" s="61">
        <f t="shared" si="4"/>
        <v>-1</v>
      </c>
      <c r="M9" s="62">
        <f t="shared" si="5"/>
        <v>211200</v>
      </c>
      <c r="N9" s="63">
        <v>199000.0</v>
      </c>
      <c r="O9" s="63">
        <v>259000.0</v>
      </c>
      <c r="P9" s="64"/>
      <c r="Q9" s="64"/>
      <c r="R9" s="63">
        <v>8.0</v>
      </c>
      <c r="S9" s="63">
        <f t="shared" si="6"/>
        <v>1592000</v>
      </c>
      <c r="T9" s="63">
        <f t="shared" si="7"/>
        <v>0</v>
      </c>
      <c r="U9" s="63">
        <v>125210.0</v>
      </c>
      <c r="V9" s="65">
        <f t="shared" si="8"/>
        <v>0.07864949749</v>
      </c>
      <c r="W9" s="63"/>
      <c r="X9" s="65">
        <f t="shared" si="9"/>
        <v>0</v>
      </c>
      <c r="Y9" s="66"/>
      <c r="Z9" s="67" t="str">
        <f t="shared" si="10"/>
        <v>#DIV/0!</v>
      </c>
      <c r="AA9" s="68">
        <f t="shared" si="11"/>
        <v>0</v>
      </c>
    </row>
    <row r="10">
      <c r="A10" s="69" t="s">
        <v>57</v>
      </c>
      <c r="B10" s="70">
        <v>1500.0</v>
      </c>
      <c r="C10" s="71"/>
      <c r="D10" s="72">
        <f t="shared" si="1"/>
        <v>-1</v>
      </c>
      <c r="E10" s="71">
        <f t="shared" si="2"/>
        <v>1500</v>
      </c>
      <c r="F10" s="72">
        <f t="shared" si="3"/>
        <v>0.1508379888</v>
      </c>
      <c r="G10" s="73"/>
      <c r="H10" s="71">
        <f>B10*9</f>
        <v>13500</v>
      </c>
      <c r="I10" s="71"/>
      <c r="J10" s="71">
        <f t="shared" si="12"/>
        <v>108000</v>
      </c>
      <c r="K10" s="71"/>
      <c r="L10" s="74">
        <f t="shared" si="4"/>
        <v>-1</v>
      </c>
      <c r="M10" s="75">
        <f t="shared" si="5"/>
        <v>108000</v>
      </c>
      <c r="N10" s="76">
        <v>89500.0</v>
      </c>
      <c r="O10" s="76">
        <v>119000.0</v>
      </c>
      <c r="P10" s="77"/>
      <c r="Q10" s="77"/>
      <c r="R10" s="76">
        <v>8.0</v>
      </c>
      <c r="S10" s="76">
        <f t="shared" si="6"/>
        <v>716000</v>
      </c>
      <c r="T10" s="76">
        <f t="shared" si="7"/>
        <v>0</v>
      </c>
      <c r="U10" s="76">
        <v>34747.0</v>
      </c>
      <c r="V10" s="78">
        <f t="shared" si="8"/>
        <v>0.04852932961</v>
      </c>
      <c r="W10" s="76"/>
      <c r="X10" s="78">
        <f t="shared" si="9"/>
        <v>0</v>
      </c>
      <c r="Y10" s="79"/>
      <c r="Z10" s="80" t="str">
        <f t="shared" si="10"/>
        <v>#DIV/0!</v>
      </c>
      <c r="AA10" s="81">
        <f t="shared" si="11"/>
        <v>0</v>
      </c>
    </row>
    <row r="11">
      <c r="A11" s="82" t="s">
        <v>58</v>
      </c>
      <c r="B11" s="83">
        <v>1200.0</v>
      </c>
      <c r="C11" s="84">
        <v>2483.0</v>
      </c>
      <c r="D11" s="85">
        <f t="shared" si="1"/>
        <v>1.069166667</v>
      </c>
      <c r="E11" s="86">
        <f t="shared" si="2"/>
        <v>-1283</v>
      </c>
      <c r="F11" s="85">
        <f t="shared" si="3"/>
        <v>0.06153846154</v>
      </c>
      <c r="G11" s="87">
        <v>2500.0</v>
      </c>
      <c r="H11" s="86">
        <f t="shared" ref="H11:H12" si="13">B11*1</f>
        <v>1200</v>
      </c>
      <c r="I11" s="84">
        <v>2483.0</v>
      </c>
      <c r="J11" s="86">
        <f t="shared" si="12"/>
        <v>9600</v>
      </c>
      <c r="K11" s="86">
        <f>I11*R11</f>
        <v>19864</v>
      </c>
      <c r="L11" s="88">
        <f t="shared" si="4"/>
        <v>1.069166667</v>
      </c>
      <c r="M11" s="89">
        <f t="shared" si="5"/>
        <v>-10264</v>
      </c>
      <c r="N11" s="90">
        <v>19500.0</v>
      </c>
      <c r="O11" s="90">
        <v>25000.0</v>
      </c>
      <c r="P11" s="91">
        <v>29500.0</v>
      </c>
      <c r="Q11" s="91">
        <v>41000.0</v>
      </c>
      <c r="R11" s="90">
        <v>8.0</v>
      </c>
      <c r="S11" s="90">
        <f t="shared" si="6"/>
        <v>156000</v>
      </c>
      <c r="T11" s="90">
        <f t="shared" si="7"/>
        <v>236000</v>
      </c>
      <c r="U11" s="90">
        <v>9872.0</v>
      </c>
      <c r="V11" s="92">
        <f t="shared" si="8"/>
        <v>0.06328205128</v>
      </c>
      <c r="W11" s="90">
        <v>-1828.0</v>
      </c>
      <c r="X11" s="92">
        <f t="shared" si="9"/>
        <v>-0.01171794872</v>
      </c>
      <c r="Y11" s="93">
        <v>30539.0</v>
      </c>
      <c r="Z11" s="94">
        <f t="shared" si="10"/>
        <v>0.1294025424</v>
      </c>
      <c r="AA11" s="95">
        <f t="shared" si="11"/>
        <v>0.1273333333</v>
      </c>
    </row>
    <row r="12">
      <c r="A12" s="69" t="s">
        <v>59</v>
      </c>
      <c r="B12" s="70">
        <v>900.0</v>
      </c>
      <c r="C12" s="71"/>
      <c r="D12" s="72">
        <f t="shared" si="1"/>
        <v>-1</v>
      </c>
      <c r="E12" s="71">
        <f t="shared" si="2"/>
        <v>900</v>
      </c>
      <c r="F12" s="72">
        <f t="shared" si="3"/>
        <v>0.03050847458</v>
      </c>
      <c r="G12" s="73"/>
      <c r="H12" s="71">
        <f t="shared" si="13"/>
        <v>900</v>
      </c>
      <c r="I12" s="71"/>
      <c r="J12" s="71">
        <f t="shared" si="12"/>
        <v>7200</v>
      </c>
      <c r="K12" s="71"/>
      <c r="L12" s="74">
        <f t="shared" si="4"/>
        <v>-1</v>
      </c>
      <c r="M12" s="75">
        <f t="shared" si="5"/>
        <v>7200</v>
      </c>
      <c r="N12" s="76">
        <v>29500.0</v>
      </c>
      <c r="O12" s="76">
        <v>41000.0</v>
      </c>
      <c r="P12" s="77"/>
      <c r="Q12" s="77"/>
      <c r="R12" s="76">
        <v>8.0</v>
      </c>
      <c r="S12" s="76">
        <f t="shared" si="6"/>
        <v>236000</v>
      </c>
      <c r="T12" s="76">
        <f t="shared" si="7"/>
        <v>0</v>
      </c>
      <c r="U12" s="76">
        <v>33775.0</v>
      </c>
      <c r="V12" s="78">
        <f t="shared" si="8"/>
        <v>0.1431144068</v>
      </c>
      <c r="W12" s="76"/>
      <c r="X12" s="78">
        <f t="shared" si="9"/>
        <v>0</v>
      </c>
      <c r="Y12" s="79"/>
      <c r="Z12" s="80" t="str">
        <f t="shared" si="10"/>
        <v>#DIV/0!</v>
      </c>
      <c r="AA12" s="81">
        <f t="shared" si="11"/>
        <v>0</v>
      </c>
    </row>
    <row r="13">
      <c r="A13" s="96" t="s">
        <v>60</v>
      </c>
      <c r="B13" s="97">
        <v>1700.0</v>
      </c>
      <c r="C13" s="98"/>
      <c r="D13" s="99">
        <f t="shared" si="1"/>
        <v>-1</v>
      </c>
      <c r="E13" s="98">
        <f t="shared" si="2"/>
        <v>1700</v>
      </c>
      <c r="F13" s="99">
        <f t="shared" si="3"/>
        <v>0.1152542373</v>
      </c>
      <c r="G13" s="100"/>
      <c r="H13" s="98">
        <f t="shared" ref="H13:H19" si="14">B13*2</f>
        <v>3400</v>
      </c>
      <c r="I13" s="98"/>
      <c r="J13" s="98">
        <f t="shared" si="12"/>
        <v>27200</v>
      </c>
      <c r="K13" s="98"/>
      <c r="L13" s="101">
        <f t="shared" si="4"/>
        <v>-1</v>
      </c>
      <c r="M13" s="102">
        <f t="shared" si="5"/>
        <v>27200</v>
      </c>
      <c r="N13" s="103">
        <v>29500.0</v>
      </c>
      <c r="O13" s="103">
        <v>41000.0</v>
      </c>
      <c r="P13" s="104"/>
      <c r="Q13" s="104"/>
      <c r="R13" s="103">
        <v>8.0</v>
      </c>
      <c r="S13" s="103">
        <f t="shared" si="6"/>
        <v>236000</v>
      </c>
      <c r="T13" s="103">
        <f t="shared" si="7"/>
        <v>0</v>
      </c>
      <c r="U13" s="103">
        <v>25931.0</v>
      </c>
      <c r="V13" s="105">
        <f t="shared" si="8"/>
        <v>0.1098771186</v>
      </c>
      <c r="W13" s="103"/>
      <c r="X13" s="105">
        <f t="shared" si="9"/>
        <v>0</v>
      </c>
      <c r="Y13" s="106"/>
      <c r="Z13" s="107" t="str">
        <f t="shared" si="10"/>
        <v>#DIV/0!</v>
      </c>
      <c r="AA13" s="108">
        <f t="shared" si="11"/>
        <v>0</v>
      </c>
    </row>
    <row r="14">
      <c r="A14" s="44" t="s">
        <v>34</v>
      </c>
      <c r="B14" s="35">
        <v>1500.0</v>
      </c>
      <c r="C14" s="35">
        <v>2086.181818181818</v>
      </c>
      <c r="D14" s="45">
        <f t="shared" si="1"/>
        <v>0.3907878788</v>
      </c>
      <c r="E14" s="36">
        <f t="shared" si="2"/>
        <v>-586.1818182</v>
      </c>
      <c r="F14" s="109">
        <f t="shared" si="3"/>
        <v>0.1016949153</v>
      </c>
      <c r="G14" s="47">
        <v>2100.0</v>
      </c>
      <c r="H14" s="35">
        <f t="shared" si="14"/>
        <v>3000</v>
      </c>
      <c r="I14" s="35">
        <v>4172.363636363636</v>
      </c>
      <c r="J14" s="36">
        <f t="shared" si="12"/>
        <v>24000</v>
      </c>
      <c r="K14" s="110">
        <v>45896.0</v>
      </c>
      <c r="L14" s="111">
        <f t="shared" si="4"/>
        <v>0.9123333333</v>
      </c>
      <c r="M14" s="89">
        <f t="shared" si="5"/>
        <v>-21896</v>
      </c>
      <c r="N14" s="112">
        <v>29500.0</v>
      </c>
      <c r="O14" s="112">
        <v>41000.0</v>
      </c>
      <c r="P14" s="113">
        <v>31000.0</v>
      </c>
      <c r="Q14" s="113">
        <v>42500.0</v>
      </c>
      <c r="R14" s="112">
        <v>8.0</v>
      </c>
      <c r="S14" s="112">
        <f t="shared" si="6"/>
        <v>236000</v>
      </c>
      <c r="T14" s="112">
        <f t="shared" si="7"/>
        <v>248000</v>
      </c>
      <c r="U14" s="112">
        <v>26145.0</v>
      </c>
      <c r="V14" s="114">
        <f t="shared" si="8"/>
        <v>0.1107838983</v>
      </c>
      <c r="W14" s="112">
        <v>5239.0</v>
      </c>
      <c r="X14" s="114">
        <f t="shared" si="9"/>
        <v>0.02219915254</v>
      </c>
      <c r="Y14" s="115">
        <v>20200.0</v>
      </c>
      <c r="Z14" s="116">
        <f t="shared" si="10"/>
        <v>0.0814516129</v>
      </c>
      <c r="AA14" s="117">
        <f t="shared" si="11"/>
        <v>0.1414360555</v>
      </c>
    </row>
    <row r="15">
      <c r="A15" s="118" t="s">
        <v>61</v>
      </c>
      <c r="B15" s="57">
        <v>2500.0</v>
      </c>
      <c r="C15" s="119"/>
      <c r="D15" s="59">
        <f t="shared" si="1"/>
        <v>-1</v>
      </c>
      <c r="E15" s="58">
        <f t="shared" si="2"/>
        <v>2500</v>
      </c>
      <c r="F15" s="59">
        <f t="shared" si="3"/>
        <v>0.1694915254</v>
      </c>
      <c r="G15" s="60"/>
      <c r="H15" s="58">
        <f t="shared" si="14"/>
        <v>5000</v>
      </c>
      <c r="I15" s="58"/>
      <c r="J15" s="58">
        <f t="shared" si="12"/>
        <v>40000</v>
      </c>
      <c r="K15" s="58"/>
      <c r="L15" s="61">
        <f t="shared" si="4"/>
        <v>-1</v>
      </c>
      <c r="M15" s="62">
        <f t="shared" si="5"/>
        <v>40000</v>
      </c>
      <c r="N15" s="63">
        <v>29500.0</v>
      </c>
      <c r="O15" s="63">
        <v>41000.0</v>
      </c>
      <c r="P15" s="64"/>
      <c r="Q15" s="64"/>
      <c r="R15" s="63">
        <v>8.0</v>
      </c>
      <c r="S15" s="63">
        <f t="shared" si="6"/>
        <v>236000</v>
      </c>
      <c r="T15" s="63">
        <f t="shared" si="7"/>
        <v>0</v>
      </c>
      <c r="U15" s="63">
        <v>8145.0</v>
      </c>
      <c r="V15" s="65">
        <f t="shared" si="8"/>
        <v>0.03451271186</v>
      </c>
      <c r="W15" s="63"/>
      <c r="X15" s="65">
        <f t="shared" si="9"/>
        <v>0</v>
      </c>
      <c r="Y15" s="66"/>
      <c r="Z15" s="67" t="str">
        <f t="shared" si="10"/>
        <v>#DIV/0!</v>
      </c>
      <c r="AA15" s="68">
        <f t="shared" si="11"/>
        <v>0</v>
      </c>
    </row>
    <row r="16">
      <c r="A16" s="118" t="s">
        <v>62</v>
      </c>
      <c r="B16" s="57">
        <v>1100.0</v>
      </c>
      <c r="C16" s="119"/>
      <c r="D16" s="59">
        <f t="shared" si="1"/>
        <v>-1</v>
      </c>
      <c r="E16" s="58">
        <f t="shared" si="2"/>
        <v>1100</v>
      </c>
      <c r="F16" s="59">
        <f t="shared" si="3"/>
        <v>0.07457627119</v>
      </c>
      <c r="G16" s="60"/>
      <c r="H16" s="58">
        <f t="shared" si="14"/>
        <v>2200</v>
      </c>
      <c r="I16" s="58"/>
      <c r="J16" s="58">
        <f t="shared" si="12"/>
        <v>17600</v>
      </c>
      <c r="K16" s="58"/>
      <c r="L16" s="61">
        <f t="shared" si="4"/>
        <v>-1</v>
      </c>
      <c r="M16" s="62">
        <f t="shared" si="5"/>
        <v>17600</v>
      </c>
      <c r="N16" s="63">
        <v>29500.0</v>
      </c>
      <c r="O16" s="63">
        <v>41000.0</v>
      </c>
      <c r="P16" s="64"/>
      <c r="Q16" s="64"/>
      <c r="R16" s="63">
        <v>8.0</v>
      </c>
      <c r="S16" s="63">
        <f t="shared" si="6"/>
        <v>236000</v>
      </c>
      <c r="T16" s="63">
        <f t="shared" si="7"/>
        <v>0</v>
      </c>
      <c r="U16" s="63">
        <v>37601.0</v>
      </c>
      <c r="V16" s="65">
        <f t="shared" si="8"/>
        <v>0.1593262712</v>
      </c>
      <c r="W16" s="63"/>
      <c r="X16" s="65">
        <f t="shared" si="9"/>
        <v>0</v>
      </c>
      <c r="Y16" s="66"/>
      <c r="Z16" s="67" t="str">
        <f t="shared" si="10"/>
        <v>#DIV/0!</v>
      </c>
      <c r="AA16" s="68">
        <f t="shared" si="11"/>
        <v>0</v>
      </c>
    </row>
    <row r="17">
      <c r="A17" s="120" t="s">
        <v>63</v>
      </c>
      <c r="B17" s="57">
        <v>2000.0</v>
      </c>
      <c r="C17" s="119"/>
      <c r="D17" s="59">
        <f t="shared" si="1"/>
        <v>-1</v>
      </c>
      <c r="E17" s="58">
        <f t="shared" si="2"/>
        <v>2000</v>
      </c>
      <c r="F17" s="59">
        <f t="shared" si="3"/>
        <v>0.1355932203</v>
      </c>
      <c r="G17" s="60"/>
      <c r="H17" s="58">
        <f t="shared" si="14"/>
        <v>4000</v>
      </c>
      <c r="I17" s="58"/>
      <c r="J17" s="58">
        <f t="shared" si="12"/>
        <v>32000</v>
      </c>
      <c r="K17" s="58"/>
      <c r="L17" s="61">
        <f t="shared" si="4"/>
        <v>-1</v>
      </c>
      <c r="M17" s="62">
        <f t="shared" si="5"/>
        <v>32000</v>
      </c>
      <c r="N17" s="63">
        <v>29500.0</v>
      </c>
      <c r="O17" s="63">
        <v>41000.0</v>
      </c>
      <c r="P17" s="64"/>
      <c r="Q17" s="64"/>
      <c r="R17" s="63">
        <v>8.0</v>
      </c>
      <c r="S17" s="63">
        <f t="shared" si="6"/>
        <v>236000</v>
      </c>
      <c r="T17" s="63">
        <f t="shared" si="7"/>
        <v>0</v>
      </c>
      <c r="U17" s="63">
        <v>16145.0</v>
      </c>
      <c r="V17" s="65">
        <f t="shared" si="8"/>
        <v>0.06841101695</v>
      </c>
      <c r="W17" s="63"/>
      <c r="X17" s="65">
        <f t="shared" si="9"/>
        <v>0</v>
      </c>
      <c r="Y17" s="66"/>
      <c r="Z17" s="67" t="str">
        <f t="shared" si="10"/>
        <v>#DIV/0!</v>
      </c>
      <c r="AA17" s="68">
        <f t="shared" si="11"/>
        <v>0</v>
      </c>
    </row>
    <row r="18">
      <c r="A18" s="121" t="s">
        <v>39</v>
      </c>
      <c r="B18" s="122">
        <v>300.0</v>
      </c>
      <c r="C18" s="123">
        <v>28.062727272727273</v>
      </c>
      <c r="D18" s="124">
        <f t="shared" si="1"/>
        <v>-0.9064575758</v>
      </c>
      <c r="E18" s="122">
        <f t="shared" si="2"/>
        <v>271.9372727</v>
      </c>
      <c r="F18" s="125">
        <f t="shared" si="3"/>
        <v>0.02088607595</v>
      </c>
      <c r="G18" s="126"/>
      <c r="H18" s="127">
        <f t="shared" si="14"/>
        <v>600</v>
      </c>
      <c r="I18" s="128">
        <v>56.125454545454545</v>
      </c>
      <c r="J18" s="128">
        <v>6600.0</v>
      </c>
      <c r="K18" s="128">
        <v>617.38</v>
      </c>
      <c r="L18" s="129">
        <f t="shared" si="4"/>
        <v>-0.9064575758</v>
      </c>
      <c r="M18" s="130">
        <f t="shared" si="5"/>
        <v>5982.62</v>
      </c>
      <c r="N18" s="131">
        <v>39500.0</v>
      </c>
      <c r="O18" s="131">
        <v>51000.0</v>
      </c>
      <c r="P18" s="132"/>
      <c r="Q18" s="132"/>
      <c r="R18" s="133">
        <v>8.0</v>
      </c>
      <c r="S18" s="131">
        <f t="shared" si="6"/>
        <v>316000</v>
      </c>
      <c r="T18" s="131">
        <f t="shared" si="7"/>
        <v>0</v>
      </c>
      <c r="U18" s="131">
        <v>20389.0</v>
      </c>
      <c r="V18" s="134">
        <f t="shared" si="8"/>
        <v>0.0645221519</v>
      </c>
      <c r="W18" s="135"/>
      <c r="X18" s="134">
        <f t="shared" si="9"/>
        <v>0</v>
      </c>
      <c r="Y18" s="133"/>
      <c r="Z18" s="136" t="str">
        <f t="shared" si="10"/>
        <v>#DIV/0!</v>
      </c>
      <c r="AA18" s="137">
        <f t="shared" si="11"/>
        <v>0.001420897583</v>
      </c>
    </row>
    <row r="19">
      <c r="A19" s="138" t="s">
        <v>33</v>
      </c>
      <c r="B19" s="139">
        <v>324.0</v>
      </c>
      <c r="C19" s="139">
        <v>324.0566666666667</v>
      </c>
      <c r="D19" s="140">
        <f t="shared" si="1"/>
        <v>0.0001748971193</v>
      </c>
      <c r="E19" s="141">
        <f t="shared" si="2"/>
        <v>-0.05666666667</v>
      </c>
      <c r="F19" s="142">
        <f t="shared" si="3"/>
        <v>0.01230379747</v>
      </c>
      <c r="G19" s="143"/>
      <c r="H19" s="139">
        <f t="shared" si="14"/>
        <v>648</v>
      </c>
      <c r="I19" s="139">
        <v>648.1133333333333</v>
      </c>
      <c r="J19" s="141">
        <v>3888.0</v>
      </c>
      <c r="K19" s="144">
        <v>3888.68</v>
      </c>
      <c r="L19" s="145">
        <f t="shared" si="4"/>
        <v>0.0001748971193</v>
      </c>
      <c r="M19" s="146">
        <f t="shared" si="5"/>
        <v>-0.68</v>
      </c>
      <c r="N19" s="147">
        <v>39500.0</v>
      </c>
      <c r="O19" s="147">
        <v>51000.0</v>
      </c>
      <c r="P19" s="148"/>
      <c r="Q19" s="148"/>
      <c r="R19" s="149">
        <v>8.0</v>
      </c>
      <c r="S19" s="147">
        <f t="shared" si="6"/>
        <v>316000</v>
      </c>
      <c r="T19" s="147">
        <f t="shared" si="7"/>
        <v>0</v>
      </c>
      <c r="U19" s="147">
        <v>20389.0</v>
      </c>
      <c r="V19" s="150">
        <f t="shared" si="8"/>
        <v>0.0645221519</v>
      </c>
      <c r="W19" s="151"/>
      <c r="X19" s="150">
        <f t="shared" si="9"/>
        <v>0</v>
      </c>
      <c r="Y19" s="151"/>
      <c r="Z19" s="152" t="str">
        <f t="shared" si="10"/>
        <v>#DIV/0!</v>
      </c>
      <c r="AA19" s="153">
        <f t="shared" si="11"/>
        <v>0.01640793249</v>
      </c>
    </row>
    <row r="20">
      <c r="A20" s="44" t="s">
        <v>17</v>
      </c>
      <c r="B20" s="35">
        <v>2900.0</v>
      </c>
      <c r="C20" s="35">
        <v>4037.7033333333334</v>
      </c>
      <c r="D20" s="45">
        <f t="shared" si="1"/>
        <v>0.3923114943</v>
      </c>
      <c r="E20" s="36">
        <f t="shared" si="2"/>
        <v>-1137.703333</v>
      </c>
      <c r="F20" s="109">
        <f t="shared" si="3"/>
        <v>0.08787878788</v>
      </c>
      <c r="G20" s="154">
        <v>4050.0</v>
      </c>
      <c r="H20" s="155">
        <f t="shared" ref="H20:H34" si="15">B20*3</f>
        <v>8700</v>
      </c>
      <c r="I20" s="35">
        <v>12113.11</v>
      </c>
      <c r="J20" s="36">
        <v>34800.0</v>
      </c>
      <c r="K20" s="110">
        <v>48452.44</v>
      </c>
      <c r="L20" s="111">
        <f t="shared" si="4"/>
        <v>0.3923114943</v>
      </c>
      <c r="M20" s="89">
        <f t="shared" si="5"/>
        <v>-13652.44</v>
      </c>
      <c r="N20" s="112">
        <v>49500.0</v>
      </c>
      <c r="O20" s="112">
        <v>63000.0</v>
      </c>
      <c r="P20" s="113">
        <v>60000.0</v>
      </c>
      <c r="Q20" s="113">
        <v>69000.0</v>
      </c>
      <c r="R20" s="156">
        <v>8.0</v>
      </c>
      <c r="S20" s="112">
        <f t="shared" si="6"/>
        <v>396000</v>
      </c>
      <c r="T20" s="112">
        <f t="shared" si="7"/>
        <v>480000</v>
      </c>
      <c r="U20" s="112">
        <v>20449.0</v>
      </c>
      <c r="V20" s="114">
        <f t="shared" si="8"/>
        <v>0.05163888889</v>
      </c>
      <c r="W20" s="112">
        <v>-10601.0</v>
      </c>
      <c r="X20" s="114">
        <f t="shared" si="9"/>
        <v>-0.02677020202</v>
      </c>
      <c r="Y20" s="115">
        <v>23384.0</v>
      </c>
      <c r="Z20" s="116">
        <f t="shared" si="10"/>
        <v>0.04871666667</v>
      </c>
      <c r="AA20" s="117">
        <f t="shared" si="11"/>
        <v>0.2447092929</v>
      </c>
    </row>
    <row r="21">
      <c r="A21" s="120" t="s">
        <v>64</v>
      </c>
      <c r="B21" s="57">
        <v>1120.0</v>
      </c>
      <c r="C21" s="119"/>
      <c r="D21" s="59">
        <f t="shared" si="1"/>
        <v>-1</v>
      </c>
      <c r="E21" s="58">
        <f t="shared" si="2"/>
        <v>1120</v>
      </c>
      <c r="F21" s="59">
        <f t="shared" si="3"/>
        <v>0</v>
      </c>
      <c r="G21" s="60"/>
      <c r="H21" s="58">
        <f t="shared" si="15"/>
        <v>3360</v>
      </c>
      <c r="I21" s="58"/>
      <c r="J21" s="58"/>
      <c r="K21" s="58"/>
      <c r="L21" s="61" t="str">
        <f t="shared" si="4"/>
        <v>#DIV/0!</v>
      </c>
      <c r="M21" s="62">
        <f t="shared" si="5"/>
        <v>0</v>
      </c>
      <c r="N21" s="63">
        <v>49500.0</v>
      </c>
      <c r="O21" s="63">
        <v>63000.0</v>
      </c>
      <c r="P21" s="64"/>
      <c r="Q21" s="64"/>
      <c r="R21" s="157">
        <v>8.0</v>
      </c>
      <c r="S21" s="63">
        <f t="shared" si="6"/>
        <v>396000</v>
      </c>
      <c r="T21" s="63">
        <f t="shared" si="7"/>
        <v>0</v>
      </c>
      <c r="U21" s="63">
        <v>77021.0</v>
      </c>
      <c r="V21" s="65">
        <f t="shared" si="8"/>
        <v>0.1944974747</v>
      </c>
      <c r="W21" s="63"/>
      <c r="X21" s="65">
        <f t="shared" si="9"/>
        <v>0</v>
      </c>
      <c r="Y21" s="66"/>
      <c r="Z21" s="67" t="str">
        <f t="shared" si="10"/>
        <v>#DIV/0!</v>
      </c>
      <c r="AA21" s="68">
        <f t="shared" si="11"/>
        <v>0</v>
      </c>
    </row>
    <row r="22">
      <c r="A22" s="158" t="s">
        <v>65</v>
      </c>
      <c r="B22" s="70">
        <v>1530.0</v>
      </c>
      <c r="C22" s="159"/>
      <c r="D22" s="72">
        <f t="shared" si="1"/>
        <v>-1</v>
      </c>
      <c r="E22" s="71">
        <f t="shared" si="2"/>
        <v>1530</v>
      </c>
      <c r="F22" s="72">
        <f t="shared" si="3"/>
        <v>0</v>
      </c>
      <c r="G22" s="73"/>
      <c r="H22" s="71">
        <f t="shared" si="15"/>
        <v>4590</v>
      </c>
      <c r="I22" s="71"/>
      <c r="J22" s="71"/>
      <c r="K22" s="71"/>
      <c r="L22" s="74" t="str">
        <f t="shared" si="4"/>
        <v>#DIV/0!</v>
      </c>
      <c r="M22" s="75">
        <f t="shared" si="5"/>
        <v>0</v>
      </c>
      <c r="N22" s="76">
        <v>49500.0</v>
      </c>
      <c r="O22" s="76">
        <v>63000.0</v>
      </c>
      <c r="P22" s="77"/>
      <c r="Q22" s="77"/>
      <c r="R22" s="160">
        <v>8.0</v>
      </c>
      <c r="S22" s="76">
        <f t="shared" si="6"/>
        <v>396000</v>
      </c>
      <c r="T22" s="76">
        <f t="shared" si="7"/>
        <v>0</v>
      </c>
      <c r="U22" s="76">
        <v>52376.0</v>
      </c>
      <c r="V22" s="78">
        <f t="shared" si="8"/>
        <v>0.1322626263</v>
      </c>
      <c r="W22" s="76"/>
      <c r="X22" s="78">
        <f t="shared" si="9"/>
        <v>0</v>
      </c>
      <c r="Y22" s="79"/>
      <c r="Z22" s="80" t="str">
        <f t="shared" si="10"/>
        <v>#DIV/0!</v>
      </c>
      <c r="AA22" s="81">
        <f t="shared" si="11"/>
        <v>0</v>
      </c>
    </row>
    <row r="23">
      <c r="A23" s="44" t="s">
        <v>38</v>
      </c>
      <c r="B23" s="35">
        <v>1400.0</v>
      </c>
      <c r="C23" s="35">
        <v>2208.4444444444443</v>
      </c>
      <c r="D23" s="45">
        <f t="shared" si="1"/>
        <v>0.5774603175</v>
      </c>
      <c r="E23" s="36">
        <f t="shared" si="2"/>
        <v>-808.4444444</v>
      </c>
      <c r="F23" s="109">
        <f t="shared" si="3"/>
        <v>0.06363636364</v>
      </c>
      <c r="G23" s="154">
        <v>2250.0</v>
      </c>
      <c r="H23" s="35">
        <f t="shared" si="15"/>
        <v>4200</v>
      </c>
      <c r="I23" s="35">
        <v>6625.333333333333</v>
      </c>
      <c r="J23" s="36">
        <v>25200.0</v>
      </c>
      <c r="K23" s="161">
        <v>39752.0</v>
      </c>
      <c r="L23" s="111">
        <f t="shared" si="4"/>
        <v>0.5774603175</v>
      </c>
      <c r="M23" s="89">
        <f t="shared" si="5"/>
        <v>-14552</v>
      </c>
      <c r="N23" s="112">
        <v>49500.0</v>
      </c>
      <c r="O23" s="112">
        <v>63000.0</v>
      </c>
      <c r="P23" s="113">
        <v>50500.0</v>
      </c>
      <c r="Q23" s="113">
        <v>64000.0</v>
      </c>
      <c r="R23" s="156">
        <v>8.0</v>
      </c>
      <c r="S23" s="112">
        <f t="shared" si="6"/>
        <v>396000</v>
      </c>
      <c r="T23" s="112">
        <f t="shared" si="7"/>
        <v>404000</v>
      </c>
      <c r="U23" s="112">
        <v>63965.0</v>
      </c>
      <c r="V23" s="114">
        <f t="shared" si="8"/>
        <v>0.1615277778</v>
      </c>
      <c r="W23" s="112">
        <v>41915.0</v>
      </c>
      <c r="X23" s="114">
        <f t="shared" si="9"/>
        <v>0.1058459596</v>
      </c>
      <c r="Y23" s="115">
        <v>45152.0</v>
      </c>
      <c r="Z23" s="116">
        <f t="shared" si="10"/>
        <v>0.1117623762</v>
      </c>
      <c r="AA23" s="117">
        <f t="shared" si="11"/>
        <v>0.1338451178</v>
      </c>
    </row>
    <row r="24">
      <c r="A24" s="69" t="s">
        <v>66</v>
      </c>
      <c r="B24" s="70">
        <v>1500.0</v>
      </c>
      <c r="C24" s="71"/>
      <c r="D24" s="72">
        <f t="shared" si="1"/>
        <v>-1</v>
      </c>
      <c r="E24" s="71">
        <f t="shared" si="2"/>
        <v>1500</v>
      </c>
      <c r="F24" s="72">
        <f t="shared" si="3"/>
        <v>0</v>
      </c>
      <c r="G24" s="73"/>
      <c r="H24" s="71">
        <f t="shared" si="15"/>
        <v>4500</v>
      </c>
      <c r="I24" s="71"/>
      <c r="J24" s="71"/>
      <c r="K24" s="71"/>
      <c r="L24" s="74" t="str">
        <f t="shared" si="4"/>
        <v>#DIV/0!</v>
      </c>
      <c r="M24" s="75">
        <f t="shared" si="5"/>
        <v>0</v>
      </c>
      <c r="N24" s="76">
        <v>49500.0</v>
      </c>
      <c r="O24" s="76">
        <v>63000.0</v>
      </c>
      <c r="P24" s="77"/>
      <c r="Q24" s="77"/>
      <c r="R24" s="160">
        <v>8.0</v>
      </c>
      <c r="S24" s="76">
        <f t="shared" si="6"/>
        <v>396000</v>
      </c>
      <c r="T24" s="76">
        <f t="shared" si="7"/>
        <v>0</v>
      </c>
      <c r="U24" s="76">
        <v>33988.0</v>
      </c>
      <c r="V24" s="78">
        <f t="shared" si="8"/>
        <v>0.08582828283</v>
      </c>
      <c r="W24" s="76"/>
      <c r="X24" s="78">
        <f t="shared" si="9"/>
        <v>0</v>
      </c>
      <c r="Y24" s="79"/>
      <c r="Z24" s="80" t="str">
        <f t="shared" si="10"/>
        <v>#DIV/0!</v>
      </c>
      <c r="AA24" s="81">
        <f t="shared" si="11"/>
        <v>0</v>
      </c>
    </row>
    <row r="25">
      <c r="A25" s="44" t="s">
        <v>24</v>
      </c>
      <c r="B25" s="35">
        <v>3000.0</v>
      </c>
      <c r="C25" s="35">
        <v>3810.866666666667</v>
      </c>
      <c r="D25" s="45">
        <f t="shared" si="1"/>
        <v>0.2702888889</v>
      </c>
      <c r="E25" s="36">
        <f t="shared" si="2"/>
        <v>-810.8666667</v>
      </c>
      <c r="F25" s="109">
        <f t="shared" si="3"/>
        <v>0.141509434</v>
      </c>
      <c r="G25" s="154">
        <v>3850.0</v>
      </c>
      <c r="H25" s="35">
        <f t="shared" si="15"/>
        <v>9000</v>
      </c>
      <c r="I25" s="35">
        <v>11432.6</v>
      </c>
      <c r="J25" s="36">
        <v>90000.0</v>
      </c>
      <c r="K25" s="110">
        <v>114326.0</v>
      </c>
      <c r="L25" s="111">
        <f t="shared" si="4"/>
        <v>0.2702888889</v>
      </c>
      <c r="M25" s="89">
        <f t="shared" si="5"/>
        <v>-24326</v>
      </c>
      <c r="N25" s="112">
        <v>79500.0</v>
      </c>
      <c r="O25" s="112">
        <v>109000.0</v>
      </c>
      <c r="P25" s="113">
        <v>85000.0</v>
      </c>
      <c r="Q25" s="113">
        <v>115000.0</v>
      </c>
      <c r="R25" s="156">
        <v>8.0</v>
      </c>
      <c r="S25" s="112">
        <f t="shared" si="6"/>
        <v>636000</v>
      </c>
      <c r="T25" s="112">
        <f t="shared" si="7"/>
        <v>680000</v>
      </c>
      <c r="U25" s="112">
        <v>30459.0</v>
      </c>
      <c r="V25" s="114">
        <f t="shared" si="8"/>
        <v>0.04789150943</v>
      </c>
      <c r="W25" s="112">
        <v>7509.0</v>
      </c>
      <c r="X25" s="114">
        <f t="shared" si="9"/>
        <v>0.01180660377</v>
      </c>
      <c r="Y25" s="162">
        <f>P25*8-186914-(8*20115)</f>
        <v>332166</v>
      </c>
      <c r="Z25" s="116">
        <f t="shared" si="10"/>
        <v>0.4884794118</v>
      </c>
      <c r="AA25" s="117">
        <f t="shared" si="11"/>
        <v>0.1438062893</v>
      </c>
    </row>
    <row r="26">
      <c r="A26" s="69" t="s">
        <v>67</v>
      </c>
      <c r="B26" s="70">
        <v>3000.0</v>
      </c>
      <c r="C26" s="71"/>
      <c r="D26" s="72">
        <f t="shared" si="1"/>
        <v>-1</v>
      </c>
      <c r="E26" s="71">
        <f t="shared" si="2"/>
        <v>3000</v>
      </c>
      <c r="F26" s="72">
        <f t="shared" si="3"/>
        <v>0</v>
      </c>
      <c r="G26" s="73"/>
      <c r="H26" s="71">
        <f t="shared" si="15"/>
        <v>9000</v>
      </c>
      <c r="I26" s="71"/>
      <c r="J26" s="71"/>
      <c r="K26" s="71"/>
      <c r="L26" s="74" t="str">
        <f t="shared" si="4"/>
        <v>#DIV/0!</v>
      </c>
      <c r="M26" s="75">
        <f t="shared" si="5"/>
        <v>0</v>
      </c>
      <c r="N26" s="76">
        <v>79500.0</v>
      </c>
      <c r="O26" s="76">
        <v>109000.0</v>
      </c>
      <c r="P26" s="77"/>
      <c r="Q26" s="77"/>
      <c r="R26" s="160">
        <v>8.0</v>
      </c>
      <c r="S26" s="76">
        <f t="shared" si="6"/>
        <v>636000</v>
      </c>
      <c r="T26" s="76">
        <f t="shared" si="7"/>
        <v>0</v>
      </c>
      <c r="U26" s="76">
        <v>30459.0</v>
      </c>
      <c r="V26" s="78">
        <f t="shared" si="8"/>
        <v>0.04789150943</v>
      </c>
      <c r="W26" s="76"/>
      <c r="X26" s="78">
        <f t="shared" si="9"/>
        <v>0</v>
      </c>
      <c r="Y26" s="163"/>
      <c r="Z26" s="80" t="str">
        <f t="shared" si="10"/>
        <v>#DIV/0!</v>
      </c>
      <c r="AA26" s="81">
        <f t="shared" si="11"/>
        <v>0</v>
      </c>
    </row>
    <row r="27">
      <c r="A27" s="96" t="s">
        <v>68</v>
      </c>
      <c r="B27" s="97">
        <v>4100.0</v>
      </c>
      <c r="C27" s="98"/>
      <c r="D27" s="99">
        <f t="shared" si="1"/>
        <v>-1</v>
      </c>
      <c r="E27" s="98">
        <f t="shared" si="2"/>
        <v>4100</v>
      </c>
      <c r="F27" s="99">
        <f t="shared" si="3"/>
        <v>0</v>
      </c>
      <c r="G27" s="100"/>
      <c r="H27" s="98">
        <f t="shared" si="15"/>
        <v>12300</v>
      </c>
      <c r="I27" s="98"/>
      <c r="J27" s="98"/>
      <c r="K27" s="98"/>
      <c r="L27" s="101" t="str">
        <f t="shared" si="4"/>
        <v>#DIV/0!</v>
      </c>
      <c r="M27" s="102">
        <f t="shared" si="5"/>
        <v>0</v>
      </c>
      <c r="N27" s="103">
        <v>75500.0</v>
      </c>
      <c r="O27" s="103">
        <v>98150.0</v>
      </c>
      <c r="P27" s="104"/>
      <c r="Q27" s="104"/>
      <c r="R27" s="164">
        <v>8.0</v>
      </c>
      <c r="S27" s="103">
        <f t="shared" si="6"/>
        <v>604000</v>
      </c>
      <c r="T27" s="103">
        <f t="shared" si="7"/>
        <v>0</v>
      </c>
      <c r="U27" s="103">
        <v>86926.0</v>
      </c>
      <c r="V27" s="105">
        <f t="shared" si="8"/>
        <v>0.1439172185</v>
      </c>
      <c r="W27" s="103"/>
      <c r="X27" s="105">
        <f t="shared" si="9"/>
        <v>0</v>
      </c>
      <c r="Y27" s="165"/>
      <c r="Z27" s="107" t="str">
        <f t="shared" si="10"/>
        <v>#DIV/0!</v>
      </c>
      <c r="AA27" s="108">
        <f t="shared" si="11"/>
        <v>0</v>
      </c>
    </row>
    <row r="28">
      <c r="A28" s="56" t="s">
        <v>69</v>
      </c>
      <c r="B28" s="57">
        <v>5300.0</v>
      </c>
      <c r="C28" s="58"/>
      <c r="D28" s="59">
        <f t="shared" si="1"/>
        <v>-1</v>
      </c>
      <c r="E28" s="58">
        <f t="shared" si="2"/>
        <v>5300</v>
      </c>
      <c r="F28" s="59">
        <f t="shared" si="3"/>
        <v>0</v>
      </c>
      <c r="G28" s="60"/>
      <c r="H28" s="58">
        <f t="shared" si="15"/>
        <v>15900</v>
      </c>
      <c r="I28" s="58"/>
      <c r="J28" s="58"/>
      <c r="K28" s="58"/>
      <c r="L28" s="61" t="str">
        <f t="shared" si="4"/>
        <v>#DIV/0!</v>
      </c>
      <c r="M28" s="62">
        <f t="shared" si="5"/>
        <v>0</v>
      </c>
      <c r="N28" s="63">
        <v>75500.0</v>
      </c>
      <c r="O28" s="63">
        <v>98150.0</v>
      </c>
      <c r="P28" s="64"/>
      <c r="Q28" s="64"/>
      <c r="R28" s="157">
        <v>8.0</v>
      </c>
      <c r="S28" s="63">
        <f t="shared" si="6"/>
        <v>604000</v>
      </c>
      <c r="T28" s="63">
        <f t="shared" si="7"/>
        <v>0</v>
      </c>
      <c r="U28" s="63">
        <v>56626.0</v>
      </c>
      <c r="V28" s="65">
        <f t="shared" si="8"/>
        <v>0.09375165563</v>
      </c>
      <c r="W28" s="63"/>
      <c r="X28" s="65">
        <f t="shared" si="9"/>
        <v>0</v>
      </c>
      <c r="Y28" s="166"/>
      <c r="Z28" s="67" t="str">
        <f t="shared" si="10"/>
        <v>#DIV/0!</v>
      </c>
      <c r="AA28" s="68">
        <f t="shared" si="11"/>
        <v>0</v>
      </c>
    </row>
    <row r="29">
      <c r="A29" s="56" t="s">
        <v>70</v>
      </c>
      <c r="B29" s="57">
        <v>1500.0</v>
      </c>
      <c r="C29" s="58"/>
      <c r="D29" s="59">
        <f t="shared" si="1"/>
        <v>-1</v>
      </c>
      <c r="E29" s="58">
        <f t="shared" si="2"/>
        <v>1500</v>
      </c>
      <c r="F29" s="59">
        <f t="shared" si="3"/>
        <v>0</v>
      </c>
      <c r="G29" s="60"/>
      <c r="H29" s="58">
        <f t="shared" si="15"/>
        <v>4500</v>
      </c>
      <c r="I29" s="58"/>
      <c r="J29" s="58"/>
      <c r="K29" s="58"/>
      <c r="L29" s="61" t="str">
        <f t="shared" si="4"/>
        <v>#DIV/0!</v>
      </c>
      <c r="M29" s="62">
        <f t="shared" si="5"/>
        <v>0</v>
      </c>
      <c r="N29" s="63">
        <v>49500.0</v>
      </c>
      <c r="O29" s="63">
        <v>51000.0</v>
      </c>
      <c r="P29" s="64"/>
      <c r="Q29" s="64"/>
      <c r="R29" s="157">
        <v>8.0</v>
      </c>
      <c r="S29" s="63">
        <f t="shared" si="6"/>
        <v>396000</v>
      </c>
      <c r="T29" s="63">
        <f t="shared" si="7"/>
        <v>0</v>
      </c>
      <c r="U29" s="63">
        <v>64909.0</v>
      </c>
      <c r="V29" s="65">
        <f t="shared" si="8"/>
        <v>0.1639116162</v>
      </c>
      <c r="W29" s="63"/>
      <c r="X29" s="65">
        <f t="shared" si="9"/>
        <v>0</v>
      </c>
      <c r="Y29" s="166"/>
      <c r="Z29" s="67" t="str">
        <f t="shared" si="10"/>
        <v>#DIV/0!</v>
      </c>
      <c r="AA29" s="68">
        <f t="shared" si="11"/>
        <v>0</v>
      </c>
    </row>
    <row r="30">
      <c r="A30" s="56" t="s">
        <v>71</v>
      </c>
      <c r="B30" s="57">
        <v>1500.0</v>
      </c>
      <c r="C30" s="58"/>
      <c r="D30" s="59">
        <f t="shared" si="1"/>
        <v>-1</v>
      </c>
      <c r="E30" s="58">
        <f t="shared" si="2"/>
        <v>1500</v>
      </c>
      <c r="F30" s="59">
        <f t="shared" si="3"/>
        <v>0</v>
      </c>
      <c r="G30" s="60"/>
      <c r="H30" s="58">
        <f t="shared" si="15"/>
        <v>4500</v>
      </c>
      <c r="I30" s="58"/>
      <c r="J30" s="58"/>
      <c r="K30" s="58"/>
      <c r="L30" s="61" t="str">
        <f t="shared" si="4"/>
        <v>#DIV/0!</v>
      </c>
      <c r="M30" s="62">
        <f t="shared" si="5"/>
        <v>0</v>
      </c>
      <c r="N30" s="63">
        <v>49500.0</v>
      </c>
      <c r="O30" s="63">
        <v>65000.0</v>
      </c>
      <c r="P30" s="64"/>
      <c r="Q30" s="64"/>
      <c r="R30" s="157">
        <v>8.0</v>
      </c>
      <c r="S30" s="63">
        <f t="shared" si="6"/>
        <v>396000</v>
      </c>
      <c r="T30" s="63">
        <f t="shared" si="7"/>
        <v>0</v>
      </c>
      <c r="U30" s="63">
        <v>59332.0</v>
      </c>
      <c r="V30" s="65">
        <f t="shared" si="8"/>
        <v>0.1498282828</v>
      </c>
      <c r="W30" s="63"/>
      <c r="X30" s="65">
        <f t="shared" si="9"/>
        <v>0</v>
      </c>
      <c r="Y30" s="166"/>
      <c r="Z30" s="67" t="str">
        <f t="shared" si="10"/>
        <v>#DIV/0!</v>
      </c>
      <c r="AA30" s="68">
        <f t="shared" si="11"/>
        <v>0</v>
      </c>
    </row>
    <row r="31">
      <c r="A31" s="56" t="s">
        <v>72</v>
      </c>
      <c r="B31" s="57">
        <v>1400.0</v>
      </c>
      <c r="C31" s="58"/>
      <c r="D31" s="59">
        <f t="shared" si="1"/>
        <v>-1</v>
      </c>
      <c r="E31" s="58">
        <f t="shared" si="2"/>
        <v>1400</v>
      </c>
      <c r="F31" s="59">
        <f t="shared" si="3"/>
        <v>0</v>
      </c>
      <c r="G31" s="60"/>
      <c r="H31" s="58">
        <f t="shared" si="15"/>
        <v>4200</v>
      </c>
      <c r="I31" s="58"/>
      <c r="J31" s="58"/>
      <c r="K31" s="58"/>
      <c r="L31" s="61" t="str">
        <f t="shared" si="4"/>
        <v>#DIV/0!</v>
      </c>
      <c r="M31" s="62">
        <f t="shared" si="5"/>
        <v>0</v>
      </c>
      <c r="N31" s="63">
        <v>49500.0</v>
      </c>
      <c r="O31" s="63">
        <v>65000.0</v>
      </c>
      <c r="P31" s="64"/>
      <c r="Q31" s="64"/>
      <c r="R31" s="157">
        <v>8.0</v>
      </c>
      <c r="S31" s="63">
        <f t="shared" si="6"/>
        <v>396000</v>
      </c>
      <c r="T31" s="63">
        <f t="shared" si="7"/>
        <v>0</v>
      </c>
      <c r="U31" s="63">
        <v>75747.0</v>
      </c>
      <c r="V31" s="65">
        <f t="shared" si="8"/>
        <v>0.191280303</v>
      </c>
      <c r="W31" s="63"/>
      <c r="X31" s="65">
        <f t="shared" si="9"/>
        <v>0</v>
      </c>
      <c r="Y31" s="166"/>
      <c r="Z31" s="67" t="str">
        <f t="shared" si="10"/>
        <v>#DIV/0!</v>
      </c>
      <c r="AA31" s="68">
        <f t="shared" si="11"/>
        <v>0</v>
      </c>
    </row>
    <row r="32">
      <c r="A32" s="56" t="s">
        <v>73</v>
      </c>
      <c r="B32" s="57">
        <v>2100.0</v>
      </c>
      <c r="C32" s="58"/>
      <c r="D32" s="59">
        <f t="shared" si="1"/>
        <v>-1</v>
      </c>
      <c r="E32" s="58">
        <f t="shared" si="2"/>
        <v>2100</v>
      </c>
      <c r="F32" s="59">
        <f t="shared" si="3"/>
        <v>0</v>
      </c>
      <c r="G32" s="60"/>
      <c r="H32" s="58">
        <f t="shared" si="15"/>
        <v>6300</v>
      </c>
      <c r="I32" s="58"/>
      <c r="J32" s="58"/>
      <c r="K32" s="58"/>
      <c r="L32" s="61" t="str">
        <f t="shared" si="4"/>
        <v>#DIV/0!</v>
      </c>
      <c r="M32" s="62">
        <f t="shared" si="5"/>
        <v>0</v>
      </c>
      <c r="N32" s="63">
        <v>49500.0</v>
      </c>
      <c r="O32" s="63">
        <v>65000.0</v>
      </c>
      <c r="P32" s="64"/>
      <c r="Q32" s="64"/>
      <c r="R32" s="157">
        <v>8.0</v>
      </c>
      <c r="S32" s="63">
        <f t="shared" si="6"/>
        <v>396000</v>
      </c>
      <c r="T32" s="63">
        <f t="shared" si="7"/>
        <v>0</v>
      </c>
      <c r="U32" s="63">
        <v>55097.0</v>
      </c>
      <c r="V32" s="65">
        <f t="shared" si="8"/>
        <v>0.1391338384</v>
      </c>
      <c r="W32" s="63"/>
      <c r="X32" s="65">
        <f t="shared" si="9"/>
        <v>0</v>
      </c>
      <c r="Y32" s="166"/>
      <c r="Z32" s="67" t="str">
        <f t="shared" si="10"/>
        <v>#DIV/0!</v>
      </c>
      <c r="AA32" s="68">
        <f t="shared" si="11"/>
        <v>0</v>
      </c>
    </row>
    <row r="33">
      <c r="A33" s="167" t="s">
        <v>29</v>
      </c>
      <c r="B33" s="168">
        <v>2000.0</v>
      </c>
      <c r="C33" s="168">
        <v>5962.411999999999</v>
      </c>
      <c r="D33" s="169">
        <f t="shared" si="1"/>
        <v>1.981206</v>
      </c>
      <c r="E33" s="170">
        <f t="shared" si="2"/>
        <v>-3962.412</v>
      </c>
      <c r="F33" s="171">
        <f t="shared" si="3"/>
        <v>0.09433962264</v>
      </c>
      <c r="G33" s="172">
        <v>6000.0</v>
      </c>
      <c r="H33" s="168">
        <f t="shared" si="15"/>
        <v>6000</v>
      </c>
      <c r="I33" s="168">
        <v>17887.235999999997</v>
      </c>
      <c r="J33" s="170">
        <v>60000.0</v>
      </c>
      <c r="K33" s="173">
        <v>178872.36</v>
      </c>
      <c r="L33" s="174">
        <f t="shared" si="4"/>
        <v>1.981206</v>
      </c>
      <c r="M33" s="175">
        <f t="shared" si="5"/>
        <v>-118872.36</v>
      </c>
      <c r="N33" s="176">
        <v>79500.0</v>
      </c>
      <c r="O33" s="176">
        <v>109000.0</v>
      </c>
      <c r="P33" s="177">
        <v>110000.0</v>
      </c>
      <c r="Q33" s="177">
        <v>130000.0</v>
      </c>
      <c r="R33" s="178">
        <v>8.0</v>
      </c>
      <c r="S33" s="176">
        <f t="shared" si="6"/>
        <v>636000</v>
      </c>
      <c r="T33" s="176">
        <f t="shared" si="7"/>
        <v>880000</v>
      </c>
      <c r="U33" s="176">
        <v>93831.0</v>
      </c>
      <c r="V33" s="179">
        <f t="shared" si="8"/>
        <v>0.1475330189</v>
      </c>
      <c r="W33" s="176">
        <v>-36372.0</v>
      </c>
      <c r="X33" s="179">
        <f t="shared" si="9"/>
        <v>-0.05718867925</v>
      </c>
      <c r="Y33" s="180">
        <v>37666.0</v>
      </c>
      <c r="Z33" s="181">
        <f t="shared" si="10"/>
        <v>0.04280227273</v>
      </c>
      <c r="AA33" s="182">
        <f t="shared" si="11"/>
        <v>0.2249966792</v>
      </c>
    </row>
    <row r="34">
      <c r="A34" s="183" t="s">
        <v>74</v>
      </c>
      <c r="B34" s="184">
        <v>1600.0</v>
      </c>
      <c r="C34" s="185"/>
      <c r="D34" s="186">
        <f t="shared" si="1"/>
        <v>-1</v>
      </c>
      <c r="E34" s="185">
        <f t="shared" si="2"/>
        <v>1600</v>
      </c>
      <c r="F34" s="186">
        <f t="shared" si="3"/>
        <v>0</v>
      </c>
      <c r="G34" s="187"/>
      <c r="H34" s="185">
        <f t="shared" si="15"/>
        <v>4800</v>
      </c>
      <c r="I34" s="185"/>
      <c r="J34" s="185"/>
      <c r="K34" s="185"/>
      <c r="L34" s="188" t="str">
        <f t="shared" si="4"/>
        <v>#DIV/0!</v>
      </c>
      <c r="M34" s="189">
        <f t="shared" si="5"/>
        <v>0</v>
      </c>
      <c r="N34" s="190">
        <v>49500.0</v>
      </c>
      <c r="O34" s="190">
        <v>67000.0</v>
      </c>
      <c r="P34" s="191"/>
      <c r="Q34" s="191"/>
      <c r="R34" s="192">
        <v>8.0</v>
      </c>
      <c r="S34" s="190">
        <f t="shared" si="6"/>
        <v>396000</v>
      </c>
      <c r="T34" s="190">
        <f t="shared" si="7"/>
        <v>0</v>
      </c>
      <c r="U34" s="190">
        <v>37061.0</v>
      </c>
      <c r="V34" s="193">
        <f t="shared" si="8"/>
        <v>0.09358838384</v>
      </c>
      <c r="W34" s="190"/>
      <c r="X34" s="193">
        <f t="shared" si="9"/>
        <v>0</v>
      </c>
      <c r="Y34" s="194"/>
      <c r="Z34" s="195" t="str">
        <f t="shared" si="10"/>
        <v>#DIV/0!</v>
      </c>
      <c r="AA34" s="196">
        <f t="shared" si="11"/>
        <v>0</v>
      </c>
    </row>
    <row r="35">
      <c r="A35" s="197" t="s">
        <v>23</v>
      </c>
      <c r="B35" s="198">
        <v>2100.0</v>
      </c>
      <c r="C35" s="199"/>
      <c r="D35" s="200">
        <f t="shared" si="1"/>
        <v>-1</v>
      </c>
      <c r="E35" s="201">
        <f t="shared" si="2"/>
        <v>2100</v>
      </c>
      <c r="F35" s="202">
        <f t="shared" si="3"/>
        <v>0</v>
      </c>
      <c r="G35" s="203"/>
      <c r="H35" s="199">
        <f t="shared" ref="H35:H36" si="16">B35*6</f>
        <v>12600</v>
      </c>
      <c r="I35" s="199"/>
      <c r="J35" s="201"/>
      <c r="K35" s="204"/>
      <c r="L35" s="205" t="str">
        <f t="shared" si="4"/>
        <v>#DIV/0!</v>
      </c>
      <c r="M35" s="206">
        <f t="shared" si="5"/>
        <v>0</v>
      </c>
      <c r="N35" s="207">
        <v>79500.0</v>
      </c>
      <c r="O35" s="207">
        <v>105000.0</v>
      </c>
      <c r="P35" s="208"/>
      <c r="Q35" s="208"/>
      <c r="R35" s="209">
        <v>8.0</v>
      </c>
      <c r="S35" s="207">
        <f t="shared" si="6"/>
        <v>636000</v>
      </c>
      <c r="T35" s="207">
        <f t="shared" si="7"/>
        <v>0</v>
      </c>
      <c r="U35" s="207">
        <v>57481.0</v>
      </c>
      <c r="V35" s="210">
        <f t="shared" si="8"/>
        <v>0.09037893082</v>
      </c>
      <c r="W35" s="211"/>
      <c r="X35" s="210">
        <f t="shared" si="9"/>
        <v>0</v>
      </c>
      <c r="Y35" s="211"/>
      <c r="Z35" s="212" t="str">
        <f t="shared" si="10"/>
        <v>#DIV/0!</v>
      </c>
      <c r="AA35" s="213">
        <f t="shared" si="11"/>
        <v>0</v>
      </c>
    </row>
    <row r="36">
      <c r="A36" s="167" t="s">
        <v>35</v>
      </c>
      <c r="B36" s="168">
        <v>1100.0</v>
      </c>
      <c r="C36" s="168">
        <v>1463.9456410256407</v>
      </c>
      <c r="D36" s="169">
        <f t="shared" si="1"/>
        <v>0.3308596737</v>
      </c>
      <c r="E36" s="170">
        <f t="shared" si="2"/>
        <v>-363.945641</v>
      </c>
      <c r="F36" s="171">
        <f t="shared" si="3"/>
        <v>0.1802521008</v>
      </c>
      <c r="G36" s="172">
        <v>1700.0</v>
      </c>
      <c r="H36" s="168">
        <f t="shared" si="16"/>
        <v>6600</v>
      </c>
      <c r="I36" s="168">
        <v>8783.673846153844</v>
      </c>
      <c r="J36" s="170">
        <v>85800.0</v>
      </c>
      <c r="K36" s="173">
        <v>114187.75999999998</v>
      </c>
      <c r="L36" s="174">
        <f t="shared" si="4"/>
        <v>0.3308596737</v>
      </c>
      <c r="M36" s="175">
        <f t="shared" si="5"/>
        <v>-28387.76</v>
      </c>
      <c r="N36" s="176">
        <v>59500.0</v>
      </c>
      <c r="O36" s="176">
        <v>77000.0</v>
      </c>
      <c r="P36" s="177">
        <v>65000.0</v>
      </c>
      <c r="Q36" s="177">
        <v>80000.0</v>
      </c>
      <c r="R36" s="178">
        <v>8.0</v>
      </c>
      <c r="S36" s="176">
        <f t="shared" si="6"/>
        <v>476000</v>
      </c>
      <c r="T36" s="176">
        <f t="shared" si="7"/>
        <v>520000</v>
      </c>
      <c r="U36" s="176">
        <v>63300.0</v>
      </c>
      <c r="V36" s="179">
        <f t="shared" si="8"/>
        <v>0.1329831933</v>
      </c>
      <c r="W36" s="176">
        <v>22661.0</v>
      </c>
      <c r="X36" s="179">
        <f t="shared" si="9"/>
        <v>0.04760714286</v>
      </c>
      <c r="Y36" s="180">
        <v>22661.0</v>
      </c>
      <c r="Z36" s="181">
        <f t="shared" si="10"/>
        <v>0.04357884615</v>
      </c>
      <c r="AA36" s="182">
        <f t="shared" si="11"/>
        <v>0.1476247705</v>
      </c>
    </row>
    <row r="37">
      <c r="A37" s="214" t="s">
        <v>16</v>
      </c>
      <c r="B37" s="19">
        <v>900.0</v>
      </c>
      <c r="C37" s="19">
        <v>1204.486111111111</v>
      </c>
      <c r="D37" s="215">
        <f t="shared" si="1"/>
        <v>0.3383179012</v>
      </c>
      <c r="E37" s="20">
        <f t="shared" si="2"/>
        <v>-304.4861111</v>
      </c>
      <c r="F37" s="109">
        <f t="shared" si="3"/>
        <v>0.1018867925</v>
      </c>
      <c r="G37" s="216">
        <v>1250.0</v>
      </c>
      <c r="H37" s="19">
        <f>B37*8</f>
        <v>7200</v>
      </c>
      <c r="I37" s="19">
        <v>9635.888888888889</v>
      </c>
      <c r="J37" s="20">
        <v>64800.0</v>
      </c>
      <c r="K37" s="110">
        <v>86723.0</v>
      </c>
      <c r="L37" s="111">
        <f t="shared" si="4"/>
        <v>0.3383179012</v>
      </c>
      <c r="M37" s="89">
        <f t="shared" si="5"/>
        <v>-21923</v>
      </c>
      <c r="N37" s="112">
        <v>79500.0</v>
      </c>
      <c r="O37" s="112">
        <v>109000.0</v>
      </c>
      <c r="P37" s="113">
        <v>83500.0</v>
      </c>
      <c r="Q37" s="113">
        <v>110000.0</v>
      </c>
      <c r="R37" s="156">
        <v>8.0</v>
      </c>
      <c r="S37" s="112">
        <f t="shared" si="6"/>
        <v>636000</v>
      </c>
      <c r="T37" s="112">
        <f t="shared" si="7"/>
        <v>668000</v>
      </c>
      <c r="U37" s="112">
        <v>93009.0</v>
      </c>
      <c r="V37" s="114">
        <f t="shared" si="8"/>
        <v>0.146240566</v>
      </c>
      <c r="W37" s="112">
        <v>70609.0</v>
      </c>
      <c r="X37" s="114">
        <f t="shared" si="9"/>
        <v>0.1110204403</v>
      </c>
      <c r="Y37" s="115">
        <v>83555.0</v>
      </c>
      <c r="Z37" s="116">
        <f t="shared" si="10"/>
        <v>0.1250823353</v>
      </c>
      <c r="AA37" s="117">
        <f t="shared" si="11"/>
        <v>0.1212061495</v>
      </c>
    </row>
    <row r="38">
      <c r="A38" s="217" t="s">
        <v>21</v>
      </c>
      <c r="B38" s="218">
        <v>850.0</v>
      </c>
      <c r="C38" s="218">
        <v>248.40230769230766</v>
      </c>
      <c r="D38" s="219">
        <f t="shared" si="1"/>
        <v>-0.707761991</v>
      </c>
      <c r="E38" s="220">
        <f t="shared" si="2"/>
        <v>601.5976923</v>
      </c>
      <c r="F38" s="221">
        <f t="shared" si="3"/>
        <v>0.1227777778</v>
      </c>
      <c r="G38" s="222"/>
      <c r="H38" s="218">
        <f>B38*12</f>
        <v>10200</v>
      </c>
      <c r="I38" s="218">
        <v>2980.827692307692</v>
      </c>
      <c r="J38" s="220">
        <v>132600.0</v>
      </c>
      <c r="K38" s="223">
        <v>38750.759999999995</v>
      </c>
      <c r="L38" s="224">
        <f t="shared" si="4"/>
        <v>-0.707761991</v>
      </c>
      <c r="M38" s="225">
        <f t="shared" si="5"/>
        <v>93849.24</v>
      </c>
      <c r="N38" s="226">
        <v>135000.0</v>
      </c>
      <c r="O38" s="226">
        <v>167000.0</v>
      </c>
      <c r="P38" s="227"/>
      <c r="Q38" s="227"/>
      <c r="R38" s="228">
        <v>8.0</v>
      </c>
      <c r="S38" s="226">
        <f t="shared" si="6"/>
        <v>1080000</v>
      </c>
      <c r="T38" s="226">
        <f t="shared" si="7"/>
        <v>0</v>
      </c>
      <c r="U38" s="226">
        <v>178882.0</v>
      </c>
      <c r="V38" s="229">
        <f t="shared" si="8"/>
        <v>0.1656314815</v>
      </c>
      <c r="W38" s="230"/>
      <c r="X38" s="229">
        <f t="shared" si="9"/>
        <v>0</v>
      </c>
      <c r="Y38" s="230"/>
      <c r="Z38" s="231" t="str">
        <f t="shared" si="10"/>
        <v>#DIV/0!</v>
      </c>
      <c r="AA38" s="232">
        <f t="shared" si="11"/>
        <v>0.02208020513</v>
      </c>
    </row>
    <row r="39">
      <c r="A39" s="233" t="s">
        <v>14</v>
      </c>
      <c r="B39" s="234">
        <v>1100.0</v>
      </c>
      <c r="C39" s="235"/>
      <c r="D39" s="236">
        <f t="shared" si="1"/>
        <v>-1</v>
      </c>
      <c r="E39" s="237">
        <f t="shared" si="2"/>
        <v>1100</v>
      </c>
      <c r="F39" s="238">
        <f t="shared" si="3"/>
        <v>0</v>
      </c>
      <c r="G39" s="239"/>
      <c r="H39" s="240">
        <f>B39*25</f>
        <v>27500</v>
      </c>
      <c r="I39" s="235"/>
      <c r="J39" s="241"/>
      <c r="K39" s="242"/>
      <c r="L39" s="243" t="str">
        <f t="shared" si="4"/>
        <v>#DIV/0!</v>
      </c>
      <c r="M39" s="244">
        <f t="shared" si="5"/>
        <v>0</v>
      </c>
      <c r="N39" s="245">
        <v>199000.0</v>
      </c>
      <c r="O39" s="245">
        <v>259000.0</v>
      </c>
      <c r="P39" s="246"/>
      <c r="Q39" s="246"/>
      <c r="R39" s="247">
        <v>8.0</v>
      </c>
      <c r="S39" s="245">
        <f t="shared" si="6"/>
        <v>1592000</v>
      </c>
      <c r="T39" s="245">
        <f t="shared" si="7"/>
        <v>0</v>
      </c>
      <c r="U39" s="245">
        <v>82550.0</v>
      </c>
      <c r="V39" s="248">
        <f t="shared" si="8"/>
        <v>0.05185301508</v>
      </c>
      <c r="W39" s="249"/>
      <c r="X39" s="248">
        <f t="shared" si="9"/>
        <v>0</v>
      </c>
      <c r="Y39" s="249"/>
      <c r="Z39" s="250" t="str">
        <f t="shared" si="10"/>
        <v>#DIV/0!</v>
      </c>
      <c r="AA39" s="251">
        <f t="shared" si="11"/>
        <v>0</v>
      </c>
    </row>
    <row r="40">
      <c r="A40" s="197" t="s">
        <v>18</v>
      </c>
      <c r="B40" s="252">
        <v>1400.0</v>
      </c>
      <c r="C40" s="253"/>
      <c r="D40" s="200">
        <f t="shared" si="1"/>
        <v>-1</v>
      </c>
      <c r="E40" s="201">
        <f t="shared" si="2"/>
        <v>1400</v>
      </c>
      <c r="F40" s="202">
        <f t="shared" si="3"/>
        <v>0</v>
      </c>
      <c r="G40" s="203"/>
      <c r="H40" s="199">
        <f t="shared" ref="H40:H47" si="17">B40*3</f>
        <v>4200</v>
      </c>
      <c r="I40" s="253"/>
      <c r="J40" s="254"/>
      <c r="K40" s="255"/>
      <c r="L40" s="205" t="str">
        <f t="shared" si="4"/>
        <v>#DIV/0!</v>
      </c>
      <c r="M40" s="256">
        <f t="shared" si="5"/>
        <v>0</v>
      </c>
      <c r="N40" s="207">
        <v>39500.0</v>
      </c>
      <c r="O40" s="207">
        <v>51000.0</v>
      </c>
      <c r="P40" s="208"/>
      <c r="Q40" s="208"/>
      <c r="R40" s="209">
        <v>8.0</v>
      </c>
      <c r="S40" s="207">
        <f t="shared" si="6"/>
        <v>316000</v>
      </c>
      <c r="T40" s="207">
        <f t="shared" si="7"/>
        <v>0</v>
      </c>
      <c r="U40" s="207">
        <v>49480.0</v>
      </c>
      <c r="V40" s="210">
        <f t="shared" si="8"/>
        <v>0.1565822785</v>
      </c>
      <c r="W40" s="211"/>
      <c r="X40" s="210">
        <f t="shared" si="9"/>
        <v>0</v>
      </c>
      <c r="Y40" s="211"/>
      <c r="Z40" s="212" t="str">
        <f t="shared" si="10"/>
        <v>#DIV/0!</v>
      </c>
      <c r="AA40" s="213">
        <f t="shared" si="11"/>
        <v>0</v>
      </c>
    </row>
    <row r="41">
      <c r="A41" s="197" t="s">
        <v>36</v>
      </c>
      <c r="B41" s="252">
        <v>1125.0</v>
      </c>
      <c r="C41" s="253"/>
      <c r="D41" s="200">
        <f t="shared" si="1"/>
        <v>-1</v>
      </c>
      <c r="E41" s="201">
        <f t="shared" si="2"/>
        <v>1125</v>
      </c>
      <c r="F41" s="257">
        <f t="shared" si="3"/>
        <v>0</v>
      </c>
      <c r="G41" s="203"/>
      <c r="H41" s="199">
        <f t="shared" si="17"/>
        <v>3375</v>
      </c>
      <c r="I41" s="253"/>
      <c r="J41" s="254"/>
      <c r="K41" s="258"/>
      <c r="L41" s="259" t="str">
        <f t="shared" si="4"/>
        <v>#DIV/0!</v>
      </c>
      <c r="M41" s="256">
        <f t="shared" si="5"/>
        <v>0</v>
      </c>
      <c r="N41" s="260">
        <v>39500.0</v>
      </c>
      <c r="O41" s="260">
        <v>51000.0</v>
      </c>
      <c r="P41" s="261"/>
      <c r="Q41" s="261"/>
      <c r="R41" s="262">
        <v>8.0</v>
      </c>
      <c r="S41" s="260">
        <f t="shared" si="6"/>
        <v>316000</v>
      </c>
      <c r="T41" s="260">
        <f t="shared" si="7"/>
        <v>0</v>
      </c>
      <c r="U41" s="260">
        <v>36796.0</v>
      </c>
      <c r="V41" s="263">
        <f t="shared" si="8"/>
        <v>0.116443038</v>
      </c>
      <c r="W41" s="264"/>
      <c r="X41" s="263">
        <f t="shared" si="9"/>
        <v>0</v>
      </c>
      <c r="Y41" s="264"/>
      <c r="Z41" s="265" t="str">
        <f t="shared" si="10"/>
        <v>#DIV/0!</v>
      </c>
      <c r="AA41" s="266">
        <f t="shared" si="11"/>
        <v>0</v>
      </c>
    </row>
    <row r="42">
      <c r="A42" s="267" t="s">
        <v>26</v>
      </c>
      <c r="B42" s="268">
        <v>900.0</v>
      </c>
      <c r="C42" s="268">
        <v>793.4441025641025</v>
      </c>
      <c r="D42" s="269">
        <f t="shared" si="1"/>
        <v>-0.1183954416</v>
      </c>
      <c r="E42" s="270">
        <f t="shared" si="2"/>
        <v>106.5558974</v>
      </c>
      <c r="F42" s="221">
        <f t="shared" si="3"/>
        <v>0.1110759494</v>
      </c>
      <c r="G42" s="271"/>
      <c r="H42" s="268">
        <f t="shared" si="17"/>
        <v>2700</v>
      </c>
      <c r="I42" s="268">
        <v>2380.3323076923075</v>
      </c>
      <c r="J42" s="270">
        <v>35100.0</v>
      </c>
      <c r="K42" s="223">
        <v>30944.32</v>
      </c>
      <c r="L42" s="224">
        <f t="shared" si="4"/>
        <v>-0.1183954416</v>
      </c>
      <c r="M42" s="225">
        <f t="shared" si="5"/>
        <v>4155.68</v>
      </c>
      <c r="N42" s="226">
        <v>39500.0</v>
      </c>
      <c r="O42" s="226">
        <v>51000.0</v>
      </c>
      <c r="P42" s="227"/>
      <c r="Q42" s="227"/>
      <c r="R42" s="228">
        <v>8.0</v>
      </c>
      <c r="S42" s="226">
        <f t="shared" si="6"/>
        <v>316000</v>
      </c>
      <c r="T42" s="226">
        <f t="shared" si="7"/>
        <v>0</v>
      </c>
      <c r="U42" s="272">
        <v>106589.0</v>
      </c>
      <c r="V42" s="229">
        <f t="shared" si="8"/>
        <v>0.337306962</v>
      </c>
      <c r="W42" s="230"/>
      <c r="X42" s="229">
        <f t="shared" si="9"/>
        <v>0</v>
      </c>
      <c r="Y42" s="230"/>
      <c r="Z42" s="231" t="str">
        <f t="shared" si="10"/>
        <v>#DIV/0!</v>
      </c>
      <c r="AA42" s="232">
        <f t="shared" si="11"/>
        <v>0.06026157741</v>
      </c>
    </row>
    <row r="43">
      <c r="A43" s="56" t="s">
        <v>75</v>
      </c>
      <c r="B43" s="57">
        <v>1250.0</v>
      </c>
      <c r="C43" s="58"/>
      <c r="D43" s="59">
        <f t="shared" si="1"/>
        <v>-1</v>
      </c>
      <c r="E43" s="58">
        <f t="shared" si="2"/>
        <v>1250</v>
      </c>
      <c r="F43" s="59">
        <f t="shared" si="3"/>
        <v>0</v>
      </c>
      <c r="G43" s="60"/>
      <c r="H43" s="58">
        <f t="shared" si="17"/>
        <v>3750</v>
      </c>
      <c r="I43" s="58"/>
      <c r="J43" s="58"/>
      <c r="K43" s="58"/>
      <c r="L43" s="61" t="str">
        <f t="shared" si="4"/>
        <v>#DIV/0!</v>
      </c>
      <c r="M43" s="62">
        <f t="shared" si="5"/>
        <v>0</v>
      </c>
      <c r="N43" s="63">
        <v>39500.0</v>
      </c>
      <c r="O43" s="63">
        <v>51000.0</v>
      </c>
      <c r="P43" s="64"/>
      <c r="Q43" s="64"/>
      <c r="R43" s="157">
        <v>8.0</v>
      </c>
      <c r="S43" s="63">
        <f t="shared" si="6"/>
        <v>316000</v>
      </c>
      <c r="T43" s="63">
        <f t="shared" si="7"/>
        <v>0</v>
      </c>
      <c r="U43" s="63">
        <v>49480.0</v>
      </c>
      <c r="V43" s="65">
        <f t="shared" si="8"/>
        <v>0.1565822785</v>
      </c>
      <c r="W43" s="63"/>
      <c r="X43" s="65">
        <f t="shared" si="9"/>
        <v>0</v>
      </c>
      <c r="Y43" s="166"/>
      <c r="Z43" s="67" t="str">
        <f t="shared" si="10"/>
        <v>#DIV/0!</v>
      </c>
      <c r="AA43" s="68">
        <f t="shared" si="11"/>
        <v>0</v>
      </c>
    </row>
    <row r="44">
      <c r="A44" s="120" t="s">
        <v>75</v>
      </c>
      <c r="B44" s="57">
        <v>1100.0</v>
      </c>
      <c r="C44" s="119"/>
      <c r="D44" s="59">
        <f t="shared" si="1"/>
        <v>-1</v>
      </c>
      <c r="E44" s="58">
        <f t="shared" si="2"/>
        <v>1100</v>
      </c>
      <c r="F44" s="59">
        <f t="shared" si="3"/>
        <v>0</v>
      </c>
      <c r="G44" s="60"/>
      <c r="H44" s="58">
        <f t="shared" si="17"/>
        <v>3300</v>
      </c>
      <c r="I44" s="58"/>
      <c r="J44" s="58"/>
      <c r="K44" s="58"/>
      <c r="L44" s="61" t="str">
        <f t="shared" si="4"/>
        <v>#DIV/0!</v>
      </c>
      <c r="M44" s="62">
        <f t="shared" si="5"/>
        <v>0</v>
      </c>
      <c r="N44" s="63">
        <v>35500.0</v>
      </c>
      <c r="O44" s="63">
        <v>43000.0</v>
      </c>
      <c r="P44" s="64"/>
      <c r="Q44" s="64"/>
      <c r="R44" s="157">
        <v>8.0</v>
      </c>
      <c r="S44" s="63">
        <f t="shared" si="6"/>
        <v>284000</v>
      </c>
      <c r="T44" s="63">
        <f t="shared" si="7"/>
        <v>0</v>
      </c>
      <c r="U44" s="63">
        <v>29209.0</v>
      </c>
      <c r="V44" s="65">
        <f t="shared" si="8"/>
        <v>0.1028485915</v>
      </c>
      <c r="W44" s="63"/>
      <c r="X44" s="65">
        <f t="shared" si="9"/>
        <v>0</v>
      </c>
      <c r="Y44" s="66"/>
      <c r="Z44" s="67" t="str">
        <f t="shared" si="10"/>
        <v>#DIV/0!</v>
      </c>
      <c r="AA44" s="68">
        <f t="shared" si="11"/>
        <v>0</v>
      </c>
    </row>
    <row r="45">
      <c r="A45" s="214" t="s">
        <v>22</v>
      </c>
      <c r="B45" s="19">
        <v>700.0</v>
      </c>
      <c r="C45" s="19">
        <v>756.6621212121212</v>
      </c>
      <c r="D45" s="215">
        <f t="shared" si="1"/>
        <v>0.08094588745</v>
      </c>
      <c r="E45" s="20">
        <f t="shared" si="2"/>
        <v>-56.66212121</v>
      </c>
      <c r="F45" s="273">
        <f t="shared" si="3"/>
        <v>0.07310126582</v>
      </c>
      <c r="G45" s="216">
        <v>800.0</v>
      </c>
      <c r="H45" s="19">
        <f t="shared" si="17"/>
        <v>2100</v>
      </c>
      <c r="I45" s="19">
        <v>2269.9863636363634</v>
      </c>
      <c r="J45" s="20">
        <v>23100.0</v>
      </c>
      <c r="K45" s="21">
        <v>24969.85</v>
      </c>
      <c r="L45" s="22">
        <f t="shared" si="4"/>
        <v>0.08094588745</v>
      </c>
      <c r="M45" s="89">
        <f t="shared" si="5"/>
        <v>-1869.85</v>
      </c>
      <c r="N45" s="274">
        <v>39500.0</v>
      </c>
      <c r="O45" s="274">
        <v>51000.0</v>
      </c>
      <c r="P45" s="275">
        <v>39500.0</v>
      </c>
      <c r="Q45" s="275">
        <v>51000.0</v>
      </c>
      <c r="R45" s="276">
        <v>8.0</v>
      </c>
      <c r="S45" s="274">
        <f t="shared" si="6"/>
        <v>316000</v>
      </c>
      <c r="T45" s="274">
        <f t="shared" si="7"/>
        <v>316000</v>
      </c>
      <c r="U45" s="274">
        <v>54463.0</v>
      </c>
      <c r="V45" s="277">
        <f t="shared" si="8"/>
        <v>0.1723512658</v>
      </c>
      <c r="W45" s="274">
        <v>51763.0</v>
      </c>
      <c r="X45" s="277">
        <f t="shared" si="9"/>
        <v>0.163806962</v>
      </c>
      <c r="Y45" s="275">
        <v>51763.0</v>
      </c>
      <c r="Z45" s="278">
        <f t="shared" si="10"/>
        <v>0.163806962</v>
      </c>
      <c r="AA45" s="279">
        <f t="shared" si="11"/>
        <v>0.05746800921</v>
      </c>
    </row>
    <row r="46">
      <c r="A46" s="197" t="s">
        <v>31</v>
      </c>
      <c r="B46" s="252">
        <v>1200.0</v>
      </c>
      <c r="C46" s="253"/>
      <c r="D46" s="200">
        <f t="shared" si="1"/>
        <v>-1</v>
      </c>
      <c r="E46" s="201">
        <f t="shared" si="2"/>
        <v>1200</v>
      </c>
      <c r="F46" s="257">
        <f t="shared" si="3"/>
        <v>0</v>
      </c>
      <c r="G46" s="203"/>
      <c r="H46" s="199">
        <f t="shared" si="17"/>
        <v>3600</v>
      </c>
      <c r="I46" s="253"/>
      <c r="J46" s="254"/>
      <c r="K46" s="258"/>
      <c r="L46" s="259" t="str">
        <f t="shared" si="4"/>
        <v>#DIV/0!</v>
      </c>
      <c r="M46" s="256">
        <f t="shared" si="5"/>
        <v>0</v>
      </c>
      <c r="N46" s="260">
        <v>39500.0</v>
      </c>
      <c r="O46" s="260">
        <v>51000.0</v>
      </c>
      <c r="P46" s="261"/>
      <c r="Q46" s="261"/>
      <c r="R46" s="262">
        <v>8.0</v>
      </c>
      <c r="S46" s="260">
        <f t="shared" si="6"/>
        <v>316000</v>
      </c>
      <c r="T46" s="260">
        <f t="shared" si="7"/>
        <v>0</v>
      </c>
      <c r="U46" s="260">
        <v>36967.0</v>
      </c>
      <c r="V46" s="263">
        <f t="shared" si="8"/>
        <v>0.1169841772</v>
      </c>
      <c r="W46" s="264"/>
      <c r="X46" s="263">
        <f t="shared" si="9"/>
        <v>0</v>
      </c>
      <c r="Y46" s="264"/>
      <c r="Z46" s="265" t="str">
        <f t="shared" si="10"/>
        <v>#DIV/0!</v>
      </c>
      <c r="AA46" s="266">
        <f t="shared" si="11"/>
        <v>0</v>
      </c>
    </row>
    <row r="47">
      <c r="A47" s="167" t="s">
        <v>28</v>
      </c>
      <c r="B47" s="168">
        <v>900.0</v>
      </c>
      <c r="C47" s="168">
        <v>1423.9733333333331</v>
      </c>
      <c r="D47" s="169">
        <f t="shared" si="1"/>
        <v>0.5821925926</v>
      </c>
      <c r="E47" s="170">
        <f t="shared" si="2"/>
        <v>-523.9733333</v>
      </c>
      <c r="F47" s="171">
        <f t="shared" si="3"/>
        <v>0.02563291139</v>
      </c>
      <c r="G47" s="172">
        <v>1450.0</v>
      </c>
      <c r="H47" s="168">
        <f t="shared" si="17"/>
        <v>2700</v>
      </c>
      <c r="I47" s="168">
        <v>4271.919999999999</v>
      </c>
      <c r="J47" s="170">
        <v>8100.0</v>
      </c>
      <c r="K47" s="173">
        <v>12815.759999999998</v>
      </c>
      <c r="L47" s="174">
        <f t="shared" si="4"/>
        <v>0.5821925926</v>
      </c>
      <c r="M47" s="175">
        <f t="shared" si="5"/>
        <v>-4715.76</v>
      </c>
      <c r="N47" s="176">
        <v>39500.0</v>
      </c>
      <c r="O47" s="176">
        <v>51000.0</v>
      </c>
      <c r="P47" s="180">
        <v>41500.0</v>
      </c>
      <c r="Q47" s="180">
        <v>52000.0</v>
      </c>
      <c r="R47" s="178">
        <v>8.0</v>
      </c>
      <c r="S47" s="176">
        <f t="shared" si="6"/>
        <v>316000</v>
      </c>
      <c r="T47" s="176">
        <f t="shared" si="7"/>
        <v>332000</v>
      </c>
      <c r="U47" s="176">
        <v>45067.0</v>
      </c>
      <c r="V47" s="179">
        <f t="shared" si="8"/>
        <v>0.1426170886</v>
      </c>
      <c r="W47" s="176">
        <v>30217.0</v>
      </c>
      <c r="X47" s="179">
        <f t="shared" si="9"/>
        <v>0.09562341772</v>
      </c>
      <c r="Y47" s="180">
        <v>36690.0</v>
      </c>
      <c r="Z47" s="181">
        <f t="shared" si="10"/>
        <v>0.1105120482</v>
      </c>
      <c r="AA47" s="182">
        <f t="shared" si="11"/>
        <v>0.1081498734</v>
      </c>
    </row>
    <row r="48">
      <c r="A48" s="214" t="s">
        <v>15</v>
      </c>
      <c r="B48" s="17">
        <v>880.0</v>
      </c>
      <c r="C48" s="17">
        <v>1106.0</v>
      </c>
      <c r="D48" s="215">
        <f t="shared" si="1"/>
        <v>0.2568181818</v>
      </c>
      <c r="E48" s="20">
        <f t="shared" si="2"/>
        <v>-226</v>
      </c>
      <c r="F48" s="109">
        <f t="shared" si="3"/>
        <v>0.07797468354</v>
      </c>
      <c r="G48" s="216">
        <v>1150.0</v>
      </c>
      <c r="H48" s="19">
        <f t="shared" ref="H48:H51" si="18">B48*4</f>
        <v>3520</v>
      </c>
      <c r="I48" s="19">
        <v>4423.857142857143</v>
      </c>
      <c r="J48" s="20">
        <v>24640.0</v>
      </c>
      <c r="K48" s="110">
        <v>30967.0</v>
      </c>
      <c r="L48" s="111">
        <f t="shared" si="4"/>
        <v>0.2567775974</v>
      </c>
      <c r="M48" s="89">
        <f t="shared" si="5"/>
        <v>-6327</v>
      </c>
      <c r="N48" s="112">
        <v>39500.0</v>
      </c>
      <c r="O48" s="112">
        <v>51000.0</v>
      </c>
      <c r="P48" s="115">
        <v>44500.0</v>
      </c>
      <c r="Q48" s="115">
        <v>53000.0</v>
      </c>
      <c r="R48" s="156">
        <v>8.0</v>
      </c>
      <c r="S48" s="112">
        <f t="shared" si="6"/>
        <v>316000</v>
      </c>
      <c r="T48" s="112">
        <f t="shared" si="7"/>
        <v>356000</v>
      </c>
      <c r="U48" s="112">
        <v>28727.0</v>
      </c>
      <c r="V48" s="114">
        <f t="shared" si="8"/>
        <v>0.09090822785</v>
      </c>
      <c r="W48" s="112">
        <v>19007.0</v>
      </c>
      <c r="X48" s="114">
        <f t="shared" si="9"/>
        <v>0.06014873418</v>
      </c>
      <c r="Y48" s="115">
        <v>35190.0</v>
      </c>
      <c r="Z48" s="116">
        <f t="shared" si="10"/>
        <v>0.09884831461</v>
      </c>
      <c r="AA48" s="117">
        <f t="shared" si="11"/>
        <v>0.1119963834</v>
      </c>
    </row>
    <row r="49">
      <c r="A49" s="214" t="s">
        <v>37</v>
      </c>
      <c r="B49" s="19">
        <v>1000.0</v>
      </c>
      <c r="C49" s="19">
        <v>1699.8333333333333</v>
      </c>
      <c r="D49" s="215">
        <f t="shared" si="1"/>
        <v>0.6998333333</v>
      </c>
      <c r="E49" s="20">
        <f t="shared" si="2"/>
        <v>-699.8333333</v>
      </c>
      <c r="F49" s="273">
        <f t="shared" si="3"/>
        <v>0.07594936709</v>
      </c>
      <c r="G49" s="216">
        <v>1700.0</v>
      </c>
      <c r="H49" s="19">
        <f t="shared" si="18"/>
        <v>4000</v>
      </c>
      <c r="I49" s="19">
        <v>6799.333333333333</v>
      </c>
      <c r="J49" s="20">
        <v>24000.0</v>
      </c>
      <c r="K49" s="21">
        <v>40796.0</v>
      </c>
      <c r="L49" s="22">
        <f t="shared" si="4"/>
        <v>0.6998333333</v>
      </c>
      <c r="M49" s="89">
        <f t="shared" si="5"/>
        <v>-16796</v>
      </c>
      <c r="N49" s="274">
        <v>39500.0</v>
      </c>
      <c r="O49" s="274">
        <v>51000.0</v>
      </c>
      <c r="P49" s="275">
        <v>49500.0</v>
      </c>
      <c r="Q49" s="275">
        <v>57000.0</v>
      </c>
      <c r="R49" s="276">
        <v>8.0</v>
      </c>
      <c r="S49" s="274">
        <f t="shared" si="6"/>
        <v>316000</v>
      </c>
      <c r="T49" s="274">
        <f t="shared" si="7"/>
        <v>396000</v>
      </c>
      <c r="U49" s="274">
        <v>26015.0</v>
      </c>
      <c r="V49" s="277">
        <f t="shared" si="8"/>
        <v>0.08232594937</v>
      </c>
      <c r="W49" s="274">
        <v>815.0</v>
      </c>
      <c r="X49" s="277">
        <f t="shared" si="9"/>
        <v>0.002579113924</v>
      </c>
      <c r="Y49" s="275">
        <v>33181.0</v>
      </c>
      <c r="Z49" s="278">
        <f t="shared" si="10"/>
        <v>0.08379040404</v>
      </c>
      <c r="AA49" s="279">
        <f t="shared" si="11"/>
        <v>0.1721350211</v>
      </c>
    </row>
    <row r="50">
      <c r="A50" s="214" t="s">
        <v>25</v>
      </c>
      <c r="B50" s="19">
        <v>1000.0</v>
      </c>
      <c r="C50" s="19">
        <v>1356.5</v>
      </c>
      <c r="D50" s="215">
        <f t="shared" si="1"/>
        <v>0.3565</v>
      </c>
      <c r="E50" s="20">
        <f t="shared" si="2"/>
        <v>-356.5</v>
      </c>
      <c r="F50" s="273">
        <f t="shared" si="3"/>
        <v>0.05063291139</v>
      </c>
      <c r="G50" s="216">
        <v>1400.0</v>
      </c>
      <c r="H50" s="19">
        <f t="shared" si="18"/>
        <v>4000</v>
      </c>
      <c r="I50" s="19">
        <v>5426.0</v>
      </c>
      <c r="J50" s="20">
        <v>16000.0</v>
      </c>
      <c r="K50" s="21">
        <v>21704.0</v>
      </c>
      <c r="L50" s="22">
        <f t="shared" si="4"/>
        <v>0.3565</v>
      </c>
      <c r="M50" s="89">
        <f t="shared" si="5"/>
        <v>-5704</v>
      </c>
      <c r="N50" s="274">
        <v>39500.0</v>
      </c>
      <c r="O50" s="274">
        <v>51000.0</v>
      </c>
      <c r="P50" s="43">
        <v>41000.0</v>
      </c>
      <c r="Q50" s="43">
        <v>52000.0</v>
      </c>
      <c r="R50" s="276">
        <v>8.0</v>
      </c>
      <c r="S50" s="274">
        <f t="shared" si="6"/>
        <v>316000</v>
      </c>
      <c r="T50" s="274">
        <f t="shared" si="7"/>
        <v>328000</v>
      </c>
      <c r="U50" s="274">
        <v>18897.0</v>
      </c>
      <c r="V50" s="277">
        <f t="shared" si="8"/>
        <v>0.05980063291</v>
      </c>
      <c r="W50" s="274">
        <v>17247.0</v>
      </c>
      <c r="X50" s="277">
        <f t="shared" si="9"/>
        <v>0.05457911392</v>
      </c>
      <c r="Y50" s="275">
        <v>33430.0</v>
      </c>
      <c r="Z50" s="278">
        <f t="shared" si="10"/>
        <v>0.1019207317</v>
      </c>
      <c r="AA50" s="279">
        <f t="shared" si="11"/>
        <v>0.1373670886</v>
      </c>
    </row>
    <row r="51">
      <c r="A51" s="280" t="s">
        <v>27</v>
      </c>
      <c r="B51" s="281">
        <v>1500.0</v>
      </c>
      <c r="C51" s="281">
        <v>1020.1388888888889</v>
      </c>
      <c r="D51" s="282">
        <f t="shared" si="1"/>
        <v>-0.3199074074</v>
      </c>
      <c r="E51" s="283">
        <f t="shared" si="2"/>
        <v>479.8611111</v>
      </c>
      <c r="F51" s="284">
        <f t="shared" si="3"/>
        <v>0.1708860759</v>
      </c>
      <c r="G51" s="285"/>
      <c r="H51" s="281">
        <f t="shared" si="18"/>
        <v>6000</v>
      </c>
      <c r="I51" s="281">
        <v>4080.5555555555557</v>
      </c>
      <c r="J51" s="283">
        <v>54000.0</v>
      </c>
      <c r="K51" s="286">
        <v>36725.0</v>
      </c>
      <c r="L51" s="287">
        <f t="shared" si="4"/>
        <v>-0.3199074074</v>
      </c>
      <c r="M51" s="288">
        <f t="shared" si="5"/>
        <v>17275</v>
      </c>
      <c r="N51" s="289">
        <v>39500.0</v>
      </c>
      <c r="O51" s="289">
        <v>51000.0</v>
      </c>
      <c r="P51" s="290"/>
      <c r="Q51" s="290"/>
      <c r="R51" s="291">
        <v>8.0</v>
      </c>
      <c r="S51" s="289">
        <f t="shared" si="6"/>
        <v>316000</v>
      </c>
      <c r="T51" s="289">
        <f t="shared" si="7"/>
        <v>0</v>
      </c>
      <c r="U51" s="289">
        <v>28375.0</v>
      </c>
      <c r="V51" s="292">
        <f t="shared" si="8"/>
        <v>0.0897943038</v>
      </c>
      <c r="W51" s="293"/>
      <c r="X51" s="292">
        <f t="shared" si="9"/>
        <v>0</v>
      </c>
      <c r="Y51" s="293"/>
      <c r="Z51" s="294" t="str">
        <f t="shared" si="10"/>
        <v>#DIV/0!</v>
      </c>
      <c r="AA51" s="295">
        <f t="shared" si="11"/>
        <v>0.1033052039</v>
      </c>
    </row>
    <row r="52">
      <c r="A52" s="197" t="s">
        <v>32</v>
      </c>
      <c r="B52" s="252">
        <v>1500.0</v>
      </c>
      <c r="C52" s="253"/>
      <c r="D52" s="200">
        <f t="shared" si="1"/>
        <v>-1</v>
      </c>
      <c r="E52" s="201">
        <f t="shared" si="2"/>
        <v>1500</v>
      </c>
      <c r="F52" s="202">
        <f t="shared" si="3"/>
        <v>0</v>
      </c>
      <c r="G52" s="203"/>
      <c r="H52" s="199">
        <f>B52*5</f>
        <v>7500</v>
      </c>
      <c r="I52" s="253"/>
      <c r="J52" s="254"/>
      <c r="K52" s="255"/>
      <c r="L52" s="205" t="str">
        <f t="shared" si="4"/>
        <v>#DIV/0!</v>
      </c>
      <c r="M52" s="256">
        <f t="shared" si="5"/>
        <v>0</v>
      </c>
      <c r="N52" s="207">
        <v>65500.0</v>
      </c>
      <c r="O52" s="207">
        <v>85150.0</v>
      </c>
      <c r="P52" s="208"/>
      <c r="Q52" s="208"/>
      <c r="R52" s="209">
        <v>8.0</v>
      </c>
      <c r="S52" s="207">
        <f t="shared" si="6"/>
        <v>524000</v>
      </c>
      <c r="T52" s="207">
        <f t="shared" si="7"/>
        <v>0</v>
      </c>
      <c r="U52" s="207">
        <v>33148.0</v>
      </c>
      <c r="V52" s="210">
        <f t="shared" si="8"/>
        <v>0.06325954198</v>
      </c>
      <c r="W52" s="211"/>
      <c r="X52" s="210">
        <f t="shared" si="9"/>
        <v>0</v>
      </c>
      <c r="Y52" s="211"/>
      <c r="Z52" s="212" t="str">
        <f t="shared" si="10"/>
        <v>#DIV/0!</v>
      </c>
      <c r="AA52" s="213">
        <f t="shared" si="11"/>
        <v>0</v>
      </c>
    </row>
    <row r="53">
      <c r="A53" s="39"/>
      <c r="G53" s="40"/>
      <c r="N53" s="6"/>
      <c r="O53" s="6"/>
      <c r="P53" s="41"/>
      <c r="Q53" s="41"/>
      <c r="R53" s="6"/>
      <c r="S53" s="6"/>
      <c r="T53" s="6"/>
      <c r="U53" s="6"/>
      <c r="V53" s="6"/>
      <c r="W53" s="6"/>
      <c r="X53" s="6"/>
      <c r="Y53" s="6"/>
      <c r="Z53" s="6"/>
      <c r="AA53" s="42"/>
    </row>
    <row r="54">
      <c r="G54" s="40"/>
      <c r="N54" s="6"/>
      <c r="O54" s="6"/>
      <c r="P54" s="41"/>
      <c r="Q54" s="41"/>
      <c r="R54" s="6"/>
      <c r="S54" s="6"/>
      <c r="T54" s="6"/>
      <c r="U54" s="6"/>
      <c r="V54" s="6"/>
      <c r="W54" s="6"/>
      <c r="X54" s="6"/>
      <c r="Y54" s="6"/>
      <c r="Z54" s="6"/>
      <c r="AA54" s="42"/>
    </row>
    <row r="55">
      <c r="G55" s="40"/>
      <c r="N55" s="6"/>
      <c r="O55" s="6"/>
      <c r="P55" s="41"/>
      <c r="Q55" s="41"/>
      <c r="R55" s="6"/>
      <c r="S55" s="6"/>
      <c r="T55" s="6"/>
      <c r="U55" s="6"/>
      <c r="V55" s="6"/>
      <c r="W55" s="6"/>
      <c r="X55" s="6"/>
      <c r="Y55" s="6"/>
      <c r="Z55" s="6"/>
      <c r="AA55" s="42"/>
    </row>
    <row r="56">
      <c r="G56" s="40"/>
      <c r="N56" s="6"/>
      <c r="O56" s="6"/>
      <c r="P56" s="41"/>
      <c r="Q56" s="41"/>
      <c r="R56" s="6"/>
      <c r="S56" s="6"/>
      <c r="T56" s="6"/>
      <c r="U56" s="6"/>
      <c r="V56" s="6"/>
      <c r="W56" s="6"/>
      <c r="X56" s="6"/>
      <c r="Y56" s="6"/>
      <c r="Z56" s="6"/>
      <c r="AA56" s="42"/>
    </row>
    <row r="57">
      <c r="G57" s="40"/>
      <c r="N57" s="6"/>
      <c r="O57" s="6"/>
      <c r="P57" s="41"/>
      <c r="Q57" s="41"/>
      <c r="R57" s="6"/>
      <c r="S57" s="6"/>
      <c r="T57" s="6"/>
      <c r="U57" s="6"/>
      <c r="V57" s="6"/>
      <c r="W57" s="6"/>
      <c r="X57" s="6"/>
      <c r="Y57" s="6"/>
      <c r="Z57" s="6"/>
      <c r="AA57" s="42"/>
    </row>
    <row r="58">
      <c r="G58" s="40"/>
      <c r="N58" s="6"/>
      <c r="O58" s="6"/>
      <c r="P58" s="41"/>
      <c r="Q58" s="41"/>
      <c r="R58" s="6"/>
      <c r="S58" s="6"/>
      <c r="T58" s="6"/>
      <c r="U58" s="6"/>
      <c r="V58" s="6"/>
      <c r="W58" s="6"/>
      <c r="X58" s="6"/>
      <c r="Y58" s="6"/>
      <c r="Z58" s="6"/>
      <c r="AA58" s="42"/>
    </row>
    <row r="59">
      <c r="G59" s="40"/>
      <c r="N59" s="6"/>
      <c r="O59" s="6"/>
      <c r="P59" s="41"/>
      <c r="Q59" s="41"/>
      <c r="R59" s="6"/>
      <c r="S59" s="6"/>
      <c r="T59" s="6"/>
      <c r="U59" s="6"/>
      <c r="V59" s="6"/>
      <c r="W59" s="6"/>
      <c r="X59" s="6"/>
      <c r="Y59" s="6"/>
      <c r="Z59" s="6"/>
      <c r="AA59" s="42"/>
    </row>
    <row r="60">
      <c r="G60" s="40"/>
      <c r="N60" s="6"/>
      <c r="O60" s="6"/>
      <c r="P60" s="41"/>
      <c r="Q60" s="41"/>
      <c r="R60" s="6"/>
      <c r="S60" s="6"/>
      <c r="T60" s="6"/>
      <c r="U60" s="6"/>
      <c r="V60" s="6"/>
      <c r="W60" s="6"/>
      <c r="X60" s="6"/>
      <c r="Y60" s="6"/>
      <c r="Z60" s="6"/>
      <c r="AA60" s="42"/>
    </row>
    <row r="61">
      <c r="G61" s="40"/>
      <c r="N61" s="6"/>
      <c r="O61" s="6"/>
      <c r="P61" s="41"/>
      <c r="Q61" s="41"/>
      <c r="R61" s="6"/>
      <c r="S61" s="6"/>
      <c r="T61" s="6"/>
      <c r="U61" s="6"/>
      <c r="V61" s="6"/>
      <c r="W61" s="6"/>
      <c r="X61" s="6"/>
      <c r="Y61" s="6"/>
      <c r="Z61" s="6"/>
      <c r="AA61" s="42"/>
    </row>
    <row r="62">
      <c r="G62" s="40"/>
      <c r="N62" s="6"/>
      <c r="O62" s="6"/>
      <c r="P62" s="41"/>
      <c r="Q62" s="41"/>
      <c r="R62" s="6"/>
      <c r="S62" s="6"/>
      <c r="T62" s="6"/>
      <c r="U62" s="6"/>
      <c r="V62" s="6"/>
      <c r="W62" s="6"/>
      <c r="X62" s="6"/>
      <c r="Y62" s="6"/>
      <c r="Z62" s="6"/>
      <c r="AA62" s="42"/>
    </row>
    <row r="63">
      <c r="G63" s="40"/>
      <c r="N63" s="6"/>
      <c r="O63" s="6"/>
      <c r="P63" s="41"/>
      <c r="Q63" s="41"/>
      <c r="R63" s="6"/>
      <c r="S63" s="6"/>
      <c r="T63" s="6"/>
      <c r="U63" s="6"/>
      <c r="V63" s="6"/>
      <c r="W63" s="6"/>
      <c r="X63" s="6"/>
      <c r="Y63" s="6"/>
      <c r="Z63" s="6"/>
      <c r="AA63" s="42"/>
    </row>
    <row r="64">
      <c r="G64" s="40"/>
      <c r="N64" s="6"/>
      <c r="O64" s="6"/>
      <c r="P64" s="41"/>
      <c r="Q64" s="41"/>
      <c r="R64" s="6"/>
      <c r="S64" s="6"/>
      <c r="T64" s="6"/>
      <c r="U64" s="6"/>
      <c r="V64" s="6"/>
      <c r="W64" s="6"/>
      <c r="X64" s="6"/>
      <c r="Y64" s="6"/>
      <c r="Z64" s="6"/>
      <c r="AA64" s="42"/>
    </row>
    <row r="65">
      <c r="G65" s="40"/>
      <c r="N65" s="6"/>
      <c r="O65" s="6"/>
      <c r="P65" s="41"/>
      <c r="Q65" s="41"/>
      <c r="R65" s="6"/>
      <c r="S65" s="6"/>
      <c r="T65" s="6"/>
      <c r="U65" s="6"/>
      <c r="V65" s="6"/>
      <c r="W65" s="6"/>
      <c r="X65" s="6"/>
      <c r="Y65" s="6"/>
      <c r="Z65" s="6"/>
      <c r="AA65" s="42"/>
    </row>
    <row r="66">
      <c r="G66" s="40"/>
      <c r="N66" s="6"/>
      <c r="O66" s="6"/>
      <c r="P66" s="41"/>
      <c r="Q66" s="41"/>
      <c r="R66" s="6"/>
      <c r="S66" s="6"/>
      <c r="T66" s="6"/>
      <c r="U66" s="6"/>
      <c r="V66" s="6"/>
      <c r="W66" s="6"/>
      <c r="X66" s="6"/>
      <c r="Y66" s="6"/>
      <c r="Z66" s="6"/>
      <c r="AA66" s="42"/>
    </row>
    <row r="67">
      <c r="G67" s="40"/>
      <c r="N67" s="6"/>
      <c r="O67" s="6"/>
      <c r="P67" s="41"/>
      <c r="Q67" s="41"/>
      <c r="R67" s="6"/>
      <c r="S67" s="6"/>
      <c r="T67" s="6"/>
      <c r="U67" s="6"/>
      <c r="V67" s="6"/>
      <c r="W67" s="6"/>
      <c r="X67" s="6"/>
      <c r="Y67" s="6"/>
      <c r="Z67" s="6"/>
      <c r="AA67" s="42"/>
    </row>
    <row r="68">
      <c r="G68" s="40"/>
      <c r="N68" s="6"/>
      <c r="O68" s="6"/>
      <c r="P68" s="41"/>
      <c r="Q68" s="41"/>
      <c r="R68" s="6"/>
      <c r="S68" s="6"/>
      <c r="T68" s="6"/>
      <c r="U68" s="6"/>
      <c r="V68" s="6"/>
      <c r="W68" s="6"/>
      <c r="X68" s="6"/>
      <c r="Y68" s="6"/>
      <c r="Z68" s="6"/>
      <c r="AA68" s="42"/>
    </row>
    <row r="69">
      <c r="G69" s="40"/>
      <c r="N69" s="6"/>
      <c r="O69" s="6"/>
      <c r="P69" s="41"/>
      <c r="Q69" s="41"/>
      <c r="R69" s="6"/>
      <c r="S69" s="6"/>
      <c r="T69" s="6"/>
      <c r="U69" s="6"/>
      <c r="V69" s="6"/>
      <c r="W69" s="6"/>
      <c r="X69" s="6"/>
      <c r="Y69" s="6"/>
      <c r="Z69" s="6"/>
      <c r="AA69" s="42"/>
    </row>
    <row r="70">
      <c r="G70" s="40"/>
      <c r="N70" s="6"/>
      <c r="O70" s="6"/>
      <c r="P70" s="41"/>
      <c r="Q70" s="41"/>
      <c r="R70" s="6"/>
      <c r="S70" s="6"/>
      <c r="T70" s="6"/>
      <c r="U70" s="6"/>
      <c r="V70" s="6"/>
      <c r="W70" s="6"/>
      <c r="X70" s="6"/>
      <c r="Y70" s="6"/>
      <c r="Z70" s="6"/>
      <c r="AA70" s="42"/>
    </row>
    <row r="71">
      <c r="G71" s="40"/>
      <c r="N71" s="6"/>
      <c r="O71" s="6"/>
      <c r="P71" s="41"/>
      <c r="Q71" s="41"/>
      <c r="R71" s="6"/>
      <c r="S71" s="6"/>
      <c r="T71" s="6"/>
      <c r="U71" s="6"/>
      <c r="V71" s="6"/>
      <c r="W71" s="6"/>
      <c r="X71" s="6"/>
      <c r="Y71" s="6"/>
      <c r="Z71" s="6"/>
      <c r="AA71" s="42"/>
    </row>
    <row r="72">
      <c r="G72" s="40"/>
      <c r="N72" s="6"/>
      <c r="O72" s="6"/>
      <c r="P72" s="41"/>
      <c r="Q72" s="41"/>
      <c r="R72" s="6"/>
      <c r="S72" s="6"/>
      <c r="T72" s="6"/>
      <c r="U72" s="6"/>
      <c r="V72" s="6"/>
      <c r="W72" s="6"/>
      <c r="X72" s="6"/>
      <c r="Y72" s="6"/>
      <c r="Z72" s="6"/>
      <c r="AA72" s="42"/>
    </row>
    <row r="73">
      <c r="G73" s="40"/>
      <c r="N73" s="6"/>
      <c r="O73" s="6"/>
      <c r="P73" s="41"/>
      <c r="Q73" s="41"/>
      <c r="R73" s="6"/>
      <c r="S73" s="6"/>
      <c r="T73" s="6"/>
      <c r="U73" s="6"/>
      <c r="V73" s="6"/>
      <c r="W73" s="6"/>
      <c r="X73" s="6"/>
      <c r="Y73" s="6"/>
      <c r="Z73" s="6"/>
      <c r="AA73" s="42"/>
    </row>
    <row r="74">
      <c r="G74" s="40"/>
      <c r="N74" s="6"/>
      <c r="O74" s="6"/>
      <c r="P74" s="41"/>
      <c r="Q74" s="41"/>
      <c r="R74" s="6"/>
      <c r="S74" s="6"/>
      <c r="T74" s="6"/>
      <c r="U74" s="6"/>
      <c r="V74" s="6"/>
      <c r="W74" s="6"/>
      <c r="X74" s="6"/>
      <c r="Y74" s="6"/>
      <c r="Z74" s="6"/>
      <c r="AA74" s="42"/>
    </row>
    <row r="75">
      <c r="G75" s="40"/>
      <c r="N75" s="6"/>
      <c r="O75" s="6"/>
      <c r="P75" s="41"/>
      <c r="Q75" s="41"/>
      <c r="R75" s="6"/>
      <c r="S75" s="6"/>
      <c r="T75" s="6"/>
      <c r="U75" s="6"/>
      <c r="V75" s="6"/>
      <c r="W75" s="6"/>
      <c r="X75" s="6"/>
      <c r="Y75" s="6"/>
      <c r="Z75" s="6"/>
      <c r="AA75" s="42"/>
    </row>
    <row r="76">
      <c r="G76" s="40"/>
      <c r="N76" s="6"/>
      <c r="O76" s="6"/>
      <c r="P76" s="41"/>
      <c r="Q76" s="41"/>
      <c r="R76" s="6"/>
      <c r="S76" s="6"/>
      <c r="T76" s="6"/>
      <c r="U76" s="6"/>
      <c r="V76" s="6"/>
      <c r="W76" s="6"/>
      <c r="X76" s="6"/>
      <c r="Y76" s="6"/>
      <c r="Z76" s="6"/>
      <c r="AA76" s="42"/>
    </row>
    <row r="77">
      <c r="G77" s="40"/>
      <c r="N77" s="6"/>
      <c r="O77" s="6"/>
      <c r="P77" s="41"/>
      <c r="Q77" s="41"/>
      <c r="R77" s="6"/>
      <c r="S77" s="6"/>
      <c r="T77" s="6"/>
      <c r="U77" s="6"/>
      <c r="V77" s="6"/>
      <c r="W77" s="6"/>
      <c r="X77" s="6"/>
      <c r="Y77" s="6"/>
      <c r="Z77" s="6"/>
      <c r="AA77" s="42"/>
    </row>
    <row r="78">
      <c r="G78" s="40"/>
      <c r="N78" s="6"/>
      <c r="O78" s="6"/>
      <c r="P78" s="41"/>
      <c r="Q78" s="41"/>
      <c r="R78" s="6"/>
      <c r="S78" s="6"/>
      <c r="T78" s="6"/>
      <c r="U78" s="6"/>
      <c r="V78" s="6"/>
      <c r="W78" s="6"/>
      <c r="X78" s="6"/>
      <c r="Y78" s="6"/>
      <c r="Z78" s="6"/>
      <c r="AA78" s="42"/>
    </row>
    <row r="79">
      <c r="G79" s="40"/>
      <c r="N79" s="6"/>
      <c r="O79" s="6"/>
      <c r="P79" s="41"/>
      <c r="Q79" s="41"/>
      <c r="R79" s="6"/>
      <c r="S79" s="6"/>
      <c r="T79" s="6"/>
      <c r="U79" s="6"/>
      <c r="V79" s="6"/>
      <c r="W79" s="6"/>
      <c r="X79" s="6"/>
      <c r="Y79" s="6"/>
      <c r="Z79" s="6"/>
      <c r="AA79" s="42"/>
    </row>
    <row r="80">
      <c r="G80" s="40"/>
      <c r="N80" s="6"/>
      <c r="O80" s="6"/>
      <c r="P80" s="41"/>
      <c r="Q80" s="41"/>
      <c r="R80" s="6"/>
      <c r="S80" s="6"/>
      <c r="T80" s="6"/>
      <c r="U80" s="6"/>
      <c r="V80" s="6"/>
      <c r="W80" s="6"/>
      <c r="X80" s="6"/>
      <c r="Y80" s="6"/>
      <c r="Z80" s="6"/>
      <c r="AA80" s="42"/>
    </row>
    <row r="81">
      <c r="G81" s="40"/>
      <c r="N81" s="6"/>
      <c r="O81" s="6"/>
      <c r="P81" s="41"/>
      <c r="Q81" s="41"/>
      <c r="R81" s="6"/>
      <c r="S81" s="6"/>
      <c r="T81" s="6"/>
      <c r="U81" s="6"/>
      <c r="V81" s="6"/>
      <c r="W81" s="6"/>
      <c r="X81" s="6"/>
      <c r="Y81" s="6"/>
      <c r="Z81" s="6"/>
      <c r="AA81" s="42"/>
    </row>
    <row r="82">
      <c r="G82" s="40"/>
      <c r="N82" s="6"/>
      <c r="O82" s="6"/>
      <c r="P82" s="41"/>
      <c r="Q82" s="41"/>
      <c r="R82" s="6"/>
      <c r="S82" s="6"/>
      <c r="T82" s="6"/>
      <c r="U82" s="6"/>
      <c r="V82" s="6"/>
      <c r="W82" s="6"/>
      <c r="X82" s="6"/>
      <c r="Y82" s="6"/>
      <c r="Z82" s="6"/>
      <c r="AA82" s="42"/>
    </row>
    <row r="83">
      <c r="G83" s="40"/>
      <c r="N83" s="6"/>
      <c r="O83" s="6"/>
      <c r="P83" s="41"/>
      <c r="Q83" s="41"/>
      <c r="R83" s="6"/>
      <c r="S83" s="6"/>
      <c r="T83" s="6"/>
      <c r="U83" s="6"/>
      <c r="V83" s="6"/>
      <c r="W83" s="6"/>
      <c r="X83" s="6"/>
      <c r="Y83" s="6"/>
      <c r="Z83" s="6"/>
      <c r="AA83" s="42"/>
    </row>
    <row r="84">
      <c r="G84" s="40"/>
      <c r="N84" s="6"/>
      <c r="O84" s="6"/>
      <c r="P84" s="41"/>
      <c r="Q84" s="41"/>
      <c r="R84" s="6"/>
      <c r="S84" s="6"/>
      <c r="T84" s="6"/>
      <c r="U84" s="6"/>
      <c r="V84" s="6"/>
      <c r="W84" s="6"/>
      <c r="X84" s="6"/>
      <c r="Y84" s="6"/>
      <c r="Z84" s="6"/>
      <c r="AA84" s="42"/>
    </row>
    <row r="85">
      <c r="G85" s="40"/>
      <c r="N85" s="6"/>
      <c r="O85" s="6"/>
      <c r="P85" s="41"/>
      <c r="Q85" s="41"/>
      <c r="R85" s="6"/>
      <c r="S85" s="6"/>
      <c r="T85" s="6"/>
      <c r="U85" s="6"/>
      <c r="V85" s="6"/>
      <c r="W85" s="6"/>
      <c r="X85" s="6"/>
      <c r="Y85" s="6"/>
      <c r="Z85" s="6"/>
      <c r="AA85" s="42"/>
    </row>
    <row r="86">
      <c r="G86" s="40"/>
      <c r="N86" s="6"/>
      <c r="O86" s="6"/>
      <c r="P86" s="41"/>
      <c r="Q86" s="41"/>
      <c r="R86" s="6"/>
      <c r="S86" s="6"/>
      <c r="T86" s="6"/>
      <c r="U86" s="6"/>
      <c r="V86" s="6"/>
      <c r="W86" s="6"/>
      <c r="X86" s="6"/>
      <c r="Y86" s="6"/>
      <c r="Z86" s="6"/>
      <c r="AA86" s="42"/>
    </row>
    <row r="87">
      <c r="G87" s="40"/>
      <c r="N87" s="6"/>
      <c r="O87" s="6"/>
      <c r="P87" s="41"/>
      <c r="Q87" s="41"/>
      <c r="R87" s="6"/>
      <c r="S87" s="6"/>
      <c r="T87" s="6"/>
      <c r="U87" s="6"/>
      <c r="V87" s="6"/>
      <c r="W87" s="6"/>
      <c r="X87" s="6"/>
      <c r="Y87" s="6"/>
      <c r="Z87" s="6"/>
      <c r="AA87" s="42"/>
    </row>
    <row r="88">
      <c r="G88" s="40"/>
      <c r="N88" s="6"/>
      <c r="O88" s="6"/>
      <c r="P88" s="41"/>
      <c r="Q88" s="41"/>
      <c r="R88" s="6"/>
      <c r="S88" s="6"/>
      <c r="T88" s="6"/>
      <c r="U88" s="6"/>
      <c r="V88" s="6"/>
      <c r="W88" s="6"/>
      <c r="X88" s="6"/>
      <c r="Y88" s="6"/>
      <c r="Z88" s="6"/>
      <c r="AA88" s="42"/>
    </row>
    <row r="89">
      <c r="G89" s="40"/>
      <c r="N89" s="6"/>
      <c r="O89" s="6"/>
      <c r="P89" s="41"/>
      <c r="Q89" s="41"/>
      <c r="R89" s="6"/>
      <c r="S89" s="6"/>
      <c r="T89" s="6"/>
      <c r="U89" s="6"/>
      <c r="V89" s="6"/>
      <c r="W89" s="6"/>
      <c r="X89" s="6"/>
      <c r="Y89" s="6"/>
      <c r="Z89" s="6"/>
      <c r="AA89" s="42"/>
    </row>
    <row r="90">
      <c r="G90" s="40"/>
      <c r="N90" s="6"/>
      <c r="O90" s="6"/>
      <c r="P90" s="41"/>
      <c r="Q90" s="41"/>
      <c r="R90" s="6"/>
      <c r="S90" s="6"/>
      <c r="T90" s="6"/>
      <c r="U90" s="6"/>
      <c r="V90" s="6"/>
      <c r="W90" s="6"/>
      <c r="X90" s="6"/>
      <c r="Y90" s="6"/>
      <c r="Z90" s="6"/>
      <c r="AA90" s="42"/>
    </row>
    <row r="91">
      <c r="G91" s="40"/>
      <c r="N91" s="6"/>
      <c r="O91" s="6"/>
      <c r="P91" s="41"/>
      <c r="Q91" s="41"/>
      <c r="R91" s="6"/>
      <c r="S91" s="6"/>
      <c r="T91" s="6"/>
      <c r="U91" s="6"/>
      <c r="V91" s="6"/>
      <c r="W91" s="6"/>
      <c r="X91" s="6"/>
      <c r="Y91" s="6"/>
      <c r="Z91" s="6"/>
      <c r="AA91" s="42"/>
    </row>
    <row r="92">
      <c r="G92" s="40"/>
      <c r="N92" s="6"/>
      <c r="O92" s="6"/>
      <c r="P92" s="41"/>
      <c r="Q92" s="41"/>
      <c r="R92" s="6"/>
      <c r="S92" s="6"/>
      <c r="T92" s="6"/>
      <c r="U92" s="6"/>
      <c r="V92" s="6"/>
      <c r="W92" s="6"/>
      <c r="X92" s="6"/>
      <c r="Y92" s="6"/>
      <c r="Z92" s="6"/>
      <c r="AA92" s="42"/>
    </row>
    <row r="93">
      <c r="G93" s="40"/>
      <c r="N93" s="6"/>
      <c r="O93" s="6"/>
      <c r="P93" s="41"/>
      <c r="Q93" s="41"/>
      <c r="R93" s="6"/>
      <c r="S93" s="6"/>
      <c r="T93" s="6"/>
      <c r="U93" s="6"/>
      <c r="V93" s="6"/>
      <c r="W93" s="6"/>
      <c r="X93" s="6"/>
      <c r="Y93" s="6"/>
      <c r="Z93" s="6"/>
      <c r="AA93" s="42"/>
    </row>
    <row r="94">
      <c r="G94" s="40"/>
      <c r="N94" s="6"/>
      <c r="O94" s="6"/>
      <c r="P94" s="41"/>
      <c r="Q94" s="41"/>
      <c r="R94" s="6"/>
      <c r="S94" s="6"/>
      <c r="T94" s="6"/>
      <c r="U94" s="6"/>
      <c r="V94" s="6"/>
      <c r="W94" s="6"/>
      <c r="X94" s="6"/>
      <c r="Y94" s="6"/>
      <c r="Z94" s="6"/>
      <c r="AA94" s="42"/>
    </row>
    <row r="95">
      <c r="G95" s="40"/>
      <c r="N95" s="6"/>
      <c r="O95" s="6"/>
      <c r="P95" s="41"/>
      <c r="Q95" s="41"/>
      <c r="R95" s="6"/>
      <c r="S95" s="6"/>
      <c r="T95" s="6"/>
      <c r="U95" s="6"/>
      <c r="V95" s="6"/>
      <c r="W95" s="6"/>
      <c r="X95" s="6"/>
      <c r="Y95" s="6"/>
      <c r="Z95" s="6"/>
      <c r="AA95" s="42"/>
    </row>
    <row r="96">
      <c r="G96" s="40"/>
      <c r="N96" s="6"/>
      <c r="O96" s="6"/>
      <c r="P96" s="41"/>
      <c r="Q96" s="41"/>
      <c r="R96" s="6"/>
      <c r="S96" s="6"/>
      <c r="T96" s="6"/>
      <c r="U96" s="6"/>
      <c r="V96" s="6"/>
      <c r="W96" s="6"/>
      <c r="X96" s="6"/>
      <c r="Y96" s="6"/>
      <c r="Z96" s="6"/>
      <c r="AA96" s="42"/>
    </row>
    <row r="97">
      <c r="G97" s="40"/>
      <c r="N97" s="6"/>
      <c r="O97" s="6"/>
      <c r="P97" s="41"/>
      <c r="Q97" s="41"/>
      <c r="R97" s="6"/>
      <c r="S97" s="6"/>
      <c r="T97" s="6"/>
      <c r="U97" s="6"/>
      <c r="V97" s="6"/>
      <c r="W97" s="6"/>
      <c r="X97" s="6"/>
      <c r="Y97" s="6"/>
      <c r="Z97" s="6"/>
      <c r="AA97" s="42"/>
    </row>
    <row r="98">
      <c r="G98" s="40"/>
      <c r="N98" s="6"/>
      <c r="O98" s="6"/>
      <c r="P98" s="41"/>
      <c r="Q98" s="41"/>
      <c r="R98" s="6"/>
      <c r="S98" s="6"/>
      <c r="T98" s="6"/>
      <c r="U98" s="6"/>
      <c r="V98" s="6"/>
      <c r="W98" s="6"/>
      <c r="X98" s="6"/>
      <c r="Y98" s="6"/>
      <c r="Z98" s="6"/>
      <c r="AA98" s="42"/>
    </row>
    <row r="99">
      <c r="G99" s="40"/>
      <c r="N99" s="6"/>
      <c r="O99" s="6"/>
      <c r="P99" s="41"/>
      <c r="Q99" s="41"/>
      <c r="R99" s="6"/>
      <c r="S99" s="6"/>
      <c r="T99" s="6"/>
      <c r="U99" s="6"/>
      <c r="V99" s="6"/>
      <c r="W99" s="6"/>
      <c r="X99" s="6"/>
      <c r="Y99" s="6"/>
      <c r="Z99" s="6"/>
      <c r="AA99" s="42"/>
    </row>
    <row r="100">
      <c r="G100" s="40"/>
      <c r="N100" s="6"/>
      <c r="O100" s="6"/>
      <c r="P100" s="41"/>
      <c r="Q100" s="41"/>
      <c r="R100" s="6"/>
      <c r="S100" s="6"/>
      <c r="T100" s="6"/>
      <c r="U100" s="6"/>
      <c r="V100" s="6"/>
      <c r="W100" s="6"/>
      <c r="X100" s="6"/>
      <c r="Y100" s="6"/>
      <c r="Z100" s="6"/>
      <c r="AA100" s="42"/>
    </row>
    <row r="101">
      <c r="G101" s="40"/>
      <c r="N101" s="6"/>
      <c r="O101" s="6"/>
      <c r="P101" s="41"/>
      <c r="Q101" s="41"/>
      <c r="R101" s="6"/>
      <c r="S101" s="6"/>
      <c r="T101" s="6"/>
      <c r="U101" s="6"/>
      <c r="V101" s="6"/>
      <c r="W101" s="6"/>
      <c r="X101" s="6"/>
      <c r="Y101" s="6"/>
      <c r="Z101" s="6"/>
      <c r="AA101" s="42"/>
    </row>
    <row r="102">
      <c r="G102" s="40"/>
      <c r="N102" s="6"/>
      <c r="O102" s="6"/>
      <c r="P102" s="41"/>
      <c r="Q102" s="41"/>
      <c r="R102" s="6"/>
      <c r="S102" s="6"/>
      <c r="T102" s="6"/>
      <c r="U102" s="6"/>
      <c r="V102" s="6"/>
      <c r="W102" s="6"/>
      <c r="X102" s="6"/>
      <c r="Y102" s="6"/>
      <c r="Z102" s="6"/>
      <c r="AA102" s="42"/>
    </row>
    <row r="103">
      <c r="G103" s="40"/>
      <c r="N103" s="6"/>
      <c r="O103" s="6"/>
      <c r="P103" s="41"/>
      <c r="Q103" s="41"/>
      <c r="R103" s="6"/>
      <c r="S103" s="6"/>
      <c r="T103" s="6"/>
      <c r="U103" s="6"/>
      <c r="V103" s="6"/>
      <c r="W103" s="6"/>
      <c r="X103" s="6"/>
      <c r="Y103" s="6"/>
      <c r="Z103" s="6"/>
      <c r="AA103" s="42"/>
    </row>
    <row r="104">
      <c r="G104" s="40"/>
      <c r="N104" s="6"/>
      <c r="O104" s="6"/>
      <c r="P104" s="41"/>
      <c r="Q104" s="41"/>
      <c r="R104" s="6"/>
      <c r="S104" s="6"/>
      <c r="T104" s="6"/>
      <c r="U104" s="6"/>
      <c r="V104" s="6"/>
      <c r="W104" s="6"/>
      <c r="X104" s="6"/>
      <c r="Y104" s="6"/>
      <c r="Z104" s="6"/>
      <c r="AA104" s="42"/>
    </row>
    <row r="105">
      <c r="G105" s="40"/>
      <c r="N105" s="6"/>
      <c r="O105" s="6"/>
      <c r="P105" s="41"/>
      <c r="Q105" s="41"/>
      <c r="R105" s="6"/>
      <c r="S105" s="6"/>
      <c r="T105" s="6"/>
      <c r="U105" s="6"/>
      <c r="V105" s="6"/>
      <c r="W105" s="6"/>
      <c r="X105" s="6"/>
      <c r="Y105" s="6"/>
      <c r="Z105" s="6"/>
      <c r="AA105" s="42"/>
    </row>
    <row r="106">
      <c r="G106" s="40"/>
      <c r="N106" s="6"/>
      <c r="O106" s="6"/>
      <c r="P106" s="41"/>
      <c r="Q106" s="41"/>
      <c r="R106" s="6"/>
      <c r="S106" s="6"/>
      <c r="T106" s="6"/>
      <c r="U106" s="6"/>
      <c r="V106" s="6"/>
      <c r="W106" s="6"/>
      <c r="X106" s="6"/>
      <c r="Y106" s="6"/>
      <c r="Z106" s="6"/>
      <c r="AA106" s="42"/>
    </row>
    <row r="107">
      <c r="G107" s="40"/>
      <c r="N107" s="6"/>
      <c r="O107" s="6"/>
      <c r="P107" s="41"/>
      <c r="Q107" s="41"/>
      <c r="R107" s="6"/>
      <c r="S107" s="6"/>
      <c r="T107" s="6"/>
      <c r="U107" s="6"/>
      <c r="V107" s="6"/>
      <c r="W107" s="6"/>
      <c r="X107" s="6"/>
      <c r="Y107" s="6"/>
      <c r="Z107" s="6"/>
      <c r="AA107" s="42"/>
    </row>
    <row r="108">
      <c r="G108" s="40"/>
      <c r="N108" s="6"/>
      <c r="O108" s="6"/>
      <c r="P108" s="41"/>
      <c r="Q108" s="41"/>
      <c r="R108" s="6"/>
      <c r="S108" s="6"/>
      <c r="T108" s="6"/>
      <c r="U108" s="6"/>
      <c r="V108" s="6"/>
      <c r="W108" s="6"/>
      <c r="X108" s="6"/>
      <c r="Y108" s="6"/>
      <c r="Z108" s="6"/>
      <c r="AA108" s="42"/>
    </row>
    <row r="109">
      <c r="G109" s="40"/>
      <c r="N109" s="6"/>
      <c r="O109" s="6"/>
      <c r="P109" s="41"/>
      <c r="Q109" s="41"/>
      <c r="R109" s="6"/>
      <c r="S109" s="6"/>
      <c r="T109" s="6"/>
      <c r="U109" s="6"/>
      <c r="V109" s="6"/>
      <c r="W109" s="6"/>
      <c r="X109" s="6"/>
      <c r="Y109" s="6"/>
      <c r="Z109" s="6"/>
      <c r="AA109" s="42"/>
    </row>
    <row r="110">
      <c r="G110" s="40"/>
      <c r="N110" s="6"/>
      <c r="O110" s="6"/>
      <c r="P110" s="41"/>
      <c r="Q110" s="41"/>
      <c r="R110" s="6"/>
      <c r="S110" s="6"/>
      <c r="T110" s="6"/>
      <c r="U110" s="6"/>
      <c r="V110" s="6"/>
      <c r="W110" s="6"/>
      <c r="X110" s="6"/>
      <c r="Y110" s="6"/>
      <c r="Z110" s="6"/>
      <c r="AA110" s="42"/>
    </row>
    <row r="111">
      <c r="G111" s="40"/>
      <c r="N111" s="6"/>
      <c r="O111" s="6"/>
      <c r="P111" s="41"/>
      <c r="Q111" s="41"/>
      <c r="R111" s="6"/>
      <c r="S111" s="6"/>
      <c r="T111" s="6"/>
      <c r="U111" s="6"/>
      <c r="V111" s="6"/>
      <c r="W111" s="6"/>
      <c r="X111" s="6"/>
      <c r="Y111" s="6"/>
      <c r="Z111" s="6"/>
      <c r="AA111" s="42"/>
    </row>
    <row r="112">
      <c r="G112" s="40"/>
      <c r="N112" s="6"/>
      <c r="O112" s="6"/>
      <c r="P112" s="41"/>
      <c r="Q112" s="41"/>
      <c r="R112" s="6"/>
      <c r="S112" s="6"/>
      <c r="T112" s="6"/>
      <c r="U112" s="6"/>
      <c r="V112" s="6"/>
      <c r="W112" s="6"/>
      <c r="X112" s="6"/>
      <c r="Y112" s="6"/>
      <c r="Z112" s="6"/>
      <c r="AA112" s="42"/>
    </row>
    <row r="113">
      <c r="G113" s="40"/>
      <c r="N113" s="6"/>
      <c r="O113" s="6"/>
      <c r="P113" s="41"/>
      <c r="Q113" s="41"/>
      <c r="R113" s="6"/>
      <c r="S113" s="6"/>
      <c r="T113" s="6"/>
      <c r="U113" s="6"/>
      <c r="V113" s="6"/>
      <c r="W113" s="6"/>
      <c r="X113" s="6"/>
      <c r="Y113" s="6"/>
      <c r="Z113" s="6"/>
      <c r="AA113" s="42"/>
    </row>
    <row r="114">
      <c r="G114" s="40"/>
      <c r="N114" s="6"/>
      <c r="O114" s="6"/>
      <c r="P114" s="41"/>
      <c r="Q114" s="41"/>
      <c r="R114" s="6"/>
      <c r="S114" s="6"/>
      <c r="T114" s="6"/>
      <c r="U114" s="6"/>
      <c r="V114" s="6"/>
      <c r="W114" s="6"/>
      <c r="X114" s="6"/>
      <c r="Y114" s="6"/>
      <c r="Z114" s="6"/>
      <c r="AA114" s="42"/>
    </row>
    <row r="115">
      <c r="G115" s="40"/>
      <c r="N115" s="6"/>
      <c r="O115" s="6"/>
      <c r="P115" s="41"/>
      <c r="Q115" s="41"/>
      <c r="R115" s="6"/>
      <c r="S115" s="6"/>
      <c r="T115" s="6"/>
      <c r="U115" s="6"/>
      <c r="V115" s="6"/>
      <c r="W115" s="6"/>
      <c r="X115" s="6"/>
      <c r="Y115" s="6"/>
      <c r="Z115" s="6"/>
      <c r="AA115" s="42"/>
    </row>
    <row r="116">
      <c r="G116" s="40"/>
      <c r="N116" s="6"/>
      <c r="O116" s="6"/>
      <c r="P116" s="41"/>
      <c r="Q116" s="41"/>
      <c r="R116" s="6"/>
      <c r="S116" s="6"/>
      <c r="T116" s="6"/>
      <c r="U116" s="6"/>
      <c r="V116" s="6"/>
      <c r="W116" s="6"/>
      <c r="X116" s="6"/>
      <c r="Y116" s="6"/>
      <c r="Z116" s="6"/>
      <c r="AA116" s="42"/>
    </row>
    <row r="117">
      <c r="G117" s="40"/>
      <c r="N117" s="6"/>
      <c r="O117" s="6"/>
      <c r="P117" s="41"/>
      <c r="Q117" s="41"/>
      <c r="R117" s="6"/>
      <c r="S117" s="6"/>
      <c r="T117" s="6"/>
      <c r="U117" s="6"/>
      <c r="V117" s="6"/>
      <c r="W117" s="6"/>
      <c r="X117" s="6"/>
      <c r="Y117" s="6"/>
      <c r="Z117" s="6"/>
      <c r="AA117" s="42"/>
    </row>
    <row r="118">
      <c r="G118" s="40"/>
      <c r="N118" s="6"/>
      <c r="O118" s="6"/>
      <c r="P118" s="41"/>
      <c r="Q118" s="41"/>
      <c r="R118" s="6"/>
      <c r="S118" s="6"/>
      <c r="T118" s="6"/>
      <c r="U118" s="6"/>
      <c r="V118" s="6"/>
      <c r="W118" s="6"/>
      <c r="X118" s="6"/>
      <c r="Y118" s="6"/>
      <c r="Z118" s="6"/>
      <c r="AA118" s="42"/>
    </row>
    <row r="119">
      <c r="G119" s="40"/>
      <c r="N119" s="6"/>
      <c r="O119" s="6"/>
      <c r="P119" s="41"/>
      <c r="Q119" s="41"/>
      <c r="R119" s="6"/>
      <c r="S119" s="6"/>
      <c r="T119" s="6"/>
      <c r="U119" s="6"/>
      <c r="V119" s="6"/>
      <c r="W119" s="6"/>
      <c r="X119" s="6"/>
      <c r="Y119" s="6"/>
      <c r="Z119" s="6"/>
      <c r="AA119" s="42"/>
    </row>
    <row r="120">
      <c r="G120" s="40"/>
      <c r="N120" s="6"/>
      <c r="O120" s="6"/>
      <c r="P120" s="41"/>
      <c r="Q120" s="41"/>
      <c r="R120" s="6"/>
      <c r="S120" s="6"/>
      <c r="T120" s="6"/>
      <c r="U120" s="6"/>
      <c r="V120" s="6"/>
      <c r="W120" s="6"/>
      <c r="X120" s="6"/>
      <c r="Y120" s="6"/>
      <c r="Z120" s="6"/>
      <c r="AA120" s="42"/>
    </row>
    <row r="121">
      <c r="G121" s="40"/>
      <c r="N121" s="6"/>
      <c r="O121" s="6"/>
      <c r="P121" s="41"/>
      <c r="Q121" s="41"/>
      <c r="R121" s="6"/>
      <c r="S121" s="6"/>
      <c r="T121" s="6"/>
      <c r="U121" s="6"/>
      <c r="V121" s="6"/>
      <c r="W121" s="6"/>
      <c r="X121" s="6"/>
      <c r="Y121" s="6"/>
      <c r="Z121" s="6"/>
      <c r="AA121" s="42"/>
    </row>
    <row r="122">
      <c r="G122" s="40"/>
      <c r="N122" s="6"/>
      <c r="O122" s="6"/>
      <c r="P122" s="41"/>
      <c r="Q122" s="41"/>
      <c r="R122" s="6"/>
      <c r="S122" s="6"/>
      <c r="T122" s="6"/>
      <c r="U122" s="6"/>
      <c r="V122" s="6"/>
      <c r="W122" s="6"/>
      <c r="X122" s="6"/>
      <c r="Y122" s="6"/>
      <c r="Z122" s="6"/>
      <c r="AA122" s="42"/>
    </row>
    <row r="123">
      <c r="G123" s="40"/>
      <c r="N123" s="6"/>
      <c r="O123" s="6"/>
      <c r="P123" s="41"/>
      <c r="Q123" s="41"/>
      <c r="R123" s="6"/>
      <c r="S123" s="6"/>
      <c r="T123" s="6"/>
      <c r="U123" s="6"/>
      <c r="V123" s="6"/>
      <c r="W123" s="6"/>
      <c r="X123" s="6"/>
      <c r="Y123" s="6"/>
      <c r="Z123" s="6"/>
      <c r="AA123" s="42"/>
    </row>
    <row r="124">
      <c r="G124" s="40"/>
      <c r="N124" s="6"/>
      <c r="O124" s="6"/>
      <c r="P124" s="41"/>
      <c r="Q124" s="41"/>
      <c r="R124" s="6"/>
      <c r="S124" s="6"/>
      <c r="T124" s="6"/>
      <c r="U124" s="6"/>
      <c r="V124" s="6"/>
      <c r="W124" s="6"/>
      <c r="X124" s="6"/>
      <c r="Y124" s="6"/>
      <c r="Z124" s="6"/>
      <c r="AA124" s="42"/>
    </row>
    <row r="125">
      <c r="G125" s="40"/>
      <c r="N125" s="6"/>
      <c r="O125" s="6"/>
      <c r="P125" s="41"/>
      <c r="Q125" s="41"/>
      <c r="R125" s="6"/>
      <c r="S125" s="6"/>
      <c r="T125" s="6"/>
      <c r="U125" s="6"/>
      <c r="V125" s="6"/>
      <c r="W125" s="6"/>
      <c r="X125" s="6"/>
      <c r="Y125" s="6"/>
      <c r="Z125" s="6"/>
      <c r="AA125" s="42"/>
    </row>
    <row r="126">
      <c r="G126" s="40"/>
      <c r="N126" s="6"/>
      <c r="O126" s="6"/>
      <c r="P126" s="41"/>
      <c r="Q126" s="41"/>
      <c r="R126" s="6"/>
      <c r="S126" s="6"/>
      <c r="T126" s="6"/>
      <c r="U126" s="6"/>
      <c r="V126" s="6"/>
      <c r="W126" s="6"/>
      <c r="X126" s="6"/>
      <c r="Y126" s="6"/>
      <c r="Z126" s="6"/>
      <c r="AA126" s="42"/>
    </row>
    <row r="127">
      <c r="G127" s="40"/>
      <c r="N127" s="6"/>
      <c r="O127" s="6"/>
      <c r="P127" s="41"/>
      <c r="Q127" s="41"/>
      <c r="R127" s="6"/>
      <c r="S127" s="6"/>
      <c r="T127" s="6"/>
      <c r="U127" s="6"/>
      <c r="V127" s="6"/>
      <c r="W127" s="6"/>
      <c r="X127" s="6"/>
      <c r="Y127" s="6"/>
      <c r="Z127" s="6"/>
      <c r="AA127" s="42"/>
    </row>
    <row r="128">
      <c r="G128" s="40"/>
      <c r="N128" s="6"/>
      <c r="O128" s="6"/>
      <c r="P128" s="41"/>
      <c r="Q128" s="41"/>
      <c r="R128" s="6"/>
      <c r="S128" s="6"/>
      <c r="T128" s="6"/>
      <c r="U128" s="6"/>
      <c r="V128" s="6"/>
      <c r="W128" s="6"/>
      <c r="X128" s="6"/>
      <c r="Y128" s="6"/>
      <c r="Z128" s="6"/>
      <c r="AA128" s="42"/>
    </row>
    <row r="129">
      <c r="G129" s="40"/>
      <c r="N129" s="6"/>
      <c r="O129" s="6"/>
      <c r="P129" s="41"/>
      <c r="Q129" s="41"/>
      <c r="R129" s="6"/>
      <c r="S129" s="6"/>
      <c r="T129" s="6"/>
      <c r="U129" s="6"/>
      <c r="V129" s="6"/>
      <c r="W129" s="6"/>
      <c r="X129" s="6"/>
      <c r="Y129" s="6"/>
      <c r="Z129" s="6"/>
      <c r="AA129" s="42"/>
    </row>
    <row r="130">
      <c r="G130" s="40"/>
      <c r="N130" s="6"/>
      <c r="O130" s="6"/>
      <c r="P130" s="41"/>
      <c r="Q130" s="41"/>
      <c r="R130" s="6"/>
      <c r="S130" s="6"/>
      <c r="T130" s="6"/>
      <c r="U130" s="6"/>
      <c r="V130" s="6"/>
      <c r="W130" s="6"/>
      <c r="X130" s="6"/>
      <c r="Y130" s="6"/>
      <c r="Z130" s="6"/>
      <c r="AA130" s="42"/>
    </row>
    <row r="131">
      <c r="G131" s="40"/>
      <c r="N131" s="6"/>
      <c r="O131" s="6"/>
      <c r="P131" s="41"/>
      <c r="Q131" s="41"/>
      <c r="R131" s="6"/>
      <c r="S131" s="6"/>
      <c r="T131" s="6"/>
      <c r="U131" s="6"/>
      <c r="V131" s="6"/>
      <c r="W131" s="6"/>
      <c r="X131" s="6"/>
      <c r="Y131" s="6"/>
      <c r="Z131" s="6"/>
      <c r="AA131" s="42"/>
    </row>
    <row r="132">
      <c r="G132" s="40"/>
      <c r="N132" s="6"/>
      <c r="O132" s="6"/>
      <c r="P132" s="41"/>
      <c r="Q132" s="41"/>
      <c r="R132" s="6"/>
      <c r="S132" s="6"/>
      <c r="T132" s="6"/>
      <c r="U132" s="6"/>
      <c r="V132" s="6"/>
      <c r="W132" s="6"/>
      <c r="X132" s="6"/>
      <c r="Y132" s="6"/>
      <c r="Z132" s="6"/>
      <c r="AA132" s="42"/>
    </row>
    <row r="133">
      <c r="G133" s="40"/>
      <c r="N133" s="6"/>
      <c r="O133" s="6"/>
      <c r="P133" s="41"/>
      <c r="Q133" s="41"/>
      <c r="R133" s="6"/>
      <c r="S133" s="6"/>
      <c r="T133" s="6"/>
      <c r="U133" s="6"/>
      <c r="V133" s="6"/>
      <c r="W133" s="6"/>
      <c r="X133" s="6"/>
      <c r="Y133" s="6"/>
      <c r="Z133" s="6"/>
      <c r="AA133" s="42"/>
    </row>
    <row r="134">
      <c r="G134" s="40"/>
      <c r="N134" s="6"/>
      <c r="O134" s="6"/>
      <c r="P134" s="41"/>
      <c r="Q134" s="41"/>
      <c r="R134" s="6"/>
      <c r="S134" s="6"/>
      <c r="T134" s="6"/>
      <c r="U134" s="6"/>
      <c r="V134" s="6"/>
      <c r="W134" s="6"/>
      <c r="X134" s="6"/>
      <c r="Y134" s="6"/>
      <c r="Z134" s="6"/>
      <c r="AA134" s="42"/>
    </row>
    <row r="135">
      <c r="G135" s="40"/>
      <c r="N135" s="6"/>
      <c r="O135" s="6"/>
      <c r="P135" s="41"/>
      <c r="Q135" s="41"/>
      <c r="R135" s="6"/>
      <c r="S135" s="6"/>
      <c r="T135" s="6"/>
      <c r="U135" s="6"/>
      <c r="V135" s="6"/>
      <c r="W135" s="6"/>
      <c r="X135" s="6"/>
      <c r="Y135" s="6"/>
      <c r="Z135" s="6"/>
      <c r="AA135" s="42"/>
    </row>
    <row r="136">
      <c r="G136" s="40"/>
      <c r="N136" s="6"/>
      <c r="O136" s="6"/>
      <c r="P136" s="41"/>
      <c r="Q136" s="41"/>
      <c r="R136" s="6"/>
      <c r="S136" s="6"/>
      <c r="T136" s="6"/>
      <c r="U136" s="6"/>
      <c r="V136" s="6"/>
      <c r="W136" s="6"/>
      <c r="X136" s="6"/>
      <c r="Y136" s="6"/>
      <c r="Z136" s="6"/>
      <c r="AA136" s="42"/>
    </row>
    <row r="137">
      <c r="G137" s="40"/>
      <c r="N137" s="6"/>
      <c r="O137" s="6"/>
      <c r="P137" s="41"/>
      <c r="Q137" s="41"/>
      <c r="R137" s="6"/>
      <c r="S137" s="6"/>
      <c r="T137" s="6"/>
      <c r="U137" s="6"/>
      <c r="V137" s="6"/>
      <c r="W137" s="6"/>
      <c r="X137" s="6"/>
      <c r="Y137" s="6"/>
      <c r="Z137" s="6"/>
      <c r="AA137" s="42"/>
    </row>
    <row r="138">
      <c r="G138" s="40"/>
      <c r="N138" s="6"/>
      <c r="O138" s="6"/>
      <c r="P138" s="41"/>
      <c r="Q138" s="41"/>
      <c r="R138" s="6"/>
      <c r="S138" s="6"/>
      <c r="T138" s="6"/>
      <c r="U138" s="6"/>
      <c r="V138" s="6"/>
      <c r="W138" s="6"/>
      <c r="X138" s="6"/>
      <c r="Y138" s="6"/>
      <c r="Z138" s="6"/>
      <c r="AA138" s="42"/>
    </row>
    <row r="139">
      <c r="G139" s="40"/>
      <c r="N139" s="6"/>
      <c r="O139" s="6"/>
      <c r="P139" s="41"/>
      <c r="Q139" s="41"/>
      <c r="R139" s="6"/>
      <c r="S139" s="6"/>
      <c r="T139" s="6"/>
      <c r="U139" s="6"/>
      <c r="V139" s="6"/>
      <c r="W139" s="6"/>
      <c r="X139" s="6"/>
      <c r="Y139" s="6"/>
      <c r="Z139" s="6"/>
      <c r="AA139" s="42"/>
    </row>
    <row r="140">
      <c r="G140" s="40"/>
      <c r="N140" s="6"/>
      <c r="O140" s="6"/>
      <c r="P140" s="41"/>
      <c r="Q140" s="41"/>
      <c r="R140" s="6"/>
      <c r="S140" s="6"/>
      <c r="T140" s="6"/>
      <c r="U140" s="6"/>
      <c r="V140" s="6"/>
      <c r="W140" s="6"/>
      <c r="X140" s="6"/>
      <c r="Y140" s="6"/>
      <c r="Z140" s="6"/>
      <c r="AA140" s="42"/>
    </row>
    <row r="141">
      <c r="G141" s="40"/>
      <c r="N141" s="6"/>
      <c r="O141" s="6"/>
      <c r="P141" s="41"/>
      <c r="Q141" s="41"/>
      <c r="R141" s="6"/>
      <c r="S141" s="6"/>
      <c r="T141" s="6"/>
      <c r="U141" s="6"/>
      <c r="V141" s="6"/>
      <c r="W141" s="6"/>
      <c r="X141" s="6"/>
      <c r="Y141" s="6"/>
      <c r="Z141" s="6"/>
      <c r="AA141" s="42"/>
    </row>
    <row r="142">
      <c r="G142" s="40"/>
      <c r="N142" s="6"/>
      <c r="O142" s="6"/>
      <c r="P142" s="41"/>
      <c r="Q142" s="41"/>
      <c r="R142" s="6"/>
      <c r="S142" s="6"/>
      <c r="T142" s="6"/>
      <c r="U142" s="6"/>
      <c r="V142" s="6"/>
      <c r="W142" s="6"/>
      <c r="X142" s="6"/>
      <c r="Y142" s="6"/>
      <c r="Z142" s="6"/>
      <c r="AA142" s="42"/>
    </row>
    <row r="143">
      <c r="G143" s="40"/>
      <c r="N143" s="6"/>
      <c r="O143" s="6"/>
      <c r="P143" s="41"/>
      <c r="Q143" s="41"/>
      <c r="R143" s="6"/>
      <c r="S143" s="6"/>
      <c r="T143" s="6"/>
      <c r="U143" s="6"/>
      <c r="V143" s="6"/>
      <c r="W143" s="6"/>
      <c r="X143" s="6"/>
      <c r="Y143" s="6"/>
      <c r="Z143" s="6"/>
      <c r="AA143" s="42"/>
    </row>
    <row r="144">
      <c r="G144" s="40"/>
      <c r="N144" s="6"/>
      <c r="O144" s="6"/>
      <c r="P144" s="41"/>
      <c r="Q144" s="41"/>
      <c r="R144" s="6"/>
      <c r="S144" s="6"/>
      <c r="T144" s="6"/>
      <c r="U144" s="6"/>
      <c r="V144" s="6"/>
      <c r="W144" s="6"/>
      <c r="X144" s="6"/>
      <c r="Y144" s="6"/>
      <c r="Z144" s="6"/>
      <c r="AA144" s="42"/>
    </row>
    <row r="145">
      <c r="G145" s="40"/>
      <c r="N145" s="6"/>
      <c r="O145" s="6"/>
      <c r="P145" s="41"/>
      <c r="Q145" s="41"/>
      <c r="R145" s="6"/>
      <c r="S145" s="6"/>
      <c r="T145" s="6"/>
      <c r="U145" s="6"/>
      <c r="V145" s="6"/>
      <c r="W145" s="6"/>
      <c r="X145" s="6"/>
      <c r="Y145" s="6"/>
      <c r="Z145" s="6"/>
      <c r="AA145" s="42"/>
    </row>
    <row r="146">
      <c r="G146" s="40"/>
      <c r="N146" s="6"/>
      <c r="O146" s="6"/>
      <c r="P146" s="41"/>
      <c r="Q146" s="41"/>
      <c r="R146" s="6"/>
      <c r="S146" s="6"/>
      <c r="T146" s="6"/>
      <c r="U146" s="6"/>
      <c r="V146" s="6"/>
      <c r="W146" s="6"/>
      <c r="X146" s="6"/>
      <c r="Y146" s="6"/>
      <c r="Z146" s="6"/>
      <c r="AA146" s="42"/>
    </row>
    <row r="147">
      <c r="G147" s="40"/>
      <c r="N147" s="6"/>
      <c r="O147" s="6"/>
      <c r="P147" s="41"/>
      <c r="Q147" s="41"/>
      <c r="R147" s="6"/>
      <c r="S147" s="6"/>
      <c r="T147" s="6"/>
      <c r="U147" s="6"/>
      <c r="V147" s="6"/>
      <c r="W147" s="6"/>
      <c r="X147" s="6"/>
      <c r="Y147" s="6"/>
      <c r="Z147" s="6"/>
      <c r="AA147" s="42"/>
    </row>
    <row r="148">
      <c r="G148" s="40"/>
      <c r="N148" s="6"/>
      <c r="O148" s="6"/>
      <c r="P148" s="41"/>
      <c r="Q148" s="41"/>
      <c r="R148" s="6"/>
      <c r="S148" s="6"/>
      <c r="T148" s="6"/>
      <c r="U148" s="6"/>
      <c r="V148" s="6"/>
      <c r="W148" s="6"/>
      <c r="X148" s="6"/>
      <c r="Y148" s="6"/>
      <c r="Z148" s="6"/>
      <c r="AA148" s="42"/>
    </row>
    <row r="149">
      <c r="G149" s="40"/>
      <c r="N149" s="6"/>
      <c r="O149" s="6"/>
      <c r="P149" s="41"/>
      <c r="Q149" s="41"/>
      <c r="R149" s="6"/>
      <c r="S149" s="6"/>
      <c r="T149" s="6"/>
      <c r="U149" s="6"/>
      <c r="V149" s="6"/>
      <c r="W149" s="6"/>
      <c r="X149" s="6"/>
      <c r="Y149" s="6"/>
      <c r="Z149" s="6"/>
      <c r="AA149" s="42"/>
    </row>
    <row r="150">
      <c r="G150" s="40"/>
      <c r="N150" s="6"/>
      <c r="O150" s="6"/>
      <c r="P150" s="41"/>
      <c r="Q150" s="41"/>
      <c r="R150" s="6"/>
      <c r="S150" s="6"/>
      <c r="T150" s="6"/>
      <c r="U150" s="6"/>
      <c r="V150" s="6"/>
      <c r="W150" s="6"/>
      <c r="X150" s="6"/>
      <c r="Y150" s="6"/>
      <c r="Z150" s="6"/>
      <c r="AA150" s="42"/>
    </row>
    <row r="151">
      <c r="G151" s="40"/>
      <c r="N151" s="6"/>
      <c r="O151" s="6"/>
      <c r="P151" s="41"/>
      <c r="Q151" s="41"/>
      <c r="R151" s="6"/>
      <c r="S151" s="6"/>
      <c r="T151" s="6"/>
      <c r="U151" s="6"/>
      <c r="V151" s="6"/>
      <c r="W151" s="6"/>
      <c r="X151" s="6"/>
      <c r="Y151" s="6"/>
      <c r="Z151" s="6"/>
      <c r="AA151" s="42"/>
    </row>
    <row r="152">
      <c r="G152" s="40"/>
      <c r="N152" s="6"/>
      <c r="O152" s="6"/>
      <c r="P152" s="41"/>
      <c r="Q152" s="41"/>
      <c r="R152" s="6"/>
      <c r="S152" s="6"/>
      <c r="T152" s="6"/>
      <c r="U152" s="6"/>
      <c r="V152" s="6"/>
      <c r="W152" s="6"/>
      <c r="X152" s="6"/>
      <c r="Y152" s="6"/>
      <c r="Z152" s="6"/>
      <c r="AA152" s="42"/>
    </row>
    <row r="153">
      <c r="G153" s="40"/>
      <c r="N153" s="6"/>
      <c r="O153" s="6"/>
      <c r="P153" s="41"/>
      <c r="Q153" s="41"/>
      <c r="R153" s="6"/>
      <c r="S153" s="6"/>
      <c r="T153" s="6"/>
      <c r="U153" s="6"/>
      <c r="V153" s="6"/>
      <c r="W153" s="6"/>
      <c r="X153" s="6"/>
      <c r="Y153" s="6"/>
      <c r="Z153" s="6"/>
      <c r="AA153" s="42"/>
    </row>
    <row r="154">
      <c r="G154" s="40"/>
      <c r="N154" s="6"/>
      <c r="O154" s="6"/>
      <c r="P154" s="41"/>
      <c r="Q154" s="41"/>
      <c r="R154" s="6"/>
      <c r="S154" s="6"/>
      <c r="T154" s="6"/>
      <c r="U154" s="6"/>
      <c r="V154" s="6"/>
      <c r="W154" s="6"/>
      <c r="X154" s="6"/>
      <c r="Y154" s="6"/>
      <c r="Z154" s="6"/>
      <c r="AA154" s="42"/>
    </row>
    <row r="155">
      <c r="G155" s="40"/>
      <c r="N155" s="6"/>
      <c r="O155" s="6"/>
      <c r="P155" s="41"/>
      <c r="Q155" s="41"/>
      <c r="R155" s="6"/>
      <c r="S155" s="6"/>
      <c r="T155" s="6"/>
      <c r="U155" s="6"/>
      <c r="V155" s="6"/>
      <c r="W155" s="6"/>
      <c r="X155" s="6"/>
      <c r="Y155" s="6"/>
      <c r="Z155" s="6"/>
      <c r="AA155" s="42"/>
    </row>
    <row r="156">
      <c r="G156" s="40"/>
      <c r="N156" s="6"/>
      <c r="O156" s="6"/>
      <c r="P156" s="41"/>
      <c r="Q156" s="41"/>
      <c r="R156" s="6"/>
      <c r="S156" s="6"/>
      <c r="T156" s="6"/>
      <c r="U156" s="6"/>
      <c r="V156" s="6"/>
      <c r="W156" s="6"/>
      <c r="X156" s="6"/>
      <c r="Y156" s="6"/>
      <c r="Z156" s="6"/>
      <c r="AA156" s="42"/>
    </row>
    <row r="157">
      <c r="G157" s="40"/>
      <c r="N157" s="6"/>
      <c r="O157" s="6"/>
      <c r="P157" s="41"/>
      <c r="Q157" s="41"/>
      <c r="R157" s="6"/>
      <c r="S157" s="6"/>
      <c r="T157" s="6"/>
      <c r="U157" s="6"/>
      <c r="V157" s="6"/>
      <c r="W157" s="6"/>
      <c r="X157" s="6"/>
      <c r="Y157" s="6"/>
      <c r="Z157" s="6"/>
      <c r="AA157" s="42"/>
    </row>
    <row r="158">
      <c r="G158" s="40"/>
      <c r="N158" s="6"/>
      <c r="O158" s="6"/>
      <c r="P158" s="41"/>
      <c r="Q158" s="41"/>
      <c r="R158" s="6"/>
      <c r="S158" s="6"/>
      <c r="T158" s="6"/>
      <c r="U158" s="6"/>
      <c r="V158" s="6"/>
      <c r="W158" s="6"/>
      <c r="X158" s="6"/>
      <c r="Y158" s="6"/>
      <c r="Z158" s="6"/>
      <c r="AA158" s="42"/>
    </row>
    <row r="159">
      <c r="G159" s="40"/>
      <c r="N159" s="6"/>
      <c r="O159" s="6"/>
      <c r="P159" s="41"/>
      <c r="Q159" s="41"/>
      <c r="R159" s="6"/>
      <c r="S159" s="6"/>
      <c r="T159" s="6"/>
      <c r="U159" s="6"/>
      <c r="V159" s="6"/>
      <c r="W159" s="6"/>
      <c r="X159" s="6"/>
      <c r="Y159" s="6"/>
      <c r="Z159" s="6"/>
      <c r="AA159" s="42"/>
    </row>
    <row r="160">
      <c r="G160" s="40"/>
      <c r="N160" s="6"/>
      <c r="O160" s="6"/>
      <c r="P160" s="41"/>
      <c r="Q160" s="41"/>
      <c r="R160" s="6"/>
      <c r="S160" s="6"/>
      <c r="T160" s="6"/>
      <c r="U160" s="6"/>
      <c r="V160" s="6"/>
      <c r="W160" s="6"/>
      <c r="X160" s="6"/>
      <c r="Y160" s="6"/>
      <c r="Z160" s="6"/>
      <c r="AA160" s="42"/>
    </row>
    <row r="161">
      <c r="G161" s="40"/>
      <c r="N161" s="6"/>
      <c r="O161" s="6"/>
      <c r="P161" s="41"/>
      <c r="Q161" s="41"/>
      <c r="R161" s="6"/>
      <c r="S161" s="6"/>
      <c r="T161" s="6"/>
      <c r="U161" s="6"/>
      <c r="V161" s="6"/>
      <c r="W161" s="6"/>
      <c r="X161" s="6"/>
      <c r="Y161" s="6"/>
      <c r="Z161" s="6"/>
      <c r="AA161" s="42"/>
    </row>
    <row r="162">
      <c r="G162" s="40"/>
      <c r="N162" s="6"/>
      <c r="O162" s="6"/>
      <c r="P162" s="41"/>
      <c r="Q162" s="41"/>
      <c r="R162" s="6"/>
      <c r="S162" s="6"/>
      <c r="T162" s="6"/>
      <c r="U162" s="6"/>
      <c r="V162" s="6"/>
      <c r="W162" s="6"/>
      <c r="X162" s="6"/>
      <c r="Y162" s="6"/>
      <c r="Z162" s="6"/>
      <c r="AA162" s="42"/>
    </row>
    <row r="163">
      <c r="G163" s="40"/>
      <c r="N163" s="6"/>
      <c r="O163" s="6"/>
      <c r="P163" s="41"/>
      <c r="Q163" s="41"/>
      <c r="R163" s="6"/>
      <c r="S163" s="6"/>
      <c r="T163" s="6"/>
      <c r="U163" s="6"/>
      <c r="V163" s="6"/>
      <c r="W163" s="6"/>
      <c r="X163" s="6"/>
      <c r="Y163" s="6"/>
      <c r="Z163" s="6"/>
      <c r="AA163" s="42"/>
    </row>
    <row r="164">
      <c r="G164" s="40"/>
      <c r="N164" s="6"/>
      <c r="O164" s="6"/>
      <c r="P164" s="41"/>
      <c r="Q164" s="41"/>
      <c r="R164" s="6"/>
      <c r="S164" s="6"/>
      <c r="T164" s="6"/>
      <c r="U164" s="6"/>
      <c r="V164" s="6"/>
      <c r="W164" s="6"/>
      <c r="X164" s="6"/>
      <c r="Y164" s="6"/>
      <c r="Z164" s="6"/>
      <c r="AA164" s="42"/>
    </row>
    <row r="165">
      <c r="G165" s="40"/>
      <c r="N165" s="6"/>
      <c r="O165" s="6"/>
      <c r="P165" s="41"/>
      <c r="Q165" s="41"/>
      <c r="R165" s="6"/>
      <c r="S165" s="6"/>
      <c r="T165" s="6"/>
      <c r="U165" s="6"/>
      <c r="V165" s="6"/>
      <c r="W165" s="6"/>
      <c r="X165" s="6"/>
      <c r="Y165" s="6"/>
      <c r="Z165" s="6"/>
      <c r="AA165" s="42"/>
    </row>
    <row r="166">
      <c r="G166" s="40"/>
      <c r="N166" s="6"/>
      <c r="O166" s="6"/>
      <c r="P166" s="41"/>
      <c r="Q166" s="41"/>
      <c r="R166" s="6"/>
      <c r="S166" s="6"/>
      <c r="T166" s="6"/>
      <c r="U166" s="6"/>
      <c r="V166" s="6"/>
      <c r="W166" s="6"/>
      <c r="X166" s="6"/>
      <c r="Y166" s="6"/>
      <c r="Z166" s="6"/>
      <c r="AA166" s="42"/>
    </row>
    <row r="167">
      <c r="G167" s="40"/>
      <c r="N167" s="6"/>
      <c r="O167" s="6"/>
      <c r="P167" s="41"/>
      <c r="Q167" s="41"/>
      <c r="R167" s="6"/>
      <c r="S167" s="6"/>
      <c r="T167" s="6"/>
      <c r="U167" s="6"/>
      <c r="V167" s="6"/>
      <c r="W167" s="6"/>
      <c r="X167" s="6"/>
      <c r="Y167" s="6"/>
      <c r="Z167" s="6"/>
      <c r="AA167" s="42"/>
    </row>
    <row r="168">
      <c r="G168" s="40"/>
      <c r="N168" s="6"/>
      <c r="O168" s="6"/>
      <c r="P168" s="41"/>
      <c r="Q168" s="41"/>
      <c r="R168" s="6"/>
      <c r="S168" s="6"/>
      <c r="T168" s="6"/>
      <c r="U168" s="6"/>
      <c r="V168" s="6"/>
      <c r="W168" s="6"/>
      <c r="X168" s="6"/>
      <c r="Y168" s="6"/>
      <c r="Z168" s="6"/>
      <c r="AA168" s="42"/>
    </row>
    <row r="169">
      <c r="G169" s="40"/>
      <c r="N169" s="6"/>
      <c r="O169" s="6"/>
      <c r="P169" s="41"/>
      <c r="Q169" s="41"/>
      <c r="R169" s="6"/>
      <c r="S169" s="6"/>
      <c r="T169" s="6"/>
      <c r="U169" s="6"/>
      <c r="V169" s="6"/>
      <c r="W169" s="6"/>
      <c r="X169" s="6"/>
      <c r="Y169" s="6"/>
      <c r="Z169" s="6"/>
      <c r="AA169" s="42"/>
    </row>
    <row r="170">
      <c r="G170" s="40"/>
      <c r="N170" s="6"/>
      <c r="O170" s="6"/>
      <c r="P170" s="41"/>
      <c r="Q170" s="41"/>
      <c r="R170" s="6"/>
      <c r="S170" s="6"/>
      <c r="T170" s="6"/>
      <c r="U170" s="6"/>
      <c r="V170" s="6"/>
      <c r="W170" s="6"/>
      <c r="X170" s="6"/>
      <c r="Y170" s="6"/>
      <c r="Z170" s="6"/>
      <c r="AA170" s="42"/>
    </row>
    <row r="171">
      <c r="G171" s="40"/>
      <c r="N171" s="6"/>
      <c r="O171" s="6"/>
      <c r="P171" s="41"/>
      <c r="Q171" s="41"/>
      <c r="R171" s="6"/>
      <c r="S171" s="6"/>
      <c r="T171" s="6"/>
      <c r="U171" s="6"/>
      <c r="V171" s="6"/>
      <c r="W171" s="6"/>
      <c r="X171" s="6"/>
      <c r="Y171" s="6"/>
      <c r="Z171" s="6"/>
      <c r="AA171" s="42"/>
    </row>
    <row r="172">
      <c r="G172" s="40"/>
      <c r="N172" s="6"/>
      <c r="O172" s="6"/>
      <c r="P172" s="41"/>
      <c r="Q172" s="41"/>
      <c r="R172" s="6"/>
      <c r="S172" s="6"/>
      <c r="T172" s="6"/>
      <c r="U172" s="6"/>
      <c r="V172" s="6"/>
      <c r="W172" s="6"/>
      <c r="X172" s="6"/>
      <c r="Y172" s="6"/>
      <c r="Z172" s="6"/>
      <c r="AA172" s="42"/>
    </row>
    <row r="173">
      <c r="G173" s="40"/>
      <c r="N173" s="6"/>
      <c r="O173" s="6"/>
      <c r="P173" s="41"/>
      <c r="Q173" s="41"/>
      <c r="R173" s="6"/>
      <c r="S173" s="6"/>
      <c r="T173" s="6"/>
      <c r="U173" s="6"/>
      <c r="V173" s="6"/>
      <c r="W173" s="6"/>
      <c r="X173" s="6"/>
      <c r="Y173" s="6"/>
      <c r="Z173" s="6"/>
      <c r="AA173" s="42"/>
    </row>
    <row r="174">
      <c r="G174" s="40"/>
      <c r="N174" s="6"/>
      <c r="O174" s="6"/>
      <c r="P174" s="41"/>
      <c r="Q174" s="41"/>
      <c r="R174" s="6"/>
      <c r="S174" s="6"/>
      <c r="T174" s="6"/>
      <c r="U174" s="6"/>
      <c r="V174" s="6"/>
      <c r="W174" s="6"/>
      <c r="X174" s="6"/>
      <c r="Y174" s="6"/>
      <c r="Z174" s="6"/>
      <c r="AA174" s="42"/>
    </row>
    <row r="175">
      <c r="G175" s="40"/>
      <c r="N175" s="6"/>
      <c r="O175" s="6"/>
      <c r="P175" s="41"/>
      <c r="Q175" s="41"/>
      <c r="R175" s="6"/>
      <c r="S175" s="6"/>
      <c r="T175" s="6"/>
      <c r="U175" s="6"/>
      <c r="V175" s="6"/>
      <c r="W175" s="6"/>
      <c r="X175" s="6"/>
      <c r="Y175" s="6"/>
      <c r="Z175" s="6"/>
      <c r="AA175" s="42"/>
    </row>
    <row r="176">
      <c r="G176" s="40"/>
      <c r="N176" s="6"/>
      <c r="O176" s="6"/>
      <c r="P176" s="41"/>
      <c r="Q176" s="41"/>
      <c r="R176" s="6"/>
      <c r="S176" s="6"/>
      <c r="T176" s="6"/>
      <c r="U176" s="6"/>
      <c r="V176" s="6"/>
      <c r="W176" s="6"/>
      <c r="X176" s="6"/>
      <c r="Y176" s="6"/>
      <c r="Z176" s="6"/>
      <c r="AA176" s="42"/>
    </row>
    <row r="177">
      <c r="G177" s="40"/>
      <c r="N177" s="6"/>
      <c r="O177" s="6"/>
      <c r="P177" s="41"/>
      <c r="Q177" s="41"/>
      <c r="R177" s="6"/>
      <c r="S177" s="6"/>
      <c r="T177" s="6"/>
      <c r="U177" s="6"/>
      <c r="V177" s="6"/>
      <c r="W177" s="6"/>
      <c r="X177" s="6"/>
      <c r="Y177" s="6"/>
      <c r="Z177" s="6"/>
      <c r="AA177" s="42"/>
    </row>
    <row r="178">
      <c r="G178" s="40"/>
      <c r="N178" s="6"/>
      <c r="O178" s="6"/>
      <c r="P178" s="41"/>
      <c r="Q178" s="41"/>
      <c r="R178" s="6"/>
      <c r="S178" s="6"/>
      <c r="T178" s="6"/>
      <c r="U178" s="6"/>
      <c r="V178" s="6"/>
      <c r="W178" s="6"/>
      <c r="X178" s="6"/>
      <c r="Y178" s="6"/>
      <c r="Z178" s="6"/>
      <c r="AA178" s="42"/>
    </row>
    <row r="179">
      <c r="G179" s="40"/>
      <c r="N179" s="6"/>
      <c r="O179" s="6"/>
      <c r="P179" s="41"/>
      <c r="Q179" s="41"/>
      <c r="R179" s="6"/>
      <c r="S179" s="6"/>
      <c r="T179" s="6"/>
      <c r="U179" s="6"/>
      <c r="V179" s="6"/>
      <c r="W179" s="6"/>
      <c r="X179" s="6"/>
      <c r="Y179" s="6"/>
      <c r="Z179" s="6"/>
      <c r="AA179" s="42"/>
    </row>
    <row r="180">
      <c r="G180" s="40"/>
      <c r="N180" s="6"/>
      <c r="O180" s="6"/>
      <c r="P180" s="41"/>
      <c r="Q180" s="41"/>
      <c r="R180" s="6"/>
      <c r="S180" s="6"/>
      <c r="T180" s="6"/>
      <c r="U180" s="6"/>
      <c r="V180" s="6"/>
      <c r="W180" s="6"/>
      <c r="X180" s="6"/>
      <c r="Y180" s="6"/>
      <c r="Z180" s="6"/>
      <c r="AA180" s="42"/>
    </row>
    <row r="181">
      <c r="G181" s="40"/>
      <c r="N181" s="6"/>
      <c r="O181" s="6"/>
      <c r="P181" s="41"/>
      <c r="Q181" s="41"/>
      <c r="R181" s="6"/>
      <c r="S181" s="6"/>
      <c r="T181" s="6"/>
      <c r="U181" s="6"/>
      <c r="V181" s="6"/>
      <c r="W181" s="6"/>
      <c r="X181" s="6"/>
      <c r="Y181" s="6"/>
      <c r="Z181" s="6"/>
      <c r="AA181" s="42"/>
    </row>
    <row r="182">
      <c r="G182" s="40"/>
      <c r="N182" s="6"/>
      <c r="O182" s="6"/>
      <c r="P182" s="41"/>
      <c r="Q182" s="41"/>
      <c r="R182" s="6"/>
      <c r="S182" s="6"/>
      <c r="T182" s="6"/>
      <c r="U182" s="6"/>
      <c r="V182" s="6"/>
      <c r="W182" s="6"/>
      <c r="X182" s="6"/>
      <c r="Y182" s="6"/>
      <c r="Z182" s="6"/>
      <c r="AA182" s="42"/>
    </row>
    <row r="183">
      <c r="G183" s="40"/>
      <c r="N183" s="6"/>
      <c r="O183" s="6"/>
      <c r="P183" s="41"/>
      <c r="Q183" s="41"/>
      <c r="R183" s="6"/>
      <c r="S183" s="6"/>
      <c r="T183" s="6"/>
      <c r="U183" s="6"/>
      <c r="V183" s="6"/>
      <c r="W183" s="6"/>
      <c r="X183" s="6"/>
      <c r="Y183" s="6"/>
      <c r="Z183" s="6"/>
      <c r="AA183" s="42"/>
    </row>
    <row r="184">
      <c r="G184" s="40"/>
      <c r="N184" s="6"/>
      <c r="O184" s="6"/>
      <c r="P184" s="41"/>
      <c r="Q184" s="41"/>
      <c r="R184" s="6"/>
      <c r="S184" s="6"/>
      <c r="T184" s="6"/>
      <c r="U184" s="6"/>
      <c r="V184" s="6"/>
      <c r="W184" s="6"/>
      <c r="X184" s="6"/>
      <c r="Y184" s="6"/>
      <c r="Z184" s="6"/>
      <c r="AA184" s="42"/>
    </row>
    <row r="185">
      <c r="G185" s="40"/>
      <c r="N185" s="6"/>
      <c r="O185" s="6"/>
      <c r="P185" s="41"/>
      <c r="Q185" s="41"/>
      <c r="R185" s="6"/>
      <c r="S185" s="6"/>
      <c r="T185" s="6"/>
      <c r="U185" s="6"/>
      <c r="V185" s="6"/>
      <c r="W185" s="6"/>
      <c r="X185" s="6"/>
      <c r="Y185" s="6"/>
      <c r="Z185" s="6"/>
      <c r="AA185" s="42"/>
    </row>
    <row r="186">
      <c r="G186" s="40"/>
      <c r="N186" s="6"/>
      <c r="O186" s="6"/>
      <c r="P186" s="41"/>
      <c r="Q186" s="41"/>
      <c r="R186" s="6"/>
      <c r="S186" s="6"/>
      <c r="T186" s="6"/>
      <c r="U186" s="6"/>
      <c r="V186" s="6"/>
      <c r="W186" s="6"/>
      <c r="X186" s="6"/>
      <c r="Y186" s="6"/>
      <c r="Z186" s="6"/>
      <c r="AA186" s="42"/>
    </row>
    <row r="187">
      <c r="G187" s="40"/>
      <c r="N187" s="6"/>
      <c r="O187" s="6"/>
      <c r="P187" s="41"/>
      <c r="Q187" s="41"/>
      <c r="R187" s="6"/>
      <c r="S187" s="6"/>
      <c r="T187" s="6"/>
      <c r="U187" s="6"/>
      <c r="V187" s="6"/>
      <c r="W187" s="6"/>
      <c r="X187" s="6"/>
      <c r="Y187" s="6"/>
      <c r="Z187" s="6"/>
      <c r="AA187" s="42"/>
    </row>
    <row r="188">
      <c r="G188" s="40"/>
      <c r="N188" s="6"/>
      <c r="O188" s="6"/>
      <c r="P188" s="41"/>
      <c r="Q188" s="41"/>
      <c r="R188" s="6"/>
      <c r="S188" s="6"/>
      <c r="T188" s="6"/>
      <c r="U188" s="6"/>
      <c r="V188" s="6"/>
      <c r="W188" s="6"/>
      <c r="X188" s="6"/>
      <c r="Y188" s="6"/>
      <c r="Z188" s="6"/>
      <c r="AA188" s="42"/>
    </row>
    <row r="189">
      <c r="G189" s="40"/>
      <c r="N189" s="6"/>
      <c r="O189" s="6"/>
      <c r="P189" s="41"/>
      <c r="Q189" s="41"/>
      <c r="R189" s="6"/>
      <c r="S189" s="6"/>
      <c r="T189" s="6"/>
      <c r="U189" s="6"/>
      <c r="V189" s="6"/>
      <c r="W189" s="6"/>
      <c r="X189" s="6"/>
      <c r="Y189" s="6"/>
      <c r="Z189" s="6"/>
      <c r="AA189" s="42"/>
    </row>
    <row r="190">
      <c r="G190" s="40"/>
      <c r="N190" s="6"/>
      <c r="O190" s="6"/>
      <c r="P190" s="41"/>
      <c r="Q190" s="41"/>
      <c r="R190" s="6"/>
      <c r="S190" s="6"/>
      <c r="T190" s="6"/>
      <c r="U190" s="6"/>
      <c r="V190" s="6"/>
      <c r="W190" s="6"/>
      <c r="X190" s="6"/>
      <c r="Y190" s="6"/>
      <c r="Z190" s="6"/>
      <c r="AA190" s="42"/>
    </row>
    <row r="191">
      <c r="G191" s="40"/>
      <c r="N191" s="6"/>
      <c r="O191" s="6"/>
      <c r="P191" s="41"/>
      <c r="Q191" s="41"/>
      <c r="R191" s="6"/>
      <c r="S191" s="6"/>
      <c r="T191" s="6"/>
      <c r="U191" s="6"/>
      <c r="V191" s="6"/>
      <c r="W191" s="6"/>
      <c r="X191" s="6"/>
      <c r="Y191" s="6"/>
      <c r="Z191" s="6"/>
      <c r="AA191" s="42"/>
    </row>
    <row r="192">
      <c r="G192" s="40"/>
      <c r="N192" s="6"/>
      <c r="O192" s="6"/>
      <c r="P192" s="41"/>
      <c r="Q192" s="41"/>
      <c r="R192" s="6"/>
      <c r="S192" s="6"/>
      <c r="T192" s="6"/>
      <c r="U192" s="6"/>
      <c r="V192" s="6"/>
      <c r="W192" s="6"/>
      <c r="X192" s="6"/>
      <c r="Y192" s="6"/>
      <c r="Z192" s="6"/>
      <c r="AA192" s="42"/>
    </row>
    <row r="193">
      <c r="G193" s="40"/>
      <c r="N193" s="6"/>
      <c r="O193" s="6"/>
      <c r="P193" s="41"/>
      <c r="Q193" s="41"/>
      <c r="R193" s="6"/>
      <c r="S193" s="6"/>
      <c r="T193" s="6"/>
      <c r="U193" s="6"/>
      <c r="V193" s="6"/>
      <c r="W193" s="6"/>
      <c r="X193" s="6"/>
      <c r="Y193" s="6"/>
      <c r="Z193" s="6"/>
      <c r="AA193" s="42"/>
    </row>
    <row r="194">
      <c r="G194" s="40"/>
      <c r="N194" s="6"/>
      <c r="O194" s="6"/>
      <c r="P194" s="41"/>
      <c r="Q194" s="41"/>
      <c r="R194" s="6"/>
      <c r="S194" s="6"/>
      <c r="T194" s="6"/>
      <c r="U194" s="6"/>
      <c r="V194" s="6"/>
      <c r="W194" s="6"/>
      <c r="X194" s="6"/>
      <c r="Y194" s="6"/>
      <c r="Z194" s="6"/>
      <c r="AA194" s="42"/>
    </row>
    <row r="195">
      <c r="G195" s="40"/>
      <c r="N195" s="6"/>
      <c r="O195" s="6"/>
      <c r="P195" s="41"/>
      <c r="Q195" s="41"/>
      <c r="R195" s="6"/>
      <c r="S195" s="6"/>
      <c r="T195" s="6"/>
      <c r="U195" s="6"/>
      <c r="V195" s="6"/>
      <c r="W195" s="6"/>
      <c r="X195" s="6"/>
      <c r="Y195" s="6"/>
      <c r="Z195" s="6"/>
      <c r="AA195" s="42"/>
    </row>
    <row r="196">
      <c r="G196" s="40"/>
      <c r="N196" s="6"/>
      <c r="O196" s="6"/>
      <c r="P196" s="41"/>
      <c r="Q196" s="41"/>
      <c r="R196" s="6"/>
      <c r="S196" s="6"/>
      <c r="T196" s="6"/>
      <c r="U196" s="6"/>
      <c r="V196" s="6"/>
      <c r="W196" s="6"/>
      <c r="X196" s="6"/>
      <c r="Y196" s="6"/>
      <c r="Z196" s="6"/>
      <c r="AA196" s="42"/>
    </row>
    <row r="197">
      <c r="G197" s="40"/>
      <c r="N197" s="6"/>
      <c r="O197" s="6"/>
      <c r="P197" s="41"/>
      <c r="Q197" s="41"/>
      <c r="R197" s="6"/>
      <c r="S197" s="6"/>
      <c r="T197" s="6"/>
      <c r="U197" s="6"/>
      <c r="V197" s="6"/>
      <c r="W197" s="6"/>
      <c r="X197" s="6"/>
      <c r="Y197" s="6"/>
      <c r="Z197" s="6"/>
      <c r="AA197" s="42"/>
    </row>
    <row r="198">
      <c r="G198" s="40"/>
      <c r="N198" s="6"/>
      <c r="O198" s="6"/>
      <c r="P198" s="41"/>
      <c r="Q198" s="41"/>
      <c r="R198" s="6"/>
      <c r="S198" s="6"/>
      <c r="T198" s="6"/>
      <c r="U198" s="6"/>
      <c r="V198" s="6"/>
      <c r="W198" s="6"/>
      <c r="X198" s="6"/>
      <c r="Y198" s="6"/>
      <c r="Z198" s="6"/>
      <c r="AA198" s="42"/>
    </row>
    <row r="199">
      <c r="G199" s="40"/>
      <c r="N199" s="6"/>
      <c r="O199" s="6"/>
      <c r="P199" s="41"/>
      <c r="Q199" s="41"/>
      <c r="R199" s="6"/>
      <c r="S199" s="6"/>
      <c r="T199" s="6"/>
      <c r="U199" s="6"/>
      <c r="V199" s="6"/>
      <c r="W199" s="6"/>
      <c r="X199" s="6"/>
      <c r="Y199" s="6"/>
      <c r="Z199" s="6"/>
      <c r="AA199" s="42"/>
    </row>
    <row r="200">
      <c r="G200" s="40"/>
      <c r="N200" s="6"/>
      <c r="O200" s="6"/>
      <c r="P200" s="41"/>
      <c r="Q200" s="41"/>
      <c r="R200" s="6"/>
      <c r="S200" s="6"/>
      <c r="T200" s="6"/>
      <c r="U200" s="6"/>
      <c r="V200" s="6"/>
      <c r="W200" s="6"/>
      <c r="X200" s="6"/>
      <c r="Y200" s="6"/>
      <c r="Z200" s="6"/>
      <c r="AA200" s="42"/>
    </row>
    <row r="201">
      <c r="G201" s="40"/>
      <c r="N201" s="6"/>
      <c r="O201" s="6"/>
      <c r="P201" s="41"/>
      <c r="Q201" s="41"/>
      <c r="R201" s="6"/>
      <c r="S201" s="6"/>
      <c r="T201" s="6"/>
      <c r="U201" s="6"/>
      <c r="V201" s="6"/>
      <c r="W201" s="6"/>
      <c r="X201" s="6"/>
      <c r="Y201" s="6"/>
      <c r="Z201" s="6"/>
      <c r="AA201" s="42"/>
    </row>
    <row r="202">
      <c r="G202" s="40"/>
      <c r="N202" s="6"/>
      <c r="O202" s="6"/>
      <c r="P202" s="41"/>
      <c r="Q202" s="41"/>
      <c r="R202" s="6"/>
      <c r="S202" s="6"/>
      <c r="T202" s="6"/>
      <c r="U202" s="6"/>
      <c r="V202" s="6"/>
      <c r="W202" s="6"/>
      <c r="X202" s="6"/>
      <c r="Y202" s="6"/>
      <c r="Z202" s="6"/>
      <c r="AA202" s="42"/>
    </row>
    <row r="203">
      <c r="G203" s="40"/>
      <c r="N203" s="6"/>
      <c r="O203" s="6"/>
      <c r="P203" s="41"/>
      <c r="Q203" s="41"/>
      <c r="R203" s="6"/>
      <c r="S203" s="6"/>
      <c r="T203" s="6"/>
      <c r="U203" s="6"/>
      <c r="V203" s="6"/>
      <c r="W203" s="6"/>
      <c r="X203" s="6"/>
      <c r="Y203" s="6"/>
      <c r="Z203" s="6"/>
      <c r="AA203" s="42"/>
    </row>
    <row r="204">
      <c r="G204" s="40"/>
      <c r="N204" s="6"/>
      <c r="O204" s="6"/>
      <c r="P204" s="41"/>
      <c r="Q204" s="41"/>
      <c r="R204" s="6"/>
      <c r="S204" s="6"/>
      <c r="T204" s="6"/>
      <c r="U204" s="6"/>
      <c r="V204" s="6"/>
      <c r="W204" s="6"/>
      <c r="X204" s="6"/>
      <c r="Y204" s="6"/>
      <c r="Z204" s="6"/>
      <c r="AA204" s="42"/>
    </row>
    <row r="205">
      <c r="G205" s="40"/>
      <c r="N205" s="6"/>
      <c r="O205" s="6"/>
      <c r="P205" s="41"/>
      <c r="Q205" s="41"/>
      <c r="R205" s="6"/>
      <c r="S205" s="6"/>
      <c r="T205" s="6"/>
      <c r="U205" s="6"/>
      <c r="V205" s="6"/>
      <c r="W205" s="6"/>
      <c r="X205" s="6"/>
      <c r="Y205" s="6"/>
      <c r="Z205" s="6"/>
      <c r="AA205" s="42"/>
    </row>
    <row r="206">
      <c r="G206" s="40"/>
      <c r="N206" s="6"/>
      <c r="O206" s="6"/>
      <c r="P206" s="41"/>
      <c r="Q206" s="41"/>
      <c r="R206" s="6"/>
      <c r="S206" s="6"/>
      <c r="T206" s="6"/>
      <c r="U206" s="6"/>
      <c r="V206" s="6"/>
      <c r="W206" s="6"/>
      <c r="X206" s="6"/>
      <c r="Y206" s="6"/>
      <c r="Z206" s="6"/>
      <c r="AA206" s="42"/>
    </row>
    <row r="207">
      <c r="G207" s="40"/>
      <c r="N207" s="6"/>
      <c r="O207" s="6"/>
      <c r="P207" s="41"/>
      <c r="Q207" s="41"/>
      <c r="R207" s="6"/>
      <c r="S207" s="6"/>
      <c r="T207" s="6"/>
      <c r="U207" s="6"/>
      <c r="V207" s="6"/>
      <c r="W207" s="6"/>
      <c r="X207" s="6"/>
      <c r="Y207" s="6"/>
      <c r="Z207" s="6"/>
      <c r="AA207" s="42"/>
    </row>
    <row r="208">
      <c r="G208" s="40"/>
      <c r="N208" s="6"/>
      <c r="O208" s="6"/>
      <c r="P208" s="41"/>
      <c r="Q208" s="41"/>
      <c r="R208" s="6"/>
      <c r="S208" s="6"/>
      <c r="T208" s="6"/>
      <c r="U208" s="6"/>
      <c r="V208" s="6"/>
      <c r="W208" s="6"/>
      <c r="X208" s="6"/>
      <c r="Y208" s="6"/>
      <c r="Z208" s="6"/>
      <c r="AA208" s="42"/>
    </row>
    <row r="209">
      <c r="G209" s="40"/>
      <c r="N209" s="6"/>
      <c r="O209" s="6"/>
      <c r="P209" s="41"/>
      <c r="Q209" s="41"/>
      <c r="R209" s="6"/>
      <c r="S209" s="6"/>
      <c r="T209" s="6"/>
      <c r="U209" s="6"/>
      <c r="V209" s="6"/>
      <c r="W209" s="6"/>
      <c r="X209" s="6"/>
      <c r="Y209" s="6"/>
      <c r="Z209" s="6"/>
      <c r="AA209" s="42"/>
    </row>
    <row r="210">
      <c r="G210" s="40"/>
      <c r="N210" s="6"/>
      <c r="O210" s="6"/>
      <c r="P210" s="41"/>
      <c r="Q210" s="41"/>
      <c r="R210" s="6"/>
      <c r="S210" s="6"/>
      <c r="T210" s="6"/>
      <c r="U210" s="6"/>
      <c r="V210" s="6"/>
      <c r="W210" s="6"/>
      <c r="X210" s="6"/>
      <c r="Y210" s="6"/>
      <c r="Z210" s="6"/>
      <c r="AA210" s="42"/>
    </row>
    <row r="211">
      <c r="G211" s="40"/>
      <c r="N211" s="6"/>
      <c r="O211" s="6"/>
      <c r="P211" s="41"/>
      <c r="Q211" s="41"/>
      <c r="R211" s="6"/>
      <c r="S211" s="6"/>
      <c r="T211" s="6"/>
      <c r="U211" s="6"/>
      <c r="V211" s="6"/>
      <c r="W211" s="6"/>
      <c r="X211" s="6"/>
      <c r="Y211" s="6"/>
      <c r="Z211" s="6"/>
      <c r="AA211" s="42"/>
    </row>
    <row r="212">
      <c r="G212" s="40"/>
      <c r="N212" s="6"/>
      <c r="O212" s="6"/>
      <c r="P212" s="41"/>
      <c r="Q212" s="41"/>
      <c r="R212" s="6"/>
      <c r="S212" s="6"/>
      <c r="T212" s="6"/>
      <c r="U212" s="6"/>
      <c r="V212" s="6"/>
      <c r="W212" s="6"/>
      <c r="X212" s="6"/>
      <c r="Y212" s="6"/>
      <c r="Z212" s="6"/>
      <c r="AA212" s="42"/>
    </row>
    <row r="213">
      <c r="G213" s="40"/>
      <c r="N213" s="6"/>
      <c r="O213" s="6"/>
      <c r="P213" s="41"/>
      <c r="Q213" s="41"/>
      <c r="R213" s="6"/>
      <c r="S213" s="6"/>
      <c r="T213" s="6"/>
      <c r="U213" s="6"/>
      <c r="V213" s="6"/>
      <c r="W213" s="6"/>
      <c r="X213" s="6"/>
      <c r="Y213" s="6"/>
      <c r="Z213" s="6"/>
      <c r="AA213" s="42"/>
    </row>
    <row r="214">
      <c r="G214" s="40"/>
      <c r="N214" s="6"/>
      <c r="O214" s="6"/>
      <c r="P214" s="41"/>
      <c r="Q214" s="41"/>
      <c r="R214" s="6"/>
      <c r="S214" s="6"/>
      <c r="T214" s="6"/>
      <c r="U214" s="6"/>
      <c r="V214" s="6"/>
      <c r="W214" s="6"/>
      <c r="X214" s="6"/>
      <c r="Y214" s="6"/>
      <c r="Z214" s="6"/>
      <c r="AA214" s="42"/>
    </row>
    <row r="215">
      <c r="G215" s="40"/>
      <c r="N215" s="6"/>
      <c r="O215" s="6"/>
      <c r="P215" s="41"/>
      <c r="Q215" s="41"/>
      <c r="R215" s="6"/>
      <c r="S215" s="6"/>
      <c r="T215" s="6"/>
      <c r="U215" s="6"/>
      <c r="V215" s="6"/>
      <c r="W215" s="6"/>
      <c r="X215" s="6"/>
      <c r="Y215" s="6"/>
      <c r="Z215" s="6"/>
      <c r="AA215" s="42"/>
    </row>
    <row r="216">
      <c r="G216" s="40"/>
      <c r="N216" s="6"/>
      <c r="O216" s="6"/>
      <c r="P216" s="41"/>
      <c r="Q216" s="41"/>
      <c r="R216" s="6"/>
      <c r="S216" s="6"/>
      <c r="T216" s="6"/>
      <c r="U216" s="6"/>
      <c r="V216" s="6"/>
      <c r="W216" s="6"/>
      <c r="X216" s="6"/>
      <c r="Y216" s="6"/>
      <c r="Z216" s="6"/>
      <c r="AA216" s="42"/>
    </row>
    <row r="217">
      <c r="G217" s="40"/>
      <c r="N217" s="6"/>
      <c r="O217" s="6"/>
      <c r="P217" s="41"/>
      <c r="Q217" s="41"/>
      <c r="R217" s="6"/>
      <c r="S217" s="6"/>
      <c r="T217" s="6"/>
      <c r="U217" s="6"/>
      <c r="V217" s="6"/>
      <c r="W217" s="6"/>
      <c r="X217" s="6"/>
      <c r="Y217" s="6"/>
      <c r="Z217" s="6"/>
      <c r="AA217" s="42"/>
    </row>
    <row r="218">
      <c r="G218" s="40"/>
      <c r="N218" s="6"/>
      <c r="O218" s="6"/>
      <c r="P218" s="41"/>
      <c r="Q218" s="41"/>
      <c r="R218" s="6"/>
      <c r="S218" s="6"/>
      <c r="T218" s="6"/>
      <c r="U218" s="6"/>
      <c r="V218" s="6"/>
      <c r="W218" s="6"/>
      <c r="X218" s="6"/>
      <c r="Y218" s="6"/>
      <c r="Z218" s="6"/>
      <c r="AA218" s="42"/>
    </row>
    <row r="219">
      <c r="G219" s="40"/>
      <c r="N219" s="6"/>
      <c r="O219" s="6"/>
      <c r="P219" s="41"/>
      <c r="Q219" s="41"/>
      <c r="R219" s="6"/>
      <c r="S219" s="6"/>
      <c r="T219" s="6"/>
      <c r="U219" s="6"/>
      <c r="V219" s="6"/>
      <c r="W219" s="6"/>
      <c r="X219" s="6"/>
      <c r="Y219" s="6"/>
      <c r="Z219" s="6"/>
      <c r="AA219" s="42"/>
    </row>
    <row r="220">
      <c r="G220" s="40"/>
      <c r="N220" s="6"/>
      <c r="O220" s="6"/>
      <c r="P220" s="41"/>
      <c r="Q220" s="41"/>
      <c r="R220" s="6"/>
      <c r="S220" s="6"/>
      <c r="T220" s="6"/>
      <c r="U220" s="6"/>
      <c r="V220" s="6"/>
      <c r="W220" s="6"/>
      <c r="X220" s="6"/>
      <c r="Y220" s="6"/>
      <c r="Z220" s="6"/>
      <c r="AA220" s="42"/>
    </row>
    <row r="221">
      <c r="G221" s="40"/>
      <c r="N221" s="6"/>
      <c r="O221" s="6"/>
      <c r="P221" s="41"/>
      <c r="Q221" s="41"/>
      <c r="R221" s="6"/>
      <c r="S221" s="6"/>
      <c r="T221" s="6"/>
      <c r="U221" s="6"/>
      <c r="V221" s="6"/>
      <c r="W221" s="6"/>
      <c r="X221" s="6"/>
      <c r="Y221" s="6"/>
      <c r="Z221" s="6"/>
      <c r="AA221" s="42"/>
    </row>
    <row r="222">
      <c r="G222" s="40"/>
      <c r="N222" s="6"/>
      <c r="O222" s="6"/>
      <c r="P222" s="41"/>
      <c r="Q222" s="41"/>
      <c r="R222" s="6"/>
      <c r="S222" s="6"/>
      <c r="T222" s="6"/>
      <c r="U222" s="6"/>
      <c r="V222" s="6"/>
      <c r="W222" s="6"/>
      <c r="X222" s="6"/>
      <c r="Y222" s="6"/>
      <c r="Z222" s="6"/>
      <c r="AA222" s="42"/>
    </row>
    <row r="223">
      <c r="G223" s="40"/>
      <c r="N223" s="6"/>
      <c r="O223" s="6"/>
      <c r="P223" s="41"/>
      <c r="Q223" s="41"/>
      <c r="R223" s="6"/>
      <c r="S223" s="6"/>
      <c r="T223" s="6"/>
      <c r="U223" s="6"/>
      <c r="V223" s="6"/>
      <c r="W223" s="6"/>
      <c r="X223" s="6"/>
      <c r="Y223" s="6"/>
      <c r="Z223" s="6"/>
      <c r="AA223" s="42"/>
    </row>
    <row r="224">
      <c r="G224" s="40"/>
      <c r="N224" s="6"/>
      <c r="O224" s="6"/>
      <c r="P224" s="41"/>
      <c r="Q224" s="41"/>
      <c r="R224" s="6"/>
      <c r="S224" s="6"/>
      <c r="T224" s="6"/>
      <c r="U224" s="6"/>
      <c r="V224" s="6"/>
      <c r="W224" s="6"/>
      <c r="X224" s="6"/>
      <c r="Y224" s="6"/>
      <c r="Z224" s="6"/>
      <c r="AA224" s="42"/>
    </row>
    <row r="225">
      <c r="G225" s="40"/>
      <c r="N225" s="6"/>
      <c r="O225" s="6"/>
      <c r="P225" s="41"/>
      <c r="Q225" s="41"/>
      <c r="R225" s="6"/>
      <c r="S225" s="6"/>
      <c r="T225" s="6"/>
      <c r="U225" s="6"/>
      <c r="V225" s="6"/>
      <c r="W225" s="6"/>
      <c r="X225" s="6"/>
      <c r="Y225" s="6"/>
      <c r="Z225" s="6"/>
      <c r="AA225" s="42"/>
    </row>
    <row r="226">
      <c r="G226" s="40"/>
      <c r="N226" s="6"/>
      <c r="O226" s="6"/>
      <c r="P226" s="41"/>
      <c r="Q226" s="41"/>
      <c r="R226" s="6"/>
      <c r="S226" s="6"/>
      <c r="T226" s="6"/>
      <c r="U226" s="6"/>
      <c r="V226" s="6"/>
      <c r="W226" s="6"/>
      <c r="X226" s="6"/>
      <c r="Y226" s="6"/>
      <c r="Z226" s="6"/>
      <c r="AA226" s="42"/>
    </row>
    <row r="227">
      <c r="G227" s="40"/>
      <c r="N227" s="6"/>
      <c r="O227" s="6"/>
      <c r="P227" s="41"/>
      <c r="Q227" s="41"/>
      <c r="R227" s="6"/>
      <c r="S227" s="6"/>
      <c r="T227" s="6"/>
      <c r="U227" s="6"/>
      <c r="V227" s="6"/>
      <c r="W227" s="6"/>
      <c r="X227" s="6"/>
      <c r="Y227" s="6"/>
      <c r="Z227" s="6"/>
      <c r="AA227" s="42"/>
    </row>
    <row r="228">
      <c r="G228" s="40"/>
      <c r="N228" s="6"/>
      <c r="O228" s="6"/>
      <c r="P228" s="41"/>
      <c r="Q228" s="41"/>
      <c r="R228" s="6"/>
      <c r="S228" s="6"/>
      <c r="T228" s="6"/>
      <c r="U228" s="6"/>
      <c r="V228" s="6"/>
      <c r="W228" s="6"/>
      <c r="X228" s="6"/>
      <c r="Y228" s="6"/>
      <c r="Z228" s="6"/>
      <c r="AA228" s="42"/>
    </row>
    <row r="229">
      <c r="G229" s="40"/>
      <c r="N229" s="6"/>
      <c r="O229" s="6"/>
      <c r="P229" s="41"/>
      <c r="Q229" s="41"/>
      <c r="R229" s="6"/>
      <c r="S229" s="6"/>
      <c r="T229" s="6"/>
      <c r="U229" s="6"/>
      <c r="V229" s="6"/>
      <c r="W229" s="6"/>
      <c r="X229" s="6"/>
      <c r="Y229" s="6"/>
      <c r="Z229" s="6"/>
      <c r="AA229" s="42"/>
    </row>
    <row r="230">
      <c r="G230" s="40"/>
      <c r="N230" s="6"/>
      <c r="O230" s="6"/>
      <c r="P230" s="41"/>
      <c r="Q230" s="41"/>
      <c r="R230" s="6"/>
      <c r="S230" s="6"/>
      <c r="T230" s="6"/>
      <c r="U230" s="6"/>
      <c r="V230" s="6"/>
      <c r="W230" s="6"/>
      <c r="X230" s="6"/>
      <c r="Y230" s="6"/>
      <c r="Z230" s="6"/>
      <c r="AA230" s="42"/>
    </row>
    <row r="231">
      <c r="G231" s="40"/>
      <c r="N231" s="6"/>
      <c r="O231" s="6"/>
      <c r="P231" s="41"/>
      <c r="Q231" s="41"/>
      <c r="R231" s="6"/>
      <c r="S231" s="6"/>
      <c r="T231" s="6"/>
      <c r="U231" s="6"/>
      <c r="V231" s="6"/>
      <c r="W231" s="6"/>
      <c r="X231" s="6"/>
      <c r="Y231" s="6"/>
      <c r="Z231" s="6"/>
      <c r="AA231" s="42"/>
    </row>
    <row r="232">
      <c r="G232" s="40"/>
      <c r="N232" s="6"/>
      <c r="O232" s="6"/>
      <c r="P232" s="41"/>
      <c r="Q232" s="41"/>
      <c r="R232" s="6"/>
      <c r="S232" s="6"/>
      <c r="T232" s="6"/>
      <c r="U232" s="6"/>
      <c r="V232" s="6"/>
      <c r="W232" s="6"/>
      <c r="X232" s="6"/>
      <c r="Y232" s="6"/>
      <c r="Z232" s="6"/>
      <c r="AA232" s="42"/>
    </row>
    <row r="233">
      <c r="G233" s="40"/>
      <c r="N233" s="6"/>
      <c r="O233" s="6"/>
      <c r="P233" s="41"/>
      <c r="Q233" s="41"/>
      <c r="R233" s="6"/>
      <c r="S233" s="6"/>
      <c r="T233" s="6"/>
      <c r="U233" s="6"/>
      <c r="V233" s="6"/>
      <c r="W233" s="6"/>
      <c r="X233" s="6"/>
      <c r="Y233" s="6"/>
      <c r="Z233" s="6"/>
      <c r="AA233" s="42"/>
    </row>
    <row r="234">
      <c r="G234" s="40"/>
      <c r="N234" s="6"/>
      <c r="O234" s="6"/>
      <c r="P234" s="41"/>
      <c r="Q234" s="41"/>
      <c r="R234" s="6"/>
      <c r="S234" s="6"/>
      <c r="T234" s="6"/>
      <c r="U234" s="6"/>
      <c r="V234" s="6"/>
      <c r="W234" s="6"/>
      <c r="X234" s="6"/>
      <c r="Y234" s="6"/>
      <c r="Z234" s="6"/>
      <c r="AA234" s="42"/>
    </row>
    <row r="235">
      <c r="G235" s="40"/>
      <c r="N235" s="6"/>
      <c r="O235" s="6"/>
      <c r="P235" s="41"/>
      <c r="Q235" s="41"/>
      <c r="R235" s="6"/>
      <c r="S235" s="6"/>
      <c r="T235" s="6"/>
      <c r="U235" s="6"/>
      <c r="V235" s="6"/>
      <c r="W235" s="6"/>
      <c r="X235" s="6"/>
      <c r="Y235" s="6"/>
      <c r="Z235" s="6"/>
      <c r="AA235" s="42"/>
    </row>
    <row r="236">
      <c r="G236" s="40"/>
      <c r="N236" s="6"/>
      <c r="O236" s="6"/>
      <c r="P236" s="41"/>
      <c r="Q236" s="41"/>
      <c r="R236" s="6"/>
      <c r="S236" s="6"/>
      <c r="T236" s="6"/>
      <c r="U236" s="6"/>
      <c r="V236" s="6"/>
      <c r="W236" s="6"/>
      <c r="X236" s="6"/>
      <c r="Y236" s="6"/>
      <c r="Z236" s="6"/>
      <c r="AA236" s="42"/>
    </row>
    <row r="237">
      <c r="G237" s="40"/>
      <c r="N237" s="6"/>
      <c r="O237" s="6"/>
      <c r="P237" s="41"/>
      <c r="Q237" s="41"/>
      <c r="R237" s="6"/>
      <c r="S237" s="6"/>
      <c r="T237" s="6"/>
      <c r="U237" s="6"/>
      <c r="V237" s="6"/>
      <c r="W237" s="6"/>
      <c r="X237" s="6"/>
      <c r="Y237" s="6"/>
      <c r="Z237" s="6"/>
      <c r="AA237" s="42"/>
    </row>
    <row r="238">
      <c r="G238" s="40"/>
      <c r="N238" s="6"/>
      <c r="O238" s="6"/>
      <c r="P238" s="41"/>
      <c r="Q238" s="41"/>
      <c r="R238" s="6"/>
      <c r="S238" s="6"/>
      <c r="T238" s="6"/>
      <c r="U238" s="6"/>
      <c r="V238" s="6"/>
      <c r="W238" s="6"/>
      <c r="X238" s="6"/>
      <c r="Y238" s="6"/>
      <c r="Z238" s="6"/>
      <c r="AA238" s="42"/>
    </row>
    <row r="239">
      <c r="G239" s="40"/>
      <c r="N239" s="6"/>
      <c r="O239" s="6"/>
      <c r="P239" s="41"/>
      <c r="Q239" s="41"/>
      <c r="R239" s="6"/>
      <c r="S239" s="6"/>
      <c r="T239" s="6"/>
      <c r="U239" s="6"/>
      <c r="V239" s="6"/>
      <c r="W239" s="6"/>
      <c r="X239" s="6"/>
      <c r="Y239" s="6"/>
      <c r="Z239" s="6"/>
      <c r="AA239" s="42"/>
    </row>
    <row r="240">
      <c r="G240" s="40"/>
      <c r="N240" s="6"/>
      <c r="O240" s="6"/>
      <c r="P240" s="41"/>
      <c r="Q240" s="41"/>
      <c r="R240" s="6"/>
      <c r="S240" s="6"/>
      <c r="T240" s="6"/>
      <c r="U240" s="6"/>
      <c r="V240" s="6"/>
      <c r="W240" s="6"/>
      <c r="X240" s="6"/>
      <c r="Y240" s="6"/>
      <c r="Z240" s="6"/>
      <c r="AA240" s="42"/>
    </row>
    <row r="241">
      <c r="G241" s="40"/>
      <c r="N241" s="6"/>
      <c r="O241" s="6"/>
      <c r="P241" s="41"/>
      <c r="Q241" s="41"/>
      <c r="R241" s="6"/>
      <c r="S241" s="6"/>
      <c r="T241" s="6"/>
      <c r="U241" s="6"/>
      <c r="V241" s="6"/>
      <c r="W241" s="6"/>
      <c r="X241" s="6"/>
      <c r="Y241" s="6"/>
      <c r="Z241" s="6"/>
      <c r="AA241" s="42"/>
    </row>
    <row r="242">
      <c r="G242" s="40"/>
      <c r="N242" s="6"/>
      <c r="O242" s="6"/>
      <c r="P242" s="41"/>
      <c r="Q242" s="41"/>
      <c r="R242" s="6"/>
      <c r="S242" s="6"/>
      <c r="T242" s="6"/>
      <c r="U242" s="6"/>
      <c r="V242" s="6"/>
      <c r="W242" s="6"/>
      <c r="X242" s="6"/>
      <c r="Y242" s="6"/>
      <c r="Z242" s="6"/>
      <c r="AA242" s="42"/>
    </row>
    <row r="243">
      <c r="G243" s="40"/>
      <c r="N243" s="6"/>
      <c r="O243" s="6"/>
      <c r="P243" s="41"/>
      <c r="Q243" s="41"/>
      <c r="R243" s="6"/>
      <c r="S243" s="6"/>
      <c r="T243" s="6"/>
      <c r="U243" s="6"/>
      <c r="V243" s="6"/>
      <c r="W243" s="6"/>
      <c r="X243" s="6"/>
      <c r="Y243" s="6"/>
      <c r="Z243" s="6"/>
      <c r="AA243" s="42"/>
    </row>
    <row r="244">
      <c r="G244" s="40"/>
      <c r="N244" s="6"/>
      <c r="O244" s="6"/>
      <c r="P244" s="41"/>
      <c r="Q244" s="41"/>
      <c r="R244" s="6"/>
      <c r="S244" s="6"/>
      <c r="T244" s="6"/>
      <c r="U244" s="6"/>
      <c r="V244" s="6"/>
      <c r="W244" s="6"/>
      <c r="X244" s="6"/>
      <c r="Y244" s="6"/>
      <c r="Z244" s="6"/>
      <c r="AA244" s="42"/>
    </row>
    <row r="245">
      <c r="G245" s="40"/>
      <c r="N245" s="6"/>
      <c r="O245" s="6"/>
      <c r="P245" s="41"/>
      <c r="Q245" s="41"/>
      <c r="R245" s="6"/>
      <c r="S245" s="6"/>
      <c r="T245" s="6"/>
      <c r="U245" s="6"/>
      <c r="V245" s="6"/>
      <c r="W245" s="6"/>
      <c r="X245" s="6"/>
      <c r="Y245" s="6"/>
      <c r="Z245" s="6"/>
      <c r="AA245" s="42"/>
    </row>
    <row r="246">
      <c r="G246" s="40"/>
      <c r="N246" s="6"/>
      <c r="O246" s="6"/>
      <c r="P246" s="41"/>
      <c r="Q246" s="41"/>
      <c r="R246" s="6"/>
      <c r="S246" s="6"/>
      <c r="T246" s="6"/>
      <c r="U246" s="6"/>
      <c r="V246" s="6"/>
      <c r="W246" s="6"/>
      <c r="X246" s="6"/>
      <c r="Y246" s="6"/>
      <c r="Z246" s="6"/>
      <c r="AA246" s="42"/>
    </row>
    <row r="247">
      <c r="G247" s="40"/>
      <c r="N247" s="6"/>
      <c r="O247" s="6"/>
      <c r="P247" s="41"/>
      <c r="Q247" s="41"/>
      <c r="R247" s="6"/>
      <c r="S247" s="6"/>
      <c r="T247" s="6"/>
      <c r="U247" s="6"/>
      <c r="V247" s="6"/>
      <c r="W247" s="6"/>
      <c r="X247" s="6"/>
      <c r="Y247" s="6"/>
      <c r="Z247" s="6"/>
      <c r="AA247" s="42"/>
    </row>
    <row r="248">
      <c r="G248" s="40"/>
      <c r="N248" s="6"/>
      <c r="O248" s="6"/>
      <c r="P248" s="41"/>
      <c r="Q248" s="41"/>
      <c r="R248" s="6"/>
      <c r="S248" s="6"/>
      <c r="T248" s="6"/>
      <c r="U248" s="6"/>
      <c r="V248" s="6"/>
      <c r="W248" s="6"/>
      <c r="X248" s="6"/>
      <c r="Y248" s="6"/>
      <c r="Z248" s="6"/>
      <c r="AA248" s="42"/>
    </row>
    <row r="249">
      <c r="G249" s="40"/>
      <c r="N249" s="6"/>
      <c r="O249" s="6"/>
      <c r="P249" s="41"/>
      <c r="Q249" s="41"/>
      <c r="R249" s="6"/>
      <c r="S249" s="6"/>
      <c r="T249" s="6"/>
      <c r="U249" s="6"/>
      <c r="V249" s="6"/>
      <c r="W249" s="6"/>
      <c r="X249" s="6"/>
      <c r="Y249" s="6"/>
      <c r="Z249" s="6"/>
      <c r="AA249" s="42"/>
    </row>
    <row r="250">
      <c r="G250" s="40"/>
      <c r="N250" s="6"/>
      <c r="O250" s="6"/>
      <c r="P250" s="41"/>
      <c r="Q250" s="41"/>
      <c r="R250" s="6"/>
      <c r="S250" s="6"/>
      <c r="T250" s="6"/>
      <c r="U250" s="6"/>
      <c r="V250" s="6"/>
      <c r="W250" s="6"/>
      <c r="X250" s="6"/>
      <c r="Y250" s="6"/>
      <c r="Z250" s="6"/>
      <c r="AA250" s="42"/>
    </row>
    <row r="251">
      <c r="G251" s="40"/>
      <c r="N251" s="6"/>
      <c r="O251" s="6"/>
      <c r="P251" s="41"/>
      <c r="Q251" s="41"/>
      <c r="R251" s="6"/>
      <c r="S251" s="6"/>
      <c r="T251" s="6"/>
      <c r="U251" s="6"/>
      <c r="V251" s="6"/>
      <c r="W251" s="6"/>
      <c r="X251" s="6"/>
      <c r="Y251" s="6"/>
      <c r="Z251" s="6"/>
      <c r="AA251" s="42"/>
    </row>
    <row r="252">
      <c r="G252" s="40"/>
      <c r="N252" s="6"/>
      <c r="O252" s="6"/>
      <c r="P252" s="41"/>
      <c r="Q252" s="41"/>
      <c r="R252" s="6"/>
      <c r="S252" s="6"/>
      <c r="T252" s="6"/>
      <c r="U252" s="6"/>
      <c r="V252" s="6"/>
      <c r="W252" s="6"/>
      <c r="X252" s="6"/>
      <c r="Y252" s="6"/>
      <c r="Z252" s="6"/>
      <c r="AA252" s="42"/>
    </row>
    <row r="253">
      <c r="G253" s="40"/>
      <c r="N253" s="6"/>
      <c r="O253" s="6"/>
      <c r="P253" s="41"/>
      <c r="Q253" s="41"/>
      <c r="R253" s="6"/>
      <c r="S253" s="6"/>
      <c r="T253" s="6"/>
      <c r="U253" s="6"/>
      <c r="V253" s="6"/>
      <c r="W253" s="6"/>
      <c r="X253" s="6"/>
      <c r="Y253" s="6"/>
      <c r="Z253" s="6"/>
      <c r="AA253" s="42"/>
    </row>
    <row r="254">
      <c r="G254" s="40"/>
      <c r="N254" s="6"/>
      <c r="O254" s="6"/>
      <c r="P254" s="41"/>
      <c r="Q254" s="41"/>
      <c r="R254" s="6"/>
      <c r="S254" s="6"/>
      <c r="T254" s="6"/>
      <c r="U254" s="6"/>
      <c r="V254" s="6"/>
      <c r="W254" s="6"/>
      <c r="X254" s="6"/>
      <c r="Y254" s="6"/>
      <c r="Z254" s="6"/>
      <c r="AA254" s="42"/>
    </row>
    <row r="255">
      <c r="G255" s="40"/>
      <c r="N255" s="6"/>
      <c r="O255" s="6"/>
      <c r="P255" s="41"/>
      <c r="Q255" s="41"/>
      <c r="R255" s="6"/>
      <c r="S255" s="6"/>
      <c r="T255" s="6"/>
      <c r="U255" s="6"/>
      <c r="V255" s="6"/>
      <c r="W255" s="6"/>
      <c r="X255" s="6"/>
      <c r="Y255" s="6"/>
      <c r="Z255" s="6"/>
      <c r="AA255" s="42"/>
    </row>
    <row r="256">
      <c r="G256" s="40"/>
      <c r="N256" s="6"/>
      <c r="O256" s="6"/>
      <c r="P256" s="41"/>
      <c r="Q256" s="41"/>
      <c r="R256" s="6"/>
      <c r="S256" s="6"/>
      <c r="T256" s="6"/>
      <c r="U256" s="6"/>
      <c r="V256" s="6"/>
      <c r="W256" s="6"/>
      <c r="X256" s="6"/>
      <c r="Y256" s="6"/>
      <c r="Z256" s="6"/>
      <c r="AA256" s="42"/>
    </row>
    <row r="257">
      <c r="G257" s="40"/>
      <c r="N257" s="6"/>
      <c r="O257" s="6"/>
      <c r="P257" s="41"/>
      <c r="Q257" s="41"/>
      <c r="R257" s="6"/>
      <c r="S257" s="6"/>
      <c r="T257" s="6"/>
      <c r="U257" s="6"/>
      <c r="V257" s="6"/>
      <c r="W257" s="6"/>
      <c r="X257" s="6"/>
      <c r="Y257" s="6"/>
      <c r="Z257" s="6"/>
      <c r="AA257" s="42"/>
    </row>
    <row r="258">
      <c r="G258" s="40"/>
      <c r="N258" s="6"/>
      <c r="O258" s="6"/>
      <c r="P258" s="41"/>
      <c r="Q258" s="41"/>
      <c r="R258" s="6"/>
      <c r="S258" s="6"/>
      <c r="T258" s="6"/>
      <c r="U258" s="6"/>
      <c r="V258" s="6"/>
      <c r="W258" s="6"/>
      <c r="X258" s="6"/>
      <c r="Y258" s="6"/>
      <c r="Z258" s="6"/>
      <c r="AA258" s="42"/>
    </row>
    <row r="259">
      <c r="G259" s="40"/>
      <c r="N259" s="6"/>
      <c r="O259" s="6"/>
      <c r="P259" s="41"/>
      <c r="Q259" s="41"/>
      <c r="R259" s="6"/>
      <c r="S259" s="6"/>
      <c r="T259" s="6"/>
      <c r="U259" s="6"/>
      <c r="V259" s="6"/>
      <c r="W259" s="6"/>
      <c r="X259" s="6"/>
      <c r="Y259" s="6"/>
      <c r="Z259" s="6"/>
      <c r="AA259" s="42"/>
    </row>
    <row r="260">
      <c r="G260" s="40"/>
      <c r="N260" s="6"/>
      <c r="O260" s="6"/>
      <c r="P260" s="41"/>
      <c r="Q260" s="41"/>
      <c r="R260" s="6"/>
      <c r="S260" s="6"/>
      <c r="T260" s="6"/>
      <c r="U260" s="6"/>
      <c r="V260" s="6"/>
      <c r="W260" s="6"/>
      <c r="X260" s="6"/>
      <c r="Y260" s="6"/>
      <c r="Z260" s="6"/>
      <c r="AA260" s="42"/>
    </row>
    <row r="261">
      <c r="G261" s="40"/>
      <c r="N261" s="6"/>
      <c r="O261" s="6"/>
      <c r="P261" s="41"/>
      <c r="Q261" s="41"/>
      <c r="R261" s="6"/>
      <c r="S261" s="6"/>
      <c r="T261" s="6"/>
      <c r="U261" s="6"/>
      <c r="V261" s="6"/>
      <c r="W261" s="6"/>
      <c r="X261" s="6"/>
      <c r="Y261" s="6"/>
      <c r="Z261" s="6"/>
      <c r="AA261" s="42"/>
    </row>
    <row r="262">
      <c r="G262" s="40"/>
      <c r="N262" s="6"/>
      <c r="O262" s="6"/>
      <c r="P262" s="41"/>
      <c r="Q262" s="41"/>
      <c r="R262" s="6"/>
      <c r="S262" s="6"/>
      <c r="T262" s="6"/>
      <c r="U262" s="6"/>
      <c r="V262" s="6"/>
      <c r="W262" s="6"/>
      <c r="X262" s="6"/>
      <c r="Y262" s="6"/>
      <c r="Z262" s="6"/>
      <c r="AA262" s="42"/>
    </row>
    <row r="263">
      <c r="G263" s="40"/>
      <c r="N263" s="6"/>
      <c r="O263" s="6"/>
      <c r="P263" s="41"/>
      <c r="Q263" s="41"/>
      <c r="R263" s="6"/>
      <c r="S263" s="6"/>
      <c r="T263" s="6"/>
      <c r="U263" s="6"/>
      <c r="V263" s="6"/>
      <c r="W263" s="6"/>
      <c r="X263" s="6"/>
      <c r="Y263" s="6"/>
      <c r="Z263" s="6"/>
      <c r="AA263" s="42"/>
    </row>
    <row r="264">
      <c r="G264" s="40"/>
      <c r="N264" s="6"/>
      <c r="O264" s="6"/>
      <c r="P264" s="41"/>
      <c r="Q264" s="41"/>
      <c r="R264" s="6"/>
      <c r="S264" s="6"/>
      <c r="T264" s="6"/>
      <c r="U264" s="6"/>
      <c r="V264" s="6"/>
      <c r="W264" s="6"/>
      <c r="X264" s="6"/>
      <c r="Y264" s="6"/>
      <c r="Z264" s="6"/>
      <c r="AA264" s="42"/>
    </row>
    <row r="265">
      <c r="G265" s="40"/>
      <c r="N265" s="6"/>
      <c r="O265" s="6"/>
      <c r="P265" s="41"/>
      <c r="Q265" s="41"/>
      <c r="R265" s="6"/>
      <c r="S265" s="6"/>
      <c r="T265" s="6"/>
      <c r="U265" s="6"/>
      <c r="V265" s="6"/>
      <c r="W265" s="6"/>
      <c r="X265" s="6"/>
      <c r="Y265" s="6"/>
      <c r="Z265" s="6"/>
      <c r="AA265" s="42"/>
    </row>
    <row r="266">
      <c r="G266" s="40"/>
      <c r="N266" s="6"/>
      <c r="O266" s="6"/>
      <c r="P266" s="41"/>
      <c r="Q266" s="41"/>
      <c r="R266" s="6"/>
      <c r="S266" s="6"/>
      <c r="T266" s="6"/>
      <c r="U266" s="6"/>
      <c r="V266" s="6"/>
      <c r="W266" s="6"/>
      <c r="X266" s="6"/>
      <c r="Y266" s="6"/>
      <c r="Z266" s="6"/>
      <c r="AA266" s="42"/>
    </row>
    <row r="267">
      <c r="G267" s="40"/>
      <c r="N267" s="6"/>
      <c r="O267" s="6"/>
      <c r="P267" s="41"/>
      <c r="Q267" s="41"/>
      <c r="R267" s="6"/>
      <c r="S267" s="6"/>
      <c r="T267" s="6"/>
      <c r="U267" s="6"/>
      <c r="V267" s="6"/>
      <c r="W267" s="6"/>
      <c r="X267" s="6"/>
      <c r="Y267" s="6"/>
      <c r="Z267" s="6"/>
      <c r="AA267" s="42"/>
    </row>
    <row r="268">
      <c r="G268" s="40"/>
      <c r="N268" s="6"/>
      <c r="O268" s="6"/>
      <c r="P268" s="41"/>
      <c r="Q268" s="41"/>
      <c r="R268" s="6"/>
      <c r="S268" s="6"/>
      <c r="T268" s="6"/>
      <c r="U268" s="6"/>
      <c r="V268" s="6"/>
      <c r="W268" s="6"/>
      <c r="X268" s="6"/>
      <c r="Y268" s="6"/>
      <c r="Z268" s="6"/>
      <c r="AA268" s="42"/>
    </row>
    <row r="269">
      <c r="G269" s="40"/>
      <c r="N269" s="6"/>
      <c r="O269" s="6"/>
      <c r="P269" s="41"/>
      <c r="Q269" s="41"/>
      <c r="R269" s="6"/>
      <c r="S269" s="6"/>
      <c r="T269" s="6"/>
      <c r="U269" s="6"/>
      <c r="V269" s="6"/>
      <c r="W269" s="6"/>
      <c r="X269" s="6"/>
      <c r="Y269" s="6"/>
      <c r="Z269" s="6"/>
      <c r="AA269" s="42"/>
    </row>
    <row r="270">
      <c r="G270" s="40"/>
      <c r="N270" s="6"/>
      <c r="O270" s="6"/>
      <c r="P270" s="41"/>
      <c r="Q270" s="41"/>
      <c r="R270" s="6"/>
      <c r="S270" s="6"/>
      <c r="T270" s="6"/>
      <c r="U270" s="6"/>
      <c r="V270" s="6"/>
      <c r="W270" s="6"/>
      <c r="X270" s="6"/>
      <c r="Y270" s="6"/>
      <c r="Z270" s="6"/>
      <c r="AA270" s="42"/>
    </row>
    <row r="271">
      <c r="G271" s="40"/>
      <c r="N271" s="6"/>
      <c r="O271" s="6"/>
      <c r="P271" s="41"/>
      <c r="Q271" s="41"/>
      <c r="R271" s="6"/>
      <c r="S271" s="6"/>
      <c r="T271" s="6"/>
      <c r="U271" s="6"/>
      <c r="V271" s="6"/>
      <c r="W271" s="6"/>
      <c r="X271" s="6"/>
      <c r="Y271" s="6"/>
      <c r="Z271" s="6"/>
      <c r="AA271" s="42"/>
    </row>
    <row r="272">
      <c r="G272" s="40"/>
      <c r="N272" s="6"/>
      <c r="O272" s="6"/>
      <c r="P272" s="41"/>
      <c r="Q272" s="41"/>
      <c r="R272" s="6"/>
      <c r="S272" s="6"/>
      <c r="T272" s="6"/>
      <c r="U272" s="6"/>
      <c r="V272" s="6"/>
      <c r="W272" s="6"/>
      <c r="X272" s="6"/>
      <c r="Y272" s="6"/>
      <c r="Z272" s="6"/>
      <c r="AA272" s="42"/>
    </row>
    <row r="273">
      <c r="G273" s="40"/>
      <c r="N273" s="6"/>
      <c r="O273" s="6"/>
      <c r="P273" s="41"/>
      <c r="Q273" s="41"/>
      <c r="R273" s="6"/>
      <c r="S273" s="6"/>
      <c r="T273" s="6"/>
      <c r="U273" s="6"/>
      <c r="V273" s="6"/>
      <c r="W273" s="6"/>
      <c r="X273" s="6"/>
      <c r="Y273" s="6"/>
      <c r="Z273" s="6"/>
      <c r="AA273" s="42"/>
    </row>
    <row r="274">
      <c r="G274" s="40"/>
      <c r="N274" s="6"/>
      <c r="O274" s="6"/>
      <c r="P274" s="41"/>
      <c r="Q274" s="41"/>
      <c r="R274" s="6"/>
      <c r="S274" s="6"/>
      <c r="T274" s="6"/>
      <c r="U274" s="6"/>
      <c r="V274" s="6"/>
      <c r="W274" s="6"/>
      <c r="X274" s="6"/>
      <c r="Y274" s="6"/>
      <c r="Z274" s="6"/>
      <c r="AA274" s="42"/>
    </row>
    <row r="275">
      <c r="G275" s="40"/>
      <c r="N275" s="6"/>
      <c r="O275" s="6"/>
      <c r="P275" s="41"/>
      <c r="Q275" s="41"/>
      <c r="R275" s="6"/>
      <c r="S275" s="6"/>
      <c r="T275" s="6"/>
      <c r="U275" s="6"/>
      <c r="V275" s="6"/>
      <c r="W275" s="6"/>
      <c r="X275" s="6"/>
      <c r="Y275" s="6"/>
      <c r="Z275" s="6"/>
      <c r="AA275" s="42"/>
    </row>
    <row r="276">
      <c r="G276" s="40"/>
      <c r="N276" s="6"/>
      <c r="O276" s="6"/>
      <c r="P276" s="41"/>
      <c r="Q276" s="41"/>
      <c r="R276" s="6"/>
      <c r="S276" s="6"/>
      <c r="T276" s="6"/>
      <c r="U276" s="6"/>
      <c r="V276" s="6"/>
      <c r="W276" s="6"/>
      <c r="X276" s="6"/>
      <c r="Y276" s="6"/>
      <c r="Z276" s="6"/>
      <c r="AA276" s="42"/>
    </row>
    <row r="277">
      <c r="G277" s="40"/>
      <c r="N277" s="6"/>
      <c r="O277" s="6"/>
      <c r="P277" s="41"/>
      <c r="Q277" s="41"/>
      <c r="R277" s="6"/>
      <c r="S277" s="6"/>
      <c r="T277" s="6"/>
      <c r="U277" s="6"/>
      <c r="V277" s="6"/>
      <c r="W277" s="6"/>
      <c r="X277" s="6"/>
      <c r="Y277" s="6"/>
      <c r="Z277" s="6"/>
      <c r="AA277" s="42"/>
    </row>
    <row r="278">
      <c r="G278" s="40"/>
      <c r="N278" s="6"/>
      <c r="O278" s="6"/>
      <c r="P278" s="41"/>
      <c r="Q278" s="41"/>
      <c r="R278" s="6"/>
      <c r="S278" s="6"/>
      <c r="T278" s="6"/>
      <c r="U278" s="6"/>
      <c r="V278" s="6"/>
      <c r="W278" s="6"/>
      <c r="X278" s="6"/>
      <c r="Y278" s="6"/>
      <c r="Z278" s="6"/>
      <c r="AA278" s="42"/>
    </row>
    <row r="279">
      <c r="G279" s="40"/>
      <c r="N279" s="6"/>
      <c r="O279" s="6"/>
      <c r="P279" s="41"/>
      <c r="Q279" s="41"/>
      <c r="R279" s="6"/>
      <c r="S279" s="6"/>
      <c r="T279" s="6"/>
      <c r="U279" s="6"/>
      <c r="V279" s="6"/>
      <c r="W279" s="6"/>
      <c r="X279" s="6"/>
      <c r="Y279" s="6"/>
      <c r="Z279" s="6"/>
      <c r="AA279" s="42"/>
    </row>
    <row r="280">
      <c r="G280" s="40"/>
      <c r="N280" s="6"/>
      <c r="O280" s="6"/>
      <c r="P280" s="41"/>
      <c r="Q280" s="41"/>
      <c r="R280" s="6"/>
      <c r="S280" s="6"/>
      <c r="T280" s="6"/>
      <c r="U280" s="6"/>
      <c r="V280" s="6"/>
      <c r="W280" s="6"/>
      <c r="X280" s="6"/>
      <c r="Y280" s="6"/>
      <c r="Z280" s="6"/>
      <c r="AA280" s="42"/>
    </row>
    <row r="281">
      <c r="G281" s="40"/>
      <c r="N281" s="6"/>
      <c r="O281" s="6"/>
      <c r="P281" s="41"/>
      <c r="Q281" s="41"/>
      <c r="R281" s="6"/>
      <c r="S281" s="6"/>
      <c r="T281" s="6"/>
      <c r="U281" s="6"/>
      <c r="V281" s="6"/>
      <c r="W281" s="6"/>
      <c r="X281" s="6"/>
      <c r="Y281" s="6"/>
      <c r="Z281" s="6"/>
      <c r="AA281" s="42"/>
    </row>
    <row r="282">
      <c r="G282" s="40"/>
      <c r="N282" s="6"/>
      <c r="O282" s="6"/>
      <c r="P282" s="41"/>
      <c r="Q282" s="41"/>
      <c r="R282" s="6"/>
      <c r="S282" s="6"/>
      <c r="T282" s="6"/>
      <c r="U282" s="6"/>
      <c r="V282" s="6"/>
      <c r="W282" s="6"/>
      <c r="X282" s="6"/>
      <c r="Y282" s="6"/>
      <c r="Z282" s="6"/>
      <c r="AA282" s="42"/>
    </row>
    <row r="283">
      <c r="G283" s="40"/>
      <c r="N283" s="6"/>
      <c r="O283" s="6"/>
      <c r="P283" s="41"/>
      <c r="Q283" s="41"/>
      <c r="R283" s="6"/>
      <c r="S283" s="6"/>
      <c r="T283" s="6"/>
      <c r="U283" s="6"/>
      <c r="V283" s="6"/>
      <c r="W283" s="6"/>
      <c r="X283" s="6"/>
      <c r="Y283" s="6"/>
      <c r="Z283" s="6"/>
      <c r="AA283" s="42"/>
    </row>
    <row r="284">
      <c r="G284" s="40"/>
      <c r="N284" s="6"/>
      <c r="O284" s="6"/>
      <c r="P284" s="41"/>
      <c r="Q284" s="41"/>
      <c r="R284" s="6"/>
      <c r="S284" s="6"/>
      <c r="T284" s="6"/>
      <c r="U284" s="6"/>
      <c r="V284" s="6"/>
      <c r="W284" s="6"/>
      <c r="X284" s="6"/>
      <c r="Y284" s="6"/>
      <c r="Z284" s="6"/>
      <c r="AA284" s="42"/>
    </row>
    <row r="285">
      <c r="G285" s="40"/>
      <c r="N285" s="6"/>
      <c r="O285" s="6"/>
      <c r="P285" s="41"/>
      <c r="Q285" s="41"/>
      <c r="R285" s="6"/>
      <c r="S285" s="6"/>
      <c r="T285" s="6"/>
      <c r="U285" s="6"/>
      <c r="V285" s="6"/>
      <c r="W285" s="6"/>
      <c r="X285" s="6"/>
      <c r="Y285" s="6"/>
      <c r="Z285" s="6"/>
      <c r="AA285" s="42"/>
    </row>
    <row r="286">
      <c r="G286" s="40"/>
      <c r="N286" s="6"/>
      <c r="O286" s="6"/>
      <c r="P286" s="41"/>
      <c r="Q286" s="41"/>
      <c r="R286" s="6"/>
      <c r="S286" s="6"/>
      <c r="T286" s="6"/>
      <c r="U286" s="6"/>
      <c r="V286" s="6"/>
      <c r="W286" s="6"/>
      <c r="X286" s="6"/>
      <c r="Y286" s="6"/>
      <c r="Z286" s="6"/>
      <c r="AA286" s="42"/>
    </row>
    <row r="287">
      <c r="G287" s="40"/>
      <c r="N287" s="6"/>
      <c r="O287" s="6"/>
      <c r="P287" s="41"/>
      <c r="Q287" s="41"/>
      <c r="R287" s="6"/>
      <c r="S287" s="6"/>
      <c r="T287" s="6"/>
      <c r="U287" s="6"/>
      <c r="V287" s="6"/>
      <c r="W287" s="6"/>
      <c r="X287" s="6"/>
      <c r="Y287" s="6"/>
      <c r="Z287" s="6"/>
      <c r="AA287" s="42"/>
    </row>
    <row r="288">
      <c r="G288" s="40"/>
      <c r="N288" s="6"/>
      <c r="O288" s="6"/>
      <c r="P288" s="41"/>
      <c r="Q288" s="41"/>
      <c r="R288" s="6"/>
      <c r="S288" s="6"/>
      <c r="T288" s="6"/>
      <c r="U288" s="6"/>
      <c r="V288" s="6"/>
      <c r="W288" s="6"/>
      <c r="X288" s="6"/>
      <c r="Y288" s="6"/>
      <c r="Z288" s="6"/>
      <c r="AA288" s="42"/>
    </row>
    <row r="289">
      <c r="G289" s="40"/>
      <c r="N289" s="6"/>
      <c r="O289" s="6"/>
      <c r="P289" s="41"/>
      <c r="Q289" s="41"/>
      <c r="R289" s="6"/>
      <c r="S289" s="6"/>
      <c r="T289" s="6"/>
      <c r="U289" s="6"/>
      <c r="V289" s="6"/>
      <c r="W289" s="6"/>
      <c r="X289" s="6"/>
      <c r="Y289" s="6"/>
      <c r="Z289" s="6"/>
      <c r="AA289" s="42"/>
    </row>
    <row r="290">
      <c r="G290" s="40"/>
      <c r="N290" s="6"/>
      <c r="O290" s="6"/>
      <c r="P290" s="41"/>
      <c r="Q290" s="41"/>
      <c r="R290" s="6"/>
      <c r="S290" s="6"/>
      <c r="T290" s="6"/>
      <c r="U290" s="6"/>
      <c r="V290" s="6"/>
      <c r="W290" s="6"/>
      <c r="X290" s="6"/>
      <c r="Y290" s="6"/>
      <c r="Z290" s="6"/>
      <c r="AA290" s="42"/>
    </row>
    <row r="291">
      <c r="G291" s="40"/>
      <c r="N291" s="6"/>
      <c r="O291" s="6"/>
      <c r="P291" s="41"/>
      <c r="Q291" s="41"/>
      <c r="R291" s="6"/>
      <c r="S291" s="6"/>
      <c r="T291" s="6"/>
      <c r="U291" s="6"/>
      <c r="V291" s="6"/>
      <c r="W291" s="6"/>
      <c r="X291" s="6"/>
      <c r="Y291" s="6"/>
      <c r="Z291" s="6"/>
      <c r="AA291" s="42"/>
    </row>
    <row r="292">
      <c r="G292" s="40"/>
      <c r="N292" s="6"/>
      <c r="O292" s="6"/>
      <c r="P292" s="41"/>
      <c r="Q292" s="41"/>
      <c r="R292" s="6"/>
      <c r="S292" s="6"/>
      <c r="T292" s="6"/>
      <c r="U292" s="6"/>
      <c r="V292" s="6"/>
      <c r="W292" s="6"/>
      <c r="X292" s="6"/>
      <c r="Y292" s="6"/>
      <c r="Z292" s="6"/>
      <c r="AA292" s="42"/>
    </row>
    <row r="293">
      <c r="G293" s="40"/>
      <c r="N293" s="6"/>
      <c r="O293" s="6"/>
      <c r="P293" s="41"/>
      <c r="Q293" s="41"/>
      <c r="R293" s="6"/>
      <c r="S293" s="6"/>
      <c r="T293" s="6"/>
      <c r="U293" s="6"/>
      <c r="V293" s="6"/>
      <c r="W293" s="6"/>
      <c r="X293" s="6"/>
      <c r="Y293" s="6"/>
      <c r="Z293" s="6"/>
      <c r="AA293" s="42"/>
    </row>
    <row r="294">
      <c r="G294" s="40"/>
      <c r="N294" s="6"/>
      <c r="O294" s="6"/>
      <c r="P294" s="41"/>
      <c r="Q294" s="41"/>
      <c r="R294" s="6"/>
      <c r="S294" s="6"/>
      <c r="T294" s="6"/>
      <c r="U294" s="6"/>
      <c r="V294" s="6"/>
      <c r="W294" s="6"/>
      <c r="X294" s="6"/>
      <c r="Y294" s="6"/>
      <c r="Z294" s="6"/>
      <c r="AA294" s="42"/>
    </row>
    <row r="295">
      <c r="G295" s="40"/>
      <c r="N295" s="6"/>
      <c r="O295" s="6"/>
      <c r="P295" s="41"/>
      <c r="Q295" s="41"/>
      <c r="R295" s="6"/>
      <c r="S295" s="6"/>
      <c r="T295" s="6"/>
      <c r="U295" s="6"/>
      <c r="V295" s="6"/>
      <c r="W295" s="6"/>
      <c r="X295" s="6"/>
      <c r="Y295" s="6"/>
      <c r="Z295" s="6"/>
      <c r="AA295" s="42"/>
    </row>
    <row r="296">
      <c r="G296" s="40"/>
      <c r="N296" s="6"/>
      <c r="O296" s="6"/>
      <c r="P296" s="41"/>
      <c r="Q296" s="41"/>
      <c r="R296" s="6"/>
      <c r="S296" s="6"/>
      <c r="T296" s="6"/>
      <c r="U296" s="6"/>
      <c r="V296" s="6"/>
      <c r="W296" s="6"/>
      <c r="X296" s="6"/>
      <c r="Y296" s="6"/>
      <c r="Z296" s="6"/>
      <c r="AA296" s="42"/>
    </row>
    <row r="297">
      <c r="G297" s="40"/>
      <c r="N297" s="6"/>
      <c r="O297" s="6"/>
      <c r="P297" s="41"/>
      <c r="Q297" s="41"/>
      <c r="R297" s="6"/>
      <c r="S297" s="6"/>
      <c r="T297" s="6"/>
      <c r="U297" s="6"/>
      <c r="V297" s="6"/>
      <c r="W297" s="6"/>
      <c r="X297" s="6"/>
      <c r="Y297" s="6"/>
      <c r="Z297" s="6"/>
      <c r="AA297" s="42"/>
    </row>
    <row r="298">
      <c r="G298" s="40"/>
      <c r="N298" s="6"/>
      <c r="O298" s="6"/>
      <c r="P298" s="41"/>
      <c r="Q298" s="41"/>
      <c r="R298" s="6"/>
      <c r="S298" s="6"/>
      <c r="T298" s="6"/>
      <c r="U298" s="6"/>
      <c r="V298" s="6"/>
      <c r="W298" s="6"/>
      <c r="X298" s="6"/>
      <c r="Y298" s="6"/>
      <c r="Z298" s="6"/>
      <c r="AA298" s="42"/>
    </row>
    <row r="299">
      <c r="G299" s="40"/>
      <c r="N299" s="6"/>
      <c r="O299" s="6"/>
      <c r="P299" s="41"/>
      <c r="Q299" s="41"/>
      <c r="R299" s="6"/>
      <c r="S299" s="6"/>
      <c r="T299" s="6"/>
      <c r="U299" s="6"/>
      <c r="V299" s="6"/>
      <c r="W299" s="6"/>
      <c r="X299" s="6"/>
      <c r="Y299" s="6"/>
      <c r="Z299" s="6"/>
      <c r="AA299" s="42"/>
    </row>
    <row r="300">
      <c r="G300" s="40"/>
      <c r="N300" s="6"/>
      <c r="O300" s="6"/>
      <c r="P300" s="41"/>
      <c r="Q300" s="41"/>
      <c r="R300" s="6"/>
      <c r="S300" s="6"/>
      <c r="T300" s="6"/>
      <c r="U300" s="6"/>
      <c r="V300" s="6"/>
      <c r="W300" s="6"/>
      <c r="X300" s="6"/>
      <c r="Y300" s="6"/>
      <c r="Z300" s="6"/>
      <c r="AA300" s="42"/>
    </row>
    <row r="301">
      <c r="G301" s="40"/>
      <c r="N301" s="6"/>
      <c r="O301" s="6"/>
      <c r="P301" s="41"/>
      <c r="Q301" s="41"/>
      <c r="R301" s="6"/>
      <c r="S301" s="6"/>
      <c r="T301" s="6"/>
      <c r="U301" s="6"/>
      <c r="V301" s="6"/>
      <c r="W301" s="6"/>
      <c r="X301" s="6"/>
      <c r="Y301" s="6"/>
      <c r="Z301" s="6"/>
      <c r="AA301" s="42"/>
    </row>
    <row r="302">
      <c r="G302" s="40"/>
      <c r="N302" s="6"/>
      <c r="O302" s="6"/>
      <c r="P302" s="41"/>
      <c r="Q302" s="41"/>
      <c r="R302" s="6"/>
      <c r="S302" s="6"/>
      <c r="T302" s="6"/>
      <c r="U302" s="6"/>
      <c r="V302" s="6"/>
      <c r="W302" s="6"/>
      <c r="X302" s="6"/>
      <c r="Y302" s="6"/>
      <c r="Z302" s="6"/>
      <c r="AA302" s="42"/>
    </row>
    <row r="303">
      <c r="G303" s="40"/>
      <c r="N303" s="6"/>
      <c r="O303" s="6"/>
      <c r="P303" s="41"/>
      <c r="Q303" s="41"/>
      <c r="R303" s="6"/>
      <c r="S303" s="6"/>
      <c r="T303" s="6"/>
      <c r="U303" s="6"/>
      <c r="V303" s="6"/>
      <c r="W303" s="6"/>
      <c r="X303" s="6"/>
      <c r="Y303" s="6"/>
      <c r="Z303" s="6"/>
      <c r="AA303" s="42"/>
    </row>
    <row r="304">
      <c r="G304" s="40"/>
      <c r="N304" s="6"/>
      <c r="O304" s="6"/>
      <c r="P304" s="41"/>
      <c r="Q304" s="41"/>
      <c r="R304" s="6"/>
      <c r="S304" s="6"/>
      <c r="T304" s="6"/>
      <c r="U304" s="6"/>
      <c r="V304" s="6"/>
      <c r="W304" s="6"/>
      <c r="X304" s="6"/>
      <c r="Y304" s="6"/>
      <c r="Z304" s="6"/>
      <c r="AA304" s="42"/>
    </row>
    <row r="305">
      <c r="G305" s="40"/>
      <c r="N305" s="6"/>
      <c r="O305" s="6"/>
      <c r="P305" s="41"/>
      <c r="Q305" s="41"/>
      <c r="R305" s="6"/>
      <c r="S305" s="6"/>
      <c r="T305" s="6"/>
      <c r="U305" s="6"/>
      <c r="V305" s="6"/>
      <c r="W305" s="6"/>
      <c r="X305" s="6"/>
      <c r="Y305" s="6"/>
      <c r="Z305" s="6"/>
      <c r="AA305" s="42"/>
    </row>
    <row r="306">
      <c r="G306" s="40"/>
      <c r="N306" s="6"/>
      <c r="O306" s="6"/>
      <c r="P306" s="41"/>
      <c r="Q306" s="41"/>
      <c r="R306" s="6"/>
      <c r="S306" s="6"/>
      <c r="T306" s="6"/>
      <c r="U306" s="6"/>
      <c r="V306" s="6"/>
      <c r="W306" s="6"/>
      <c r="X306" s="6"/>
      <c r="Y306" s="6"/>
      <c r="Z306" s="6"/>
      <c r="AA306" s="42"/>
    </row>
    <row r="307">
      <c r="G307" s="40"/>
      <c r="N307" s="6"/>
      <c r="O307" s="6"/>
      <c r="P307" s="41"/>
      <c r="Q307" s="41"/>
      <c r="R307" s="6"/>
      <c r="S307" s="6"/>
      <c r="T307" s="6"/>
      <c r="U307" s="6"/>
      <c r="V307" s="6"/>
      <c r="W307" s="6"/>
      <c r="X307" s="6"/>
      <c r="Y307" s="6"/>
      <c r="Z307" s="6"/>
      <c r="AA307" s="42"/>
    </row>
    <row r="308">
      <c r="G308" s="40"/>
      <c r="N308" s="6"/>
      <c r="O308" s="6"/>
      <c r="P308" s="41"/>
      <c r="Q308" s="41"/>
      <c r="R308" s="6"/>
      <c r="S308" s="6"/>
      <c r="T308" s="6"/>
      <c r="U308" s="6"/>
      <c r="V308" s="6"/>
      <c r="W308" s="6"/>
      <c r="X308" s="6"/>
      <c r="Y308" s="6"/>
      <c r="Z308" s="6"/>
      <c r="AA308" s="42"/>
    </row>
    <row r="309">
      <c r="G309" s="40"/>
      <c r="N309" s="6"/>
      <c r="O309" s="6"/>
      <c r="P309" s="41"/>
      <c r="Q309" s="41"/>
      <c r="R309" s="6"/>
      <c r="S309" s="6"/>
      <c r="T309" s="6"/>
      <c r="U309" s="6"/>
      <c r="V309" s="6"/>
      <c r="W309" s="6"/>
      <c r="X309" s="6"/>
      <c r="Y309" s="6"/>
      <c r="Z309" s="6"/>
      <c r="AA309" s="42"/>
    </row>
    <row r="310">
      <c r="G310" s="40"/>
      <c r="N310" s="6"/>
      <c r="O310" s="6"/>
      <c r="P310" s="41"/>
      <c r="Q310" s="41"/>
      <c r="R310" s="6"/>
      <c r="S310" s="6"/>
      <c r="T310" s="6"/>
      <c r="U310" s="6"/>
      <c r="V310" s="6"/>
      <c r="W310" s="6"/>
      <c r="X310" s="6"/>
      <c r="Y310" s="6"/>
      <c r="Z310" s="6"/>
      <c r="AA310" s="42"/>
    </row>
    <row r="311">
      <c r="G311" s="40"/>
      <c r="N311" s="6"/>
      <c r="O311" s="6"/>
      <c r="P311" s="41"/>
      <c r="Q311" s="41"/>
      <c r="R311" s="6"/>
      <c r="S311" s="6"/>
      <c r="T311" s="6"/>
      <c r="U311" s="6"/>
      <c r="V311" s="6"/>
      <c r="W311" s="6"/>
      <c r="X311" s="6"/>
      <c r="Y311" s="6"/>
      <c r="Z311" s="6"/>
      <c r="AA311" s="42"/>
    </row>
    <row r="312">
      <c r="G312" s="40"/>
      <c r="N312" s="6"/>
      <c r="O312" s="6"/>
      <c r="P312" s="41"/>
      <c r="Q312" s="41"/>
      <c r="R312" s="6"/>
      <c r="S312" s="6"/>
      <c r="T312" s="6"/>
      <c r="U312" s="6"/>
      <c r="V312" s="6"/>
      <c r="W312" s="6"/>
      <c r="X312" s="6"/>
      <c r="Y312" s="6"/>
      <c r="Z312" s="6"/>
      <c r="AA312" s="42"/>
    </row>
    <row r="313">
      <c r="G313" s="40"/>
      <c r="N313" s="6"/>
      <c r="O313" s="6"/>
      <c r="P313" s="41"/>
      <c r="Q313" s="41"/>
      <c r="R313" s="6"/>
      <c r="S313" s="6"/>
      <c r="T313" s="6"/>
      <c r="U313" s="6"/>
      <c r="V313" s="6"/>
      <c r="W313" s="6"/>
      <c r="X313" s="6"/>
      <c r="Y313" s="6"/>
      <c r="Z313" s="6"/>
      <c r="AA313" s="42"/>
    </row>
    <row r="314">
      <c r="G314" s="40"/>
      <c r="N314" s="6"/>
      <c r="O314" s="6"/>
      <c r="P314" s="41"/>
      <c r="Q314" s="41"/>
      <c r="R314" s="6"/>
      <c r="S314" s="6"/>
      <c r="T314" s="6"/>
      <c r="U314" s="6"/>
      <c r="V314" s="6"/>
      <c r="W314" s="6"/>
      <c r="X314" s="6"/>
      <c r="Y314" s="6"/>
      <c r="Z314" s="6"/>
      <c r="AA314" s="42"/>
    </row>
    <row r="315">
      <c r="G315" s="40"/>
      <c r="N315" s="6"/>
      <c r="O315" s="6"/>
      <c r="P315" s="41"/>
      <c r="Q315" s="41"/>
      <c r="R315" s="6"/>
      <c r="S315" s="6"/>
      <c r="T315" s="6"/>
      <c r="U315" s="6"/>
      <c r="V315" s="6"/>
      <c r="W315" s="6"/>
      <c r="X315" s="6"/>
      <c r="Y315" s="6"/>
      <c r="Z315" s="6"/>
      <c r="AA315" s="42"/>
    </row>
    <row r="316">
      <c r="G316" s="40"/>
      <c r="N316" s="6"/>
      <c r="O316" s="6"/>
      <c r="P316" s="41"/>
      <c r="Q316" s="41"/>
      <c r="R316" s="6"/>
      <c r="S316" s="6"/>
      <c r="T316" s="6"/>
      <c r="U316" s="6"/>
      <c r="V316" s="6"/>
      <c r="W316" s="6"/>
      <c r="X316" s="6"/>
      <c r="Y316" s="6"/>
      <c r="Z316" s="6"/>
      <c r="AA316" s="42"/>
    </row>
    <row r="317">
      <c r="G317" s="40"/>
      <c r="N317" s="6"/>
      <c r="O317" s="6"/>
      <c r="P317" s="41"/>
      <c r="Q317" s="41"/>
      <c r="R317" s="6"/>
      <c r="S317" s="6"/>
      <c r="T317" s="6"/>
      <c r="U317" s="6"/>
      <c r="V317" s="6"/>
      <c r="W317" s="6"/>
      <c r="X317" s="6"/>
      <c r="Y317" s="6"/>
      <c r="Z317" s="6"/>
      <c r="AA317" s="42"/>
    </row>
    <row r="318">
      <c r="G318" s="40"/>
      <c r="N318" s="6"/>
      <c r="O318" s="6"/>
      <c r="P318" s="41"/>
      <c r="Q318" s="41"/>
      <c r="R318" s="6"/>
      <c r="S318" s="6"/>
      <c r="T318" s="6"/>
      <c r="U318" s="6"/>
      <c r="V318" s="6"/>
      <c r="W318" s="6"/>
      <c r="X318" s="6"/>
      <c r="Y318" s="6"/>
      <c r="Z318" s="6"/>
      <c r="AA318" s="42"/>
    </row>
    <row r="319">
      <c r="G319" s="40"/>
      <c r="N319" s="6"/>
      <c r="O319" s="6"/>
      <c r="P319" s="41"/>
      <c r="Q319" s="41"/>
      <c r="R319" s="6"/>
      <c r="S319" s="6"/>
      <c r="T319" s="6"/>
      <c r="U319" s="6"/>
      <c r="V319" s="6"/>
      <c r="W319" s="6"/>
      <c r="X319" s="6"/>
      <c r="Y319" s="6"/>
      <c r="Z319" s="6"/>
      <c r="AA319" s="42"/>
    </row>
    <row r="320">
      <c r="G320" s="40"/>
      <c r="N320" s="6"/>
      <c r="O320" s="6"/>
      <c r="P320" s="41"/>
      <c r="Q320" s="41"/>
      <c r="R320" s="6"/>
      <c r="S320" s="6"/>
      <c r="T320" s="6"/>
      <c r="U320" s="6"/>
      <c r="V320" s="6"/>
      <c r="W320" s="6"/>
      <c r="X320" s="6"/>
      <c r="Y320" s="6"/>
      <c r="Z320" s="6"/>
      <c r="AA320" s="42"/>
    </row>
    <row r="321">
      <c r="G321" s="40"/>
      <c r="N321" s="6"/>
      <c r="O321" s="6"/>
      <c r="P321" s="41"/>
      <c r="Q321" s="41"/>
      <c r="R321" s="6"/>
      <c r="S321" s="6"/>
      <c r="T321" s="6"/>
      <c r="U321" s="6"/>
      <c r="V321" s="6"/>
      <c r="W321" s="6"/>
      <c r="X321" s="6"/>
      <c r="Y321" s="6"/>
      <c r="Z321" s="6"/>
      <c r="AA321" s="42"/>
    </row>
    <row r="322">
      <c r="G322" s="40"/>
      <c r="N322" s="6"/>
      <c r="O322" s="6"/>
      <c r="P322" s="41"/>
      <c r="Q322" s="41"/>
      <c r="R322" s="6"/>
      <c r="S322" s="6"/>
      <c r="T322" s="6"/>
      <c r="U322" s="6"/>
      <c r="V322" s="6"/>
      <c r="W322" s="6"/>
      <c r="X322" s="6"/>
      <c r="Y322" s="6"/>
      <c r="Z322" s="6"/>
      <c r="AA322" s="42"/>
    </row>
    <row r="323">
      <c r="G323" s="40"/>
      <c r="N323" s="6"/>
      <c r="O323" s="6"/>
      <c r="P323" s="41"/>
      <c r="Q323" s="41"/>
      <c r="R323" s="6"/>
      <c r="S323" s="6"/>
      <c r="T323" s="6"/>
      <c r="U323" s="6"/>
      <c r="V323" s="6"/>
      <c r="W323" s="6"/>
      <c r="X323" s="6"/>
      <c r="Y323" s="6"/>
      <c r="Z323" s="6"/>
      <c r="AA323" s="42"/>
    </row>
    <row r="324">
      <c r="G324" s="40"/>
      <c r="N324" s="6"/>
      <c r="O324" s="6"/>
      <c r="P324" s="41"/>
      <c r="Q324" s="41"/>
      <c r="R324" s="6"/>
      <c r="S324" s="6"/>
      <c r="T324" s="6"/>
      <c r="U324" s="6"/>
      <c r="V324" s="6"/>
      <c r="W324" s="6"/>
      <c r="X324" s="6"/>
      <c r="Y324" s="6"/>
      <c r="Z324" s="6"/>
      <c r="AA324" s="42"/>
    </row>
    <row r="325">
      <c r="G325" s="40"/>
      <c r="N325" s="6"/>
      <c r="O325" s="6"/>
      <c r="P325" s="41"/>
      <c r="Q325" s="41"/>
      <c r="R325" s="6"/>
      <c r="S325" s="6"/>
      <c r="T325" s="6"/>
      <c r="U325" s="6"/>
      <c r="V325" s="6"/>
      <c r="W325" s="6"/>
      <c r="X325" s="6"/>
      <c r="Y325" s="6"/>
      <c r="Z325" s="6"/>
      <c r="AA325" s="42"/>
    </row>
    <row r="326">
      <c r="G326" s="40"/>
      <c r="N326" s="6"/>
      <c r="O326" s="6"/>
      <c r="P326" s="41"/>
      <c r="Q326" s="41"/>
      <c r="R326" s="6"/>
      <c r="S326" s="6"/>
      <c r="T326" s="6"/>
      <c r="U326" s="6"/>
      <c r="V326" s="6"/>
      <c r="W326" s="6"/>
      <c r="X326" s="6"/>
      <c r="Y326" s="6"/>
      <c r="Z326" s="6"/>
      <c r="AA326" s="42"/>
    </row>
    <row r="327">
      <c r="G327" s="40"/>
      <c r="N327" s="6"/>
      <c r="O327" s="6"/>
      <c r="P327" s="41"/>
      <c r="Q327" s="41"/>
      <c r="R327" s="6"/>
      <c r="S327" s="6"/>
      <c r="T327" s="6"/>
      <c r="U327" s="6"/>
      <c r="V327" s="6"/>
      <c r="W327" s="6"/>
      <c r="X327" s="6"/>
      <c r="Y327" s="6"/>
      <c r="Z327" s="6"/>
      <c r="AA327" s="42"/>
    </row>
    <row r="328">
      <c r="G328" s="40"/>
      <c r="N328" s="6"/>
      <c r="O328" s="6"/>
      <c r="P328" s="41"/>
      <c r="Q328" s="41"/>
      <c r="R328" s="6"/>
      <c r="S328" s="6"/>
      <c r="T328" s="6"/>
      <c r="U328" s="6"/>
      <c r="V328" s="6"/>
      <c r="W328" s="6"/>
      <c r="X328" s="6"/>
      <c r="Y328" s="6"/>
      <c r="Z328" s="6"/>
      <c r="AA328" s="42"/>
    </row>
    <row r="329">
      <c r="G329" s="40"/>
      <c r="N329" s="6"/>
      <c r="O329" s="6"/>
      <c r="P329" s="41"/>
      <c r="Q329" s="41"/>
      <c r="R329" s="6"/>
      <c r="S329" s="6"/>
      <c r="T329" s="6"/>
      <c r="U329" s="6"/>
      <c r="V329" s="6"/>
      <c r="W329" s="6"/>
      <c r="X329" s="6"/>
      <c r="Y329" s="6"/>
      <c r="Z329" s="6"/>
      <c r="AA329" s="42"/>
    </row>
    <row r="330">
      <c r="G330" s="40"/>
      <c r="N330" s="6"/>
      <c r="O330" s="6"/>
      <c r="P330" s="41"/>
      <c r="Q330" s="41"/>
      <c r="R330" s="6"/>
      <c r="S330" s="6"/>
      <c r="T330" s="6"/>
      <c r="U330" s="6"/>
      <c r="V330" s="6"/>
      <c r="W330" s="6"/>
      <c r="X330" s="6"/>
      <c r="Y330" s="6"/>
      <c r="Z330" s="6"/>
      <c r="AA330" s="42"/>
    </row>
    <row r="331">
      <c r="G331" s="40"/>
      <c r="N331" s="6"/>
      <c r="O331" s="6"/>
      <c r="P331" s="41"/>
      <c r="Q331" s="41"/>
      <c r="R331" s="6"/>
      <c r="S331" s="6"/>
      <c r="T331" s="6"/>
      <c r="U331" s="6"/>
      <c r="V331" s="6"/>
      <c r="W331" s="6"/>
      <c r="X331" s="6"/>
      <c r="Y331" s="6"/>
      <c r="Z331" s="6"/>
      <c r="AA331" s="42"/>
    </row>
    <row r="332">
      <c r="G332" s="40"/>
      <c r="N332" s="6"/>
      <c r="O332" s="6"/>
      <c r="P332" s="41"/>
      <c r="Q332" s="41"/>
      <c r="R332" s="6"/>
      <c r="S332" s="6"/>
      <c r="T332" s="6"/>
      <c r="U332" s="6"/>
      <c r="V332" s="6"/>
      <c r="W332" s="6"/>
      <c r="X332" s="6"/>
      <c r="Y332" s="6"/>
      <c r="Z332" s="6"/>
      <c r="AA332" s="42"/>
    </row>
    <row r="333">
      <c r="G333" s="40"/>
      <c r="N333" s="6"/>
      <c r="O333" s="6"/>
      <c r="P333" s="41"/>
      <c r="Q333" s="41"/>
      <c r="R333" s="6"/>
      <c r="S333" s="6"/>
      <c r="T333" s="6"/>
      <c r="U333" s="6"/>
      <c r="V333" s="6"/>
      <c r="W333" s="6"/>
      <c r="X333" s="6"/>
      <c r="Y333" s="6"/>
      <c r="Z333" s="6"/>
      <c r="AA333" s="42"/>
    </row>
    <row r="334">
      <c r="G334" s="40"/>
      <c r="N334" s="6"/>
      <c r="O334" s="6"/>
      <c r="P334" s="41"/>
      <c r="Q334" s="41"/>
      <c r="R334" s="6"/>
      <c r="S334" s="6"/>
      <c r="T334" s="6"/>
      <c r="U334" s="6"/>
      <c r="V334" s="6"/>
      <c r="W334" s="6"/>
      <c r="X334" s="6"/>
      <c r="Y334" s="6"/>
      <c r="Z334" s="6"/>
      <c r="AA334" s="42"/>
    </row>
    <row r="335">
      <c r="G335" s="40"/>
      <c r="N335" s="6"/>
      <c r="O335" s="6"/>
      <c r="P335" s="41"/>
      <c r="Q335" s="41"/>
      <c r="R335" s="6"/>
      <c r="S335" s="6"/>
      <c r="T335" s="6"/>
      <c r="U335" s="6"/>
      <c r="V335" s="6"/>
      <c r="W335" s="6"/>
      <c r="X335" s="6"/>
      <c r="Y335" s="6"/>
      <c r="Z335" s="6"/>
      <c r="AA335" s="42"/>
    </row>
    <row r="336">
      <c r="G336" s="40"/>
      <c r="N336" s="6"/>
      <c r="O336" s="6"/>
      <c r="P336" s="41"/>
      <c r="Q336" s="41"/>
      <c r="R336" s="6"/>
      <c r="S336" s="6"/>
      <c r="T336" s="6"/>
      <c r="U336" s="6"/>
      <c r="V336" s="6"/>
      <c r="W336" s="6"/>
      <c r="X336" s="6"/>
      <c r="Y336" s="6"/>
      <c r="Z336" s="6"/>
      <c r="AA336" s="42"/>
    </row>
    <row r="337">
      <c r="G337" s="40"/>
      <c r="N337" s="6"/>
      <c r="O337" s="6"/>
      <c r="P337" s="41"/>
      <c r="Q337" s="41"/>
      <c r="R337" s="6"/>
      <c r="S337" s="6"/>
      <c r="T337" s="6"/>
      <c r="U337" s="6"/>
      <c r="V337" s="6"/>
      <c r="W337" s="6"/>
      <c r="X337" s="6"/>
      <c r="Y337" s="6"/>
      <c r="Z337" s="6"/>
      <c r="AA337" s="42"/>
    </row>
    <row r="338">
      <c r="G338" s="40"/>
      <c r="N338" s="6"/>
      <c r="O338" s="6"/>
      <c r="P338" s="41"/>
      <c r="Q338" s="41"/>
      <c r="R338" s="6"/>
      <c r="S338" s="6"/>
      <c r="T338" s="6"/>
      <c r="U338" s="6"/>
      <c r="V338" s="6"/>
      <c r="W338" s="6"/>
      <c r="X338" s="6"/>
      <c r="Y338" s="6"/>
      <c r="Z338" s="6"/>
      <c r="AA338" s="42"/>
    </row>
    <row r="339">
      <c r="G339" s="40"/>
      <c r="N339" s="6"/>
      <c r="O339" s="6"/>
      <c r="P339" s="41"/>
      <c r="Q339" s="41"/>
      <c r="R339" s="6"/>
      <c r="S339" s="6"/>
      <c r="T339" s="6"/>
      <c r="U339" s="6"/>
      <c r="V339" s="6"/>
      <c r="W339" s="6"/>
      <c r="X339" s="6"/>
      <c r="Y339" s="6"/>
      <c r="Z339" s="6"/>
      <c r="AA339" s="42"/>
    </row>
    <row r="340">
      <c r="G340" s="40"/>
      <c r="N340" s="6"/>
      <c r="O340" s="6"/>
      <c r="P340" s="41"/>
      <c r="Q340" s="41"/>
      <c r="R340" s="6"/>
      <c r="S340" s="6"/>
      <c r="T340" s="6"/>
      <c r="U340" s="6"/>
      <c r="V340" s="6"/>
      <c r="W340" s="6"/>
      <c r="X340" s="6"/>
      <c r="Y340" s="6"/>
      <c r="Z340" s="6"/>
      <c r="AA340" s="42"/>
    </row>
    <row r="341">
      <c r="G341" s="40"/>
      <c r="N341" s="6"/>
      <c r="O341" s="6"/>
      <c r="P341" s="41"/>
      <c r="Q341" s="41"/>
      <c r="R341" s="6"/>
      <c r="S341" s="6"/>
      <c r="T341" s="6"/>
      <c r="U341" s="6"/>
      <c r="V341" s="6"/>
      <c r="W341" s="6"/>
      <c r="X341" s="6"/>
      <c r="Y341" s="6"/>
      <c r="Z341" s="6"/>
      <c r="AA341" s="42"/>
    </row>
    <row r="342">
      <c r="G342" s="40"/>
      <c r="N342" s="6"/>
      <c r="O342" s="6"/>
      <c r="P342" s="41"/>
      <c r="Q342" s="41"/>
      <c r="R342" s="6"/>
      <c r="S342" s="6"/>
      <c r="T342" s="6"/>
      <c r="U342" s="6"/>
      <c r="V342" s="6"/>
      <c r="W342" s="6"/>
      <c r="X342" s="6"/>
      <c r="Y342" s="6"/>
      <c r="Z342" s="6"/>
      <c r="AA342" s="42"/>
    </row>
    <row r="343">
      <c r="G343" s="40"/>
      <c r="N343" s="6"/>
      <c r="O343" s="6"/>
      <c r="P343" s="41"/>
      <c r="Q343" s="41"/>
      <c r="R343" s="6"/>
      <c r="S343" s="6"/>
      <c r="T343" s="6"/>
      <c r="U343" s="6"/>
      <c r="V343" s="6"/>
      <c r="W343" s="6"/>
      <c r="X343" s="6"/>
      <c r="Y343" s="6"/>
      <c r="Z343" s="6"/>
      <c r="AA343" s="42"/>
    </row>
    <row r="344">
      <c r="G344" s="40"/>
      <c r="N344" s="6"/>
      <c r="O344" s="6"/>
      <c r="P344" s="41"/>
      <c r="Q344" s="41"/>
      <c r="R344" s="6"/>
      <c r="S344" s="6"/>
      <c r="T344" s="6"/>
      <c r="U344" s="6"/>
      <c r="V344" s="6"/>
      <c r="W344" s="6"/>
      <c r="X344" s="6"/>
      <c r="Y344" s="6"/>
      <c r="Z344" s="6"/>
      <c r="AA344" s="42"/>
    </row>
    <row r="345">
      <c r="G345" s="40"/>
      <c r="N345" s="6"/>
      <c r="O345" s="6"/>
      <c r="P345" s="41"/>
      <c r="Q345" s="41"/>
      <c r="R345" s="6"/>
      <c r="S345" s="6"/>
      <c r="T345" s="6"/>
      <c r="U345" s="6"/>
      <c r="V345" s="6"/>
      <c r="W345" s="6"/>
      <c r="X345" s="6"/>
      <c r="Y345" s="6"/>
      <c r="Z345" s="6"/>
      <c r="AA345" s="42"/>
    </row>
    <row r="346">
      <c r="G346" s="40"/>
      <c r="N346" s="6"/>
      <c r="O346" s="6"/>
      <c r="P346" s="41"/>
      <c r="Q346" s="41"/>
      <c r="R346" s="6"/>
      <c r="S346" s="6"/>
      <c r="T346" s="6"/>
      <c r="U346" s="6"/>
      <c r="V346" s="6"/>
      <c r="W346" s="6"/>
      <c r="X346" s="6"/>
      <c r="Y346" s="6"/>
      <c r="Z346" s="6"/>
      <c r="AA346" s="42"/>
    </row>
    <row r="347">
      <c r="G347" s="40"/>
      <c r="N347" s="6"/>
      <c r="O347" s="6"/>
      <c r="P347" s="41"/>
      <c r="Q347" s="41"/>
      <c r="R347" s="6"/>
      <c r="S347" s="6"/>
      <c r="T347" s="6"/>
      <c r="U347" s="6"/>
      <c r="V347" s="6"/>
      <c r="W347" s="6"/>
      <c r="X347" s="6"/>
      <c r="Y347" s="6"/>
      <c r="Z347" s="6"/>
      <c r="AA347" s="42"/>
    </row>
    <row r="348">
      <c r="G348" s="40"/>
      <c r="N348" s="6"/>
      <c r="O348" s="6"/>
      <c r="P348" s="41"/>
      <c r="Q348" s="41"/>
      <c r="R348" s="6"/>
      <c r="S348" s="6"/>
      <c r="T348" s="6"/>
      <c r="U348" s="6"/>
      <c r="V348" s="6"/>
      <c r="W348" s="6"/>
      <c r="X348" s="6"/>
      <c r="Y348" s="6"/>
      <c r="Z348" s="6"/>
      <c r="AA348" s="42"/>
    </row>
    <row r="349">
      <c r="G349" s="40"/>
      <c r="N349" s="6"/>
      <c r="O349" s="6"/>
      <c r="P349" s="41"/>
      <c r="Q349" s="41"/>
      <c r="R349" s="6"/>
      <c r="S349" s="6"/>
      <c r="T349" s="6"/>
      <c r="U349" s="6"/>
      <c r="V349" s="6"/>
      <c r="W349" s="6"/>
      <c r="X349" s="6"/>
      <c r="Y349" s="6"/>
      <c r="Z349" s="6"/>
      <c r="AA349" s="42"/>
    </row>
    <row r="350">
      <c r="G350" s="40"/>
      <c r="N350" s="6"/>
      <c r="O350" s="6"/>
      <c r="P350" s="41"/>
      <c r="Q350" s="41"/>
      <c r="R350" s="6"/>
      <c r="S350" s="6"/>
      <c r="T350" s="6"/>
      <c r="U350" s="6"/>
      <c r="V350" s="6"/>
      <c r="W350" s="6"/>
      <c r="X350" s="6"/>
      <c r="Y350" s="6"/>
      <c r="Z350" s="6"/>
      <c r="AA350" s="42"/>
    </row>
    <row r="351">
      <c r="G351" s="40"/>
      <c r="N351" s="6"/>
      <c r="O351" s="6"/>
      <c r="P351" s="41"/>
      <c r="Q351" s="41"/>
      <c r="R351" s="6"/>
      <c r="S351" s="6"/>
      <c r="T351" s="6"/>
      <c r="U351" s="6"/>
      <c r="V351" s="6"/>
      <c r="W351" s="6"/>
      <c r="X351" s="6"/>
      <c r="Y351" s="6"/>
      <c r="Z351" s="6"/>
      <c r="AA351" s="42"/>
    </row>
    <row r="352">
      <c r="G352" s="40"/>
      <c r="N352" s="6"/>
      <c r="O352" s="6"/>
      <c r="P352" s="41"/>
      <c r="Q352" s="41"/>
      <c r="R352" s="6"/>
      <c r="S352" s="6"/>
      <c r="T352" s="6"/>
      <c r="U352" s="6"/>
      <c r="V352" s="6"/>
      <c r="W352" s="6"/>
      <c r="X352" s="6"/>
      <c r="Y352" s="6"/>
      <c r="Z352" s="6"/>
      <c r="AA352" s="42"/>
    </row>
    <row r="353">
      <c r="G353" s="40"/>
      <c r="N353" s="6"/>
      <c r="O353" s="6"/>
      <c r="P353" s="41"/>
      <c r="Q353" s="41"/>
      <c r="R353" s="6"/>
      <c r="S353" s="6"/>
      <c r="T353" s="6"/>
      <c r="U353" s="6"/>
      <c r="V353" s="6"/>
      <c r="W353" s="6"/>
      <c r="X353" s="6"/>
      <c r="Y353" s="6"/>
      <c r="Z353" s="6"/>
      <c r="AA353" s="42"/>
    </row>
    <row r="354">
      <c r="G354" s="40"/>
      <c r="N354" s="6"/>
      <c r="O354" s="6"/>
      <c r="P354" s="41"/>
      <c r="Q354" s="41"/>
      <c r="R354" s="6"/>
      <c r="S354" s="6"/>
      <c r="T354" s="6"/>
      <c r="U354" s="6"/>
      <c r="V354" s="6"/>
      <c r="W354" s="6"/>
      <c r="X354" s="6"/>
      <c r="Y354" s="6"/>
      <c r="Z354" s="6"/>
      <c r="AA354" s="42"/>
    </row>
    <row r="355">
      <c r="G355" s="40"/>
      <c r="N355" s="6"/>
      <c r="O355" s="6"/>
      <c r="P355" s="41"/>
      <c r="Q355" s="41"/>
      <c r="R355" s="6"/>
      <c r="S355" s="6"/>
      <c r="T355" s="6"/>
      <c r="U355" s="6"/>
      <c r="V355" s="6"/>
      <c r="W355" s="6"/>
      <c r="X355" s="6"/>
      <c r="Y355" s="6"/>
      <c r="Z355" s="6"/>
      <c r="AA355" s="42"/>
    </row>
    <row r="356">
      <c r="G356" s="40"/>
      <c r="N356" s="6"/>
      <c r="O356" s="6"/>
      <c r="P356" s="41"/>
      <c r="Q356" s="41"/>
      <c r="R356" s="6"/>
      <c r="S356" s="6"/>
      <c r="T356" s="6"/>
      <c r="U356" s="6"/>
      <c r="V356" s="6"/>
      <c r="W356" s="6"/>
      <c r="X356" s="6"/>
      <c r="Y356" s="6"/>
      <c r="Z356" s="6"/>
      <c r="AA356" s="42"/>
    </row>
    <row r="357">
      <c r="G357" s="40"/>
      <c r="N357" s="6"/>
      <c r="O357" s="6"/>
      <c r="P357" s="41"/>
      <c r="Q357" s="41"/>
      <c r="R357" s="6"/>
      <c r="S357" s="6"/>
      <c r="T357" s="6"/>
      <c r="U357" s="6"/>
      <c r="V357" s="6"/>
      <c r="W357" s="6"/>
      <c r="X357" s="6"/>
      <c r="Y357" s="6"/>
      <c r="Z357" s="6"/>
      <c r="AA357" s="42"/>
    </row>
    <row r="358">
      <c r="G358" s="40"/>
      <c r="N358" s="6"/>
      <c r="O358" s="6"/>
      <c r="P358" s="41"/>
      <c r="Q358" s="41"/>
      <c r="R358" s="6"/>
      <c r="S358" s="6"/>
      <c r="T358" s="6"/>
      <c r="U358" s="6"/>
      <c r="V358" s="6"/>
      <c r="W358" s="6"/>
      <c r="X358" s="6"/>
      <c r="Y358" s="6"/>
      <c r="Z358" s="6"/>
      <c r="AA358" s="42"/>
    </row>
    <row r="359">
      <c r="G359" s="40"/>
      <c r="N359" s="6"/>
      <c r="O359" s="6"/>
      <c r="P359" s="41"/>
      <c r="Q359" s="41"/>
      <c r="R359" s="6"/>
      <c r="S359" s="6"/>
      <c r="T359" s="6"/>
      <c r="U359" s="6"/>
      <c r="V359" s="6"/>
      <c r="W359" s="6"/>
      <c r="X359" s="6"/>
      <c r="Y359" s="6"/>
      <c r="Z359" s="6"/>
      <c r="AA359" s="42"/>
    </row>
    <row r="360">
      <c r="G360" s="40"/>
      <c r="N360" s="6"/>
      <c r="O360" s="6"/>
      <c r="P360" s="41"/>
      <c r="Q360" s="41"/>
      <c r="R360" s="6"/>
      <c r="S360" s="6"/>
      <c r="T360" s="6"/>
      <c r="U360" s="6"/>
      <c r="V360" s="6"/>
      <c r="W360" s="6"/>
      <c r="X360" s="6"/>
      <c r="Y360" s="6"/>
      <c r="Z360" s="6"/>
      <c r="AA360" s="42"/>
    </row>
    <row r="361">
      <c r="G361" s="40"/>
      <c r="N361" s="6"/>
      <c r="O361" s="6"/>
      <c r="P361" s="41"/>
      <c r="Q361" s="41"/>
      <c r="R361" s="6"/>
      <c r="S361" s="6"/>
      <c r="T361" s="6"/>
      <c r="U361" s="6"/>
      <c r="V361" s="6"/>
      <c r="W361" s="6"/>
      <c r="X361" s="6"/>
      <c r="Y361" s="6"/>
      <c r="Z361" s="6"/>
      <c r="AA361" s="42"/>
    </row>
    <row r="362">
      <c r="G362" s="40"/>
      <c r="N362" s="6"/>
      <c r="O362" s="6"/>
      <c r="P362" s="41"/>
      <c r="Q362" s="41"/>
      <c r="R362" s="6"/>
      <c r="S362" s="6"/>
      <c r="T362" s="6"/>
      <c r="U362" s="6"/>
      <c r="V362" s="6"/>
      <c r="W362" s="6"/>
      <c r="X362" s="6"/>
      <c r="Y362" s="6"/>
      <c r="Z362" s="6"/>
      <c r="AA362" s="42"/>
    </row>
    <row r="363">
      <c r="G363" s="40"/>
      <c r="N363" s="6"/>
      <c r="O363" s="6"/>
      <c r="P363" s="41"/>
      <c r="Q363" s="41"/>
      <c r="R363" s="6"/>
      <c r="S363" s="6"/>
      <c r="T363" s="6"/>
      <c r="U363" s="6"/>
      <c r="V363" s="6"/>
      <c r="W363" s="6"/>
      <c r="X363" s="6"/>
      <c r="Y363" s="6"/>
      <c r="Z363" s="6"/>
      <c r="AA363" s="42"/>
    </row>
    <row r="364">
      <c r="G364" s="40"/>
      <c r="N364" s="6"/>
      <c r="O364" s="6"/>
      <c r="P364" s="41"/>
      <c r="Q364" s="41"/>
      <c r="R364" s="6"/>
      <c r="S364" s="6"/>
      <c r="T364" s="6"/>
      <c r="U364" s="6"/>
      <c r="V364" s="6"/>
      <c r="W364" s="6"/>
      <c r="X364" s="6"/>
      <c r="Y364" s="6"/>
      <c r="Z364" s="6"/>
      <c r="AA364" s="42"/>
    </row>
    <row r="365">
      <c r="G365" s="40"/>
      <c r="N365" s="6"/>
      <c r="O365" s="6"/>
      <c r="P365" s="41"/>
      <c r="Q365" s="41"/>
      <c r="R365" s="6"/>
      <c r="S365" s="6"/>
      <c r="T365" s="6"/>
      <c r="U365" s="6"/>
      <c r="V365" s="6"/>
      <c r="W365" s="6"/>
      <c r="X365" s="6"/>
      <c r="Y365" s="6"/>
      <c r="Z365" s="6"/>
      <c r="AA365" s="42"/>
    </row>
    <row r="366">
      <c r="G366" s="40"/>
      <c r="N366" s="6"/>
      <c r="O366" s="6"/>
      <c r="P366" s="41"/>
      <c r="Q366" s="41"/>
      <c r="R366" s="6"/>
      <c r="S366" s="6"/>
      <c r="T366" s="6"/>
      <c r="U366" s="6"/>
      <c r="V366" s="6"/>
      <c r="W366" s="6"/>
      <c r="X366" s="6"/>
      <c r="Y366" s="6"/>
      <c r="Z366" s="6"/>
      <c r="AA366" s="42"/>
    </row>
    <row r="367">
      <c r="G367" s="40"/>
      <c r="N367" s="6"/>
      <c r="O367" s="6"/>
      <c r="P367" s="41"/>
      <c r="Q367" s="41"/>
      <c r="R367" s="6"/>
      <c r="S367" s="6"/>
      <c r="T367" s="6"/>
      <c r="U367" s="6"/>
      <c r="V367" s="6"/>
      <c r="W367" s="6"/>
      <c r="X367" s="6"/>
      <c r="Y367" s="6"/>
      <c r="Z367" s="6"/>
      <c r="AA367" s="42"/>
    </row>
    <row r="368">
      <c r="G368" s="40"/>
      <c r="N368" s="6"/>
      <c r="O368" s="6"/>
      <c r="P368" s="41"/>
      <c r="Q368" s="41"/>
      <c r="R368" s="6"/>
      <c r="S368" s="6"/>
      <c r="T368" s="6"/>
      <c r="U368" s="6"/>
      <c r="V368" s="6"/>
      <c r="W368" s="6"/>
      <c r="X368" s="6"/>
      <c r="Y368" s="6"/>
      <c r="Z368" s="6"/>
      <c r="AA368" s="42"/>
    </row>
    <row r="369">
      <c r="G369" s="40"/>
      <c r="N369" s="6"/>
      <c r="O369" s="6"/>
      <c r="P369" s="41"/>
      <c r="Q369" s="41"/>
      <c r="R369" s="6"/>
      <c r="S369" s="6"/>
      <c r="T369" s="6"/>
      <c r="U369" s="6"/>
      <c r="V369" s="6"/>
      <c r="W369" s="6"/>
      <c r="X369" s="6"/>
      <c r="Y369" s="6"/>
      <c r="Z369" s="6"/>
      <c r="AA369" s="42"/>
    </row>
    <row r="370">
      <c r="G370" s="40"/>
      <c r="N370" s="6"/>
      <c r="O370" s="6"/>
      <c r="P370" s="41"/>
      <c r="Q370" s="41"/>
      <c r="R370" s="6"/>
      <c r="S370" s="6"/>
      <c r="T370" s="6"/>
      <c r="U370" s="6"/>
      <c r="V370" s="6"/>
      <c r="W370" s="6"/>
      <c r="X370" s="6"/>
      <c r="Y370" s="6"/>
      <c r="Z370" s="6"/>
      <c r="AA370" s="42"/>
    </row>
    <row r="371">
      <c r="G371" s="40"/>
      <c r="N371" s="6"/>
      <c r="O371" s="6"/>
      <c r="P371" s="41"/>
      <c r="Q371" s="41"/>
      <c r="R371" s="6"/>
      <c r="S371" s="6"/>
      <c r="T371" s="6"/>
      <c r="U371" s="6"/>
      <c r="V371" s="6"/>
      <c r="W371" s="6"/>
      <c r="X371" s="6"/>
      <c r="Y371" s="6"/>
      <c r="Z371" s="6"/>
      <c r="AA371" s="42"/>
    </row>
    <row r="372">
      <c r="G372" s="40"/>
      <c r="N372" s="6"/>
      <c r="O372" s="6"/>
      <c r="P372" s="41"/>
      <c r="Q372" s="41"/>
      <c r="R372" s="6"/>
      <c r="S372" s="6"/>
      <c r="T372" s="6"/>
      <c r="U372" s="6"/>
      <c r="V372" s="6"/>
      <c r="W372" s="6"/>
      <c r="X372" s="6"/>
      <c r="Y372" s="6"/>
      <c r="Z372" s="6"/>
      <c r="AA372" s="42"/>
    </row>
    <row r="373">
      <c r="G373" s="40"/>
      <c r="N373" s="6"/>
      <c r="O373" s="6"/>
      <c r="P373" s="41"/>
      <c r="Q373" s="41"/>
      <c r="R373" s="6"/>
      <c r="S373" s="6"/>
      <c r="T373" s="6"/>
      <c r="U373" s="6"/>
      <c r="V373" s="6"/>
      <c r="W373" s="6"/>
      <c r="X373" s="6"/>
      <c r="Y373" s="6"/>
      <c r="Z373" s="6"/>
      <c r="AA373" s="42"/>
    </row>
    <row r="374">
      <c r="G374" s="40"/>
      <c r="N374" s="6"/>
      <c r="O374" s="6"/>
      <c r="P374" s="41"/>
      <c r="Q374" s="41"/>
      <c r="R374" s="6"/>
      <c r="S374" s="6"/>
      <c r="T374" s="6"/>
      <c r="U374" s="6"/>
      <c r="V374" s="6"/>
      <c r="W374" s="6"/>
      <c r="X374" s="6"/>
      <c r="Y374" s="6"/>
      <c r="Z374" s="6"/>
      <c r="AA374" s="42"/>
    </row>
    <row r="375">
      <c r="G375" s="40"/>
      <c r="N375" s="6"/>
      <c r="O375" s="6"/>
      <c r="P375" s="41"/>
      <c r="Q375" s="41"/>
      <c r="R375" s="6"/>
      <c r="S375" s="6"/>
      <c r="T375" s="6"/>
      <c r="U375" s="6"/>
      <c r="V375" s="6"/>
      <c r="W375" s="6"/>
      <c r="X375" s="6"/>
      <c r="Y375" s="6"/>
      <c r="Z375" s="6"/>
      <c r="AA375" s="42"/>
    </row>
    <row r="376">
      <c r="G376" s="40"/>
      <c r="N376" s="6"/>
      <c r="O376" s="6"/>
      <c r="P376" s="41"/>
      <c r="Q376" s="41"/>
      <c r="R376" s="6"/>
      <c r="S376" s="6"/>
      <c r="T376" s="6"/>
      <c r="U376" s="6"/>
      <c r="V376" s="6"/>
      <c r="W376" s="6"/>
      <c r="X376" s="6"/>
      <c r="Y376" s="6"/>
      <c r="Z376" s="6"/>
      <c r="AA376" s="42"/>
    </row>
    <row r="377">
      <c r="G377" s="40"/>
      <c r="N377" s="6"/>
      <c r="O377" s="6"/>
      <c r="P377" s="41"/>
      <c r="Q377" s="41"/>
      <c r="R377" s="6"/>
      <c r="S377" s="6"/>
      <c r="T377" s="6"/>
      <c r="U377" s="6"/>
      <c r="V377" s="6"/>
      <c r="W377" s="6"/>
      <c r="X377" s="6"/>
      <c r="Y377" s="6"/>
      <c r="Z377" s="6"/>
      <c r="AA377" s="42"/>
    </row>
    <row r="378">
      <c r="G378" s="40"/>
      <c r="N378" s="6"/>
      <c r="O378" s="6"/>
      <c r="P378" s="41"/>
      <c r="Q378" s="41"/>
      <c r="R378" s="6"/>
      <c r="S378" s="6"/>
      <c r="T378" s="6"/>
      <c r="U378" s="6"/>
      <c r="V378" s="6"/>
      <c r="W378" s="6"/>
      <c r="X378" s="6"/>
      <c r="Y378" s="6"/>
      <c r="Z378" s="6"/>
      <c r="AA378" s="42"/>
    </row>
    <row r="379">
      <c r="G379" s="40"/>
      <c r="N379" s="6"/>
      <c r="O379" s="6"/>
      <c r="P379" s="41"/>
      <c r="Q379" s="41"/>
      <c r="R379" s="6"/>
      <c r="S379" s="6"/>
      <c r="T379" s="6"/>
      <c r="U379" s="6"/>
      <c r="V379" s="6"/>
      <c r="W379" s="6"/>
      <c r="X379" s="6"/>
      <c r="Y379" s="6"/>
      <c r="Z379" s="6"/>
      <c r="AA379" s="42"/>
    </row>
    <row r="380">
      <c r="G380" s="40"/>
      <c r="N380" s="6"/>
      <c r="O380" s="6"/>
      <c r="P380" s="41"/>
      <c r="Q380" s="41"/>
      <c r="R380" s="6"/>
      <c r="S380" s="6"/>
      <c r="T380" s="6"/>
      <c r="U380" s="6"/>
      <c r="V380" s="6"/>
      <c r="W380" s="6"/>
      <c r="X380" s="6"/>
      <c r="Y380" s="6"/>
      <c r="Z380" s="6"/>
      <c r="AA380" s="42"/>
    </row>
    <row r="381">
      <c r="G381" s="40"/>
      <c r="N381" s="6"/>
      <c r="O381" s="6"/>
      <c r="P381" s="41"/>
      <c r="Q381" s="41"/>
      <c r="R381" s="6"/>
      <c r="S381" s="6"/>
      <c r="T381" s="6"/>
      <c r="U381" s="6"/>
      <c r="V381" s="6"/>
      <c r="W381" s="6"/>
      <c r="X381" s="6"/>
      <c r="Y381" s="6"/>
      <c r="Z381" s="6"/>
      <c r="AA381" s="42"/>
    </row>
    <row r="382">
      <c r="G382" s="40"/>
      <c r="N382" s="6"/>
      <c r="O382" s="6"/>
      <c r="P382" s="41"/>
      <c r="Q382" s="41"/>
      <c r="R382" s="6"/>
      <c r="S382" s="6"/>
      <c r="T382" s="6"/>
      <c r="U382" s="6"/>
      <c r="V382" s="6"/>
      <c r="W382" s="6"/>
      <c r="X382" s="6"/>
      <c r="Y382" s="6"/>
      <c r="Z382" s="6"/>
      <c r="AA382" s="42"/>
    </row>
    <row r="383">
      <c r="G383" s="40"/>
      <c r="N383" s="6"/>
      <c r="O383" s="6"/>
      <c r="P383" s="41"/>
      <c r="Q383" s="41"/>
      <c r="R383" s="6"/>
      <c r="S383" s="6"/>
      <c r="T383" s="6"/>
      <c r="U383" s="6"/>
      <c r="V383" s="6"/>
      <c r="W383" s="6"/>
      <c r="X383" s="6"/>
      <c r="Y383" s="6"/>
      <c r="Z383" s="6"/>
      <c r="AA383" s="42"/>
    </row>
    <row r="384">
      <c r="G384" s="40"/>
      <c r="N384" s="6"/>
      <c r="O384" s="6"/>
      <c r="P384" s="41"/>
      <c r="Q384" s="41"/>
      <c r="R384" s="6"/>
      <c r="S384" s="6"/>
      <c r="T384" s="6"/>
      <c r="U384" s="6"/>
      <c r="V384" s="6"/>
      <c r="W384" s="6"/>
      <c r="X384" s="6"/>
      <c r="Y384" s="6"/>
      <c r="Z384" s="6"/>
      <c r="AA384" s="42"/>
    </row>
    <row r="385">
      <c r="G385" s="40"/>
      <c r="N385" s="6"/>
      <c r="O385" s="6"/>
      <c r="P385" s="41"/>
      <c r="Q385" s="41"/>
      <c r="R385" s="6"/>
      <c r="S385" s="6"/>
      <c r="T385" s="6"/>
      <c r="U385" s="6"/>
      <c r="V385" s="6"/>
      <c r="W385" s="6"/>
      <c r="X385" s="6"/>
      <c r="Y385" s="6"/>
      <c r="Z385" s="6"/>
      <c r="AA385" s="42"/>
    </row>
    <row r="386">
      <c r="G386" s="40"/>
      <c r="N386" s="6"/>
      <c r="O386" s="6"/>
      <c r="P386" s="41"/>
      <c r="Q386" s="41"/>
      <c r="R386" s="6"/>
      <c r="S386" s="6"/>
      <c r="T386" s="6"/>
      <c r="U386" s="6"/>
      <c r="V386" s="6"/>
      <c r="W386" s="6"/>
      <c r="X386" s="6"/>
      <c r="Y386" s="6"/>
      <c r="Z386" s="6"/>
      <c r="AA386" s="42"/>
    </row>
    <row r="387">
      <c r="G387" s="40"/>
      <c r="N387" s="6"/>
      <c r="O387" s="6"/>
      <c r="P387" s="41"/>
      <c r="Q387" s="41"/>
      <c r="R387" s="6"/>
      <c r="S387" s="6"/>
      <c r="T387" s="6"/>
      <c r="U387" s="6"/>
      <c r="V387" s="6"/>
      <c r="W387" s="6"/>
      <c r="X387" s="6"/>
      <c r="Y387" s="6"/>
      <c r="Z387" s="6"/>
      <c r="AA387" s="42"/>
    </row>
    <row r="388">
      <c r="G388" s="40"/>
      <c r="N388" s="6"/>
      <c r="O388" s="6"/>
      <c r="P388" s="41"/>
      <c r="Q388" s="41"/>
      <c r="R388" s="6"/>
      <c r="S388" s="6"/>
      <c r="T388" s="6"/>
      <c r="U388" s="6"/>
      <c r="V388" s="6"/>
      <c r="W388" s="6"/>
      <c r="X388" s="6"/>
      <c r="Y388" s="6"/>
      <c r="Z388" s="6"/>
      <c r="AA388" s="42"/>
    </row>
    <row r="389">
      <c r="G389" s="40"/>
      <c r="N389" s="6"/>
      <c r="O389" s="6"/>
      <c r="P389" s="41"/>
      <c r="Q389" s="41"/>
      <c r="R389" s="6"/>
      <c r="S389" s="6"/>
      <c r="T389" s="6"/>
      <c r="U389" s="6"/>
      <c r="V389" s="6"/>
      <c r="W389" s="6"/>
      <c r="X389" s="6"/>
      <c r="Y389" s="6"/>
      <c r="Z389" s="6"/>
      <c r="AA389" s="42"/>
    </row>
    <row r="390">
      <c r="G390" s="40"/>
      <c r="N390" s="6"/>
      <c r="O390" s="6"/>
      <c r="P390" s="41"/>
      <c r="Q390" s="41"/>
      <c r="R390" s="6"/>
      <c r="S390" s="6"/>
      <c r="T390" s="6"/>
      <c r="U390" s="6"/>
      <c r="V390" s="6"/>
      <c r="W390" s="6"/>
      <c r="X390" s="6"/>
      <c r="Y390" s="6"/>
      <c r="Z390" s="6"/>
      <c r="AA390" s="42"/>
    </row>
    <row r="391">
      <c r="G391" s="40"/>
      <c r="N391" s="6"/>
      <c r="O391" s="6"/>
      <c r="P391" s="41"/>
      <c r="Q391" s="41"/>
      <c r="R391" s="6"/>
      <c r="S391" s="6"/>
      <c r="T391" s="6"/>
      <c r="U391" s="6"/>
      <c r="V391" s="6"/>
      <c r="W391" s="6"/>
      <c r="X391" s="6"/>
      <c r="Y391" s="6"/>
      <c r="Z391" s="6"/>
      <c r="AA391" s="42"/>
    </row>
    <row r="392">
      <c r="G392" s="40"/>
      <c r="N392" s="6"/>
      <c r="O392" s="6"/>
      <c r="P392" s="41"/>
      <c r="Q392" s="41"/>
      <c r="R392" s="6"/>
      <c r="S392" s="6"/>
      <c r="T392" s="6"/>
      <c r="U392" s="6"/>
      <c r="V392" s="6"/>
      <c r="W392" s="6"/>
      <c r="X392" s="6"/>
      <c r="Y392" s="6"/>
      <c r="Z392" s="6"/>
      <c r="AA392" s="42"/>
    </row>
    <row r="393">
      <c r="G393" s="40"/>
      <c r="N393" s="6"/>
      <c r="O393" s="6"/>
      <c r="P393" s="41"/>
      <c r="Q393" s="41"/>
      <c r="R393" s="6"/>
      <c r="S393" s="6"/>
      <c r="T393" s="6"/>
      <c r="U393" s="6"/>
      <c r="V393" s="6"/>
      <c r="W393" s="6"/>
      <c r="X393" s="6"/>
      <c r="Y393" s="6"/>
      <c r="Z393" s="6"/>
      <c r="AA393" s="42"/>
    </row>
    <row r="394">
      <c r="G394" s="40"/>
      <c r="N394" s="6"/>
      <c r="O394" s="6"/>
      <c r="P394" s="41"/>
      <c r="Q394" s="41"/>
      <c r="R394" s="6"/>
      <c r="S394" s="6"/>
      <c r="T394" s="6"/>
      <c r="U394" s="6"/>
      <c r="V394" s="6"/>
      <c r="W394" s="6"/>
      <c r="X394" s="6"/>
      <c r="Y394" s="6"/>
      <c r="Z394" s="6"/>
      <c r="AA394" s="42"/>
    </row>
    <row r="395">
      <c r="G395" s="40"/>
      <c r="N395" s="6"/>
      <c r="O395" s="6"/>
      <c r="P395" s="41"/>
      <c r="Q395" s="41"/>
      <c r="R395" s="6"/>
      <c r="S395" s="6"/>
      <c r="T395" s="6"/>
      <c r="U395" s="6"/>
      <c r="V395" s="6"/>
      <c r="W395" s="6"/>
      <c r="X395" s="6"/>
      <c r="Y395" s="6"/>
      <c r="Z395" s="6"/>
      <c r="AA395" s="42"/>
    </row>
    <row r="396">
      <c r="G396" s="40"/>
      <c r="N396" s="6"/>
      <c r="O396" s="6"/>
      <c r="P396" s="41"/>
      <c r="Q396" s="41"/>
      <c r="R396" s="6"/>
      <c r="S396" s="6"/>
      <c r="T396" s="6"/>
      <c r="U396" s="6"/>
      <c r="V396" s="6"/>
      <c r="W396" s="6"/>
      <c r="X396" s="6"/>
      <c r="Y396" s="6"/>
      <c r="Z396" s="6"/>
      <c r="AA396" s="42"/>
    </row>
    <row r="397">
      <c r="G397" s="40"/>
      <c r="N397" s="6"/>
      <c r="O397" s="6"/>
      <c r="P397" s="41"/>
      <c r="Q397" s="41"/>
      <c r="R397" s="6"/>
      <c r="S397" s="6"/>
      <c r="T397" s="6"/>
      <c r="U397" s="6"/>
      <c r="V397" s="6"/>
      <c r="W397" s="6"/>
      <c r="X397" s="6"/>
      <c r="Y397" s="6"/>
      <c r="Z397" s="6"/>
      <c r="AA397" s="42"/>
    </row>
    <row r="398">
      <c r="G398" s="40"/>
      <c r="N398" s="6"/>
      <c r="O398" s="6"/>
      <c r="P398" s="41"/>
      <c r="Q398" s="41"/>
      <c r="R398" s="6"/>
      <c r="S398" s="6"/>
      <c r="T398" s="6"/>
      <c r="U398" s="6"/>
      <c r="V398" s="6"/>
      <c r="W398" s="6"/>
      <c r="X398" s="6"/>
      <c r="Y398" s="6"/>
      <c r="Z398" s="6"/>
      <c r="AA398" s="42"/>
    </row>
    <row r="399">
      <c r="G399" s="40"/>
      <c r="N399" s="6"/>
      <c r="O399" s="6"/>
      <c r="P399" s="41"/>
      <c r="Q399" s="41"/>
      <c r="R399" s="6"/>
      <c r="S399" s="6"/>
      <c r="T399" s="6"/>
      <c r="U399" s="6"/>
      <c r="V399" s="6"/>
      <c r="W399" s="6"/>
      <c r="X399" s="6"/>
      <c r="Y399" s="6"/>
      <c r="Z399" s="6"/>
      <c r="AA399" s="42"/>
    </row>
    <row r="400">
      <c r="G400" s="40"/>
      <c r="N400" s="6"/>
      <c r="O400" s="6"/>
      <c r="P400" s="41"/>
      <c r="Q400" s="41"/>
      <c r="R400" s="6"/>
      <c r="S400" s="6"/>
      <c r="T400" s="6"/>
      <c r="U400" s="6"/>
      <c r="V400" s="6"/>
      <c r="W400" s="6"/>
      <c r="X400" s="6"/>
      <c r="Y400" s="6"/>
      <c r="Z400" s="6"/>
      <c r="AA400" s="42"/>
    </row>
    <row r="401">
      <c r="G401" s="40"/>
      <c r="N401" s="6"/>
      <c r="O401" s="6"/>
      <c r="P401" s="41"/>
      <c r="Q401" s="41"/>
      <c r="R401" s="6"/>
      <c r="S401" s="6"/>
      <c r="T401" s="6"/>
      <c r="U401" s="6"/>
      <c r="V401" s="6"/>
      <c r="W401" s="6"/>
      <c r="X401" s="6"/>
      <c r="Y401" s="6"/>
      <c r="Z401" s="6"/>
      <c r="AA401" s="42"/>
    </row>
    <row r="402">
      <c r="G402" s="40"/>
      <c r="N402" s="6"/>
      <c r="O402" s="6"/>
      <c r="P402" s="41"/>
      <c r="Q402" s="41"/>
      <c r="R402" s="6"/>
      <c r="S402" s="6"/>
      <c r="T402" s="6"/>
      <c r="U402" s="6"/>
      <c r="V402" s="6"/>
      <c r="W402" s="6"/>
      <c r="X402" s="6"/>
      <c r="Y402" s="6"/>
      <c r="Z402" s="6"/>
      <c r="AA402" s="42"/>
    </row>
    <row r="403">
      <c r="G403" s="40"/>
      <c r="N403" s="6"/>
      <c r="O403" s="6"/>
      <c r="P403" s="41"/>
      <c r="Q403" s="41"/>
      <c r="R403" s="6"/>
      <c r="S403" s="6"/>
      <c r="T403" s="6"/>
      <c r="U403" s="6"/>
      <c r="V403" s="6"/>
      <c r="W403" s="6"/>
      <c r="X403" s="6"/>
      <c r="Y403" s="6"/>
      <c r="Z403" s="6"/>
      <c r="AA403" s="42"/>
    </row>
    <row r="404">
      <c r="G404" s="40"/>
      <c r="N404" s="6"/>
      <c r="O404" s="6"/>
      <c r="P404" s="41"/>
      <c r="Q404" s="41"/>
      <c r="R404" s="6"/>
      <c r="S404" s="6"/>
      <c r="T404" s="6"/>
      <c r="U404" s="6"/>
      <c r="V404" s="6"/>
      <c r="W404" s="6"/>
      <c r="X404" s="6"/>
      <c r="Y404" s="6"/>
      <c r="Z404" s="6"/>
      <c r="AA404" s="42"/>
    </row>
    <row r="405">
      <c r="G405" s="40"/>
      <c r="N405" s="6"/>
      <c r="O405" s="6"/>
      <c r="P405" s="41"/>
      <c r="Q405" s="41"/>
      <c r="R405" s="6"/>
      <c r="S405" s="6"/>
      <c r="T405" s="6"/>
      <c r="U405" s="6"/>
      <c r="V405" s="6"/>
      <c r="W405" s="6"/>
      <c r="X405" s="6"/>
      <c r="Y405" s="6"/>
      <c r="Z405" s="6"/>
      <c r="AA405" s="42"/>
    </row>
    <row r="406">
      <c r="G406" s="40"/>
      <c r="N406" s="6"/>
      <c r="O406" s="6"/>
      <c r="P406" s="41"/>
      <c r="Q406" s="41"/>
      <c r="R406" s="6"/>
      <c r="S406" s="6"/>
      <c r="T406" s="6"/>
      <c r="U406" s="6"/>
      <c r="V406" s="6"/>
      <c r="W406" s="6"/>
      <c r="X406" s="6"/>
      <c r="Y406" s="6"/>
      <c r="Z406" s="6"/>
      <c r="AA406" s="42"/>
    </row>
    <row r="407">
      <c r="G407" s="40"/>
      <c r="N407" s="6"/>
      <c r="O407" s="6"/>
      <c r="P407" s="41"/>
      <c r="Q407" s="41"/>
      <c r="R407" s="6"/>
      <c r="S407" s="6"/>
      <c r="T407" s="6"/>
      <c r="U407" s="6"/>
      <c r="V407" s="6"/>
      <c r="W407" s="6"/>
      <c r="X407" s="6"/>
      <c r="Y407" s="6"/>
      <c r="Z407" s="6"/>
      <c r="AA407" s="42"/>
    </row>
    <row r="408">
      <c r="G408" s="40"/>
      <c r="N408" s="6"/>
      <c r="O408" s="6"/>
      <c r="P408" s="41"/>
      <c r="Q408" s="41"/>
      <c r="R408" s="6"/>
      <c r="S408" s="6"/>
      <c r="T408" s="6"/>
      <c r="U408" s="6"/>
      <c r="V408" s="6"/>
      <c r="W408" s="6"/>
      <c r="X408" s="6"/>
      <c r="Y408" s="6"/>
      <c r="Z408" s="6"/>
      <c r="AA408" s="42"/>
    </row>
    <row r="409">
      <c r="G409" s="40"/>
      <c r="N409" s="6"/>
      <c r="O409" s="6"/>
      <c r="P409" s="41"/>
      <c r="Q409" s="41"/>
      <c r="R409" s="6"/>
      <c r="S409" s="6"/>
      <c r="T409" s="6"/>
      <c r="U409" s="6"/>
      <c r="V409" s="6"/>
      <c r="W409" s="6"/>
      <c r="X409" s="6"/>
      <c r="Y409" s="6"/>
      <c r="Z409" s="6"/>
      <c r="AA409" s="42"/>
    </row>
    <row r="410">
      <c r="G410" s="40"/>
      <c r="N410" s="6"/>
      <c r="O410" s="6"/>
      <c r="P410" s="41"/>
      <c r="Q410" s="41"/>
      <c r="R410" s="6"/>
      <c r="S410" s="6"/>
      <c r="T410" s="6"/>
      <c r="U410" s="6"/>
      <c r="V410" s="6"/>
      <c r="W410" s="6"/>
      <c r="X410" s="6"/>
      <c r="Y410" s="6"/>
      <c r="Z410" s="6"/>
      <c r="AA410" s="42"/>
    </row>
    <row r="411">
      <c r="G411" s="40"/>
      <c r="N411" s="6"/>
      <c r="O411" s="6"/>
      <c r="P411" s="41"/>
      <c r="Q411" s="41"/>
      <c r="R411" s="6"/>
      <c r="S411" s="6"/>
      <c r="T411" s="6"/>
      <c r="U411" s="6"/>
      <c r="V411" s="6"/>
      <c r="W411" s="6"/>
      <c r="X411" s="6"/>
      <c r="Y411" s="6"/>
      <c r="Z411" s="6"/>
      <c r="AA411" s="42"/>
    </row>
    <row r="412">
      <c r="G412" s="40"/>
      <c r="N412" s="6"/>
      <c r="O412" s="6"/>
      <c r="P412" s="41"/>
      <c r="Q412" s="41"/>
      <c r="R412" s="6"/>
      <c r="S412" s="6"/>
      <c r="T412" s="6"/>
      <c r="U412" s="6"/>
      <c r="V412" s="6"/>
      <c r="W412" s="6"/>
      <c r="X412" s="6"/>
      <c r="Y412" s="6"/>
      <c r="Z412" s="6"/>
      <c r="AA412" s="42"/>
    </row>
    <row r="413">
      <c r="G413" s="40"/>
      <c r="N413" s="6"/>
      <c r="O413" s="6"/>
      <c r="P413" s="41"/>
      <c r="Q413" s="41"/>
      <c r="R413" s="6"/>
      <c r="S413" s="6"/>
      <c r="T413" s="6"/>
      <c r="U413" s="6"/>
      <c r="V413" s="6"/>
      <c r="W413" s="6"/>
      <c r="X413" s="6"/>
      <c r="Y413" s="6"/>
      <c r="Z413" s="6"/>
      <c r="AA413" s="42"/>
    </row>
    <row r="414">
      <c r="G414" s="40"/>
      <c r="N414" s="6"/>
      <c r="O414" s="6"/>
      <c r="P414" s="41"/>
      <c r="Q414" s="41"/>
      <c r="R414" s="6"/>
      <c r="S414" s="6"/>
      <c r="T414" s="6"/>
      <c r="U414" s="6"/>
      <c r="V414" s="6"/>
      <c r="W414" s="6"/>
      <c r="X414" s="6"/>
      <c r="Y414" s="6"/>
      <c r="Z414" s="6"/>
      <c r="AA414" s="42"/>
    </row>
    <row r="415">
      <c r="G415" s="40"/>
      <c r="N415" s="6"/>
      <c r="O415" s="6"/>
      <c r="P415" s="41"/>
      <c r="Q415" s="41"/>
      <c r="R415" s="6"/>
      <c r="S415" s="6"/>
      <c r="T415" s="6"/>
      <c r="U415" s="6"/>
      <c r="V415" s="6"/>
      <c r="W415" s="6"/>
      <c r="X415" s="6"/>
      <c r="Y415" s="6"/>
      <c r="Z415" s="6"/>
      <c r="AA415" s="42"/>
    </row>
    <row r="416">
      <c r="G416" s="40"/>
      <c r="N416" s="6"/>
      <c r="O416" s="6"/>
      <c r="P416" s="41"/>
      <c r="Q416" s="41"/>
      <c r="R416" s="6"/>
      <c r="S416" s="6"/>
      <c r="T416" s="6"/>
      <c r="U416" s="6"/>
      <c r="V416" s="6"/>
      <c r="W416" s="6"/>
      <c r="X416" s="6"/>
      <c r="Y416" s="6"/>
      <c r="Z416" s="6"/>
      <c r="AA416" s="42"/>
    </row>
    <row r="417">
      <c r="G417" s="40"/>
      <c r="N417" s="6"/>
      <c r="O417" s="6"/>
      <c r="P417" s="41"/>
      <c r="Q417" s="41"/>
      <c r="R417" s="6"/>
      <c r="S417" s="6"/>
      <c r="T417" s="6"/>
      <c r="U417" s="6"/>
      <c r="V417" s="6"/>
      <c r="W417" s="6"/>
      <c r="X417" s="6"/>
      <c r="Y417" s="6"/>
      <c r="Z417" s="6"/>
      <c r="AA417" s="42"/>
    </row>
    <row r="418">
      <c r="G418" s="40"/>
      <c r="N418" s="6"/>
      <c r="O418" s="6"/>
      <c r="P418" s="41"/>
      <c r="Q418" s="41"/>
      <c r="R418" s="6"/>
      <c r="S418" s="6"/>
      <c r="T418" s="6"/>
      <c r="U418" s="6"/>
      <c r="V418" s="6"/>
      <c r="W418" s="6"/>
      <c r="X418" s="6"/>
      <c r="Y418" s="6"/>
      <c r="Z418" s="6"/>
      <c r="AA418" s="42"/>
    </row>
    <row r="419">
      <c r="G419" s="40"/>
      <c r="N419" s="6"/>
      <c r="O419" s="6"/>
      <c r="P419" s="41"/>
      <c r="Q419" s="41"/>
      <c r="R419" s="6"/>
      <c r="S419" s="6"/>
      <c r="T419" s="6"/>
      <c r="U419" s="6"/>
      <c r="V419" s="6"/>
      <c r="W419" s="6"/>
      <c r="X419" s="6"/>
      <c r="Y419" s="6"/>
      <c r="Z419" s="6"/>
      <c r="AA419" s="42"/>
    </row>
    <row r="420">
      <c r="G420" s="40"/>
      <c r="N420" s="6"/>
      <c r="O420" s="6"/>
      <c r="P420" s="41"/>
      <c r="Q420" s="41"/>
      <c r="R420" s="6"/>
      <c r="S420" s="6"/>
      <c r="T420" s="6"/>
      <c r="U420" s="6"/>
      <c r="V420" s="6"/>
      <c r="W420" s="6"/>
      <c r="X420" s="6"/>
      <c r="Y420" s="6"/>
      <c r="Z420" s="6"/>
      <c r="AA420" s="42"/>
    </row>
    <row r="421">
      <c r="G421" s="40"/>
      <c r="N421" s="6"/>
      <c r="O421" s="6"/>
      <c r="P421" s="41"/>
      <c r="Q421" s="41"/>
      <c r="R421" s="6"/>
      <c r="S421" s="6"/>
      <c r="T421" s="6"/>
      <c r="U421" s="6"/>
      <c r="V421" s="6"/>
      <c r="W421" s="6"/>
      <c r="X421" s="6"/>
      <c r="Y421" s="6"/>
      <c r="Z421" s="6"/>
      <c r="AA421" s="42"/>
    </row>
    <row r="422">
      <c r="G422" s="40"/>
      <c r="N422" s="6"/>
      <c r="O422" s="6"/>
      <c r="P422" s="41"/>
      <c r="Q422" s="41"/>
      <c r="R422" s="6"/>
      <c r="S422" s="6"/>
      <c r="T422" s="6"/>
      <c r="U422" s="6"/>
      <c r="V422" s="6"/>
      <c r="W422" s="6"/>
      <c r="X422" s="6"/>
      <c r="Y422" s="6"/>
      <c r="Z422" s="6"/>
      <c r="AA422" s="42"/>
    </row>
    <row r="423">
      <c r="G423" s="40"/>
      <c r="N423" s="6"/>
      <c r="O423" s="6"/>
      <c r="P423" s="41"/>
      <c r="Q423" s="41"/>
      <c r="R423" s="6"/>
      <c r="S423" s="6"/>
      <c r="T423" s="6"/>
      <c r="U423" s="6"/>
      <c r="V423" s="6"/>
      <c r="W423" s="6"/>
      <c r="X423" s="6"/>
      <c r="Y423" s="6"/>
      <c r="Z423" s="6"/>
      <c r="AA423" s="42"/>
    </row>
    <row r="424">
      <c r="G424" s="40"/>
      <c r="N424" s="6"/>
      <c r="O424" s="6"/>
      <c r="P424" s="41"/>
      <c r="Q424" s="41"/>
      <c r="R424" s="6"/>
      <c r="S424" s="6"/>
      <c r="T424" s="6"/>
      <c r="U424" s="6"/>
      <c r="V424" s="6"/>
      <c r="W424" s="6"/>
      <c r="X424" s="6"/>
      <c r="Y424" s="6"/>
      <c r="Z424" s="6"/>
      <c r="AA424" s="42"/>
    </row>
    <row r="425">
      <c r="G425" s="40"/>
      <c r="N425" s="6"/>
      <c r="O425" s="6"/>
      <c r="P425" s="41"/>
      <c r="Q425" s="41"/>
      <c r="R425" s="6"/>
      <c r="S425" s="6"/>
      <c r="T425" s="6"/>
      <c r="U425" s="6"/>
      <c r="V425" s="6"/>
      <c r="W425" s="6"/>
      <c r="X425" s="6"/>
      <c r="Y425" s="6"/>
      <c r="Z425" s="6"/>
      <c r="AA425" s="42"/>
    </row>
    <row r="426">
      <c r="G426" s="40"/>
      <c r="N426" s="6"/>
      <c r="O426" s="6"/>
      <c r="P426" s="41"/>
      <c r="Q426" s="41"/>
      <c r="R426" s="6"/>
      <c r="S426" s="6"/>
      <c r="T426" s="6"/>
      <c r="U426" s="6"/>
      <c r="V426" s="6"/>
      <c r="W426" s="6"/>
      <c r="X426" s="6"/>
      <c r="Y426" s="6"/>
      <c r="Z426" s="6"/>
      <c r="AA426" s="42"/>
    </row>
    <row r="427">
      <c r="G427" s="40"/>
      <c r="N427" s="6"/>
      <c r="O427" s="6"/>
      <c r="P427" s="41"/>
      <c r="Q427" s="41"/>
      <c r="R427" s="6"/>
      <c r="S427" s="6"/>
      <c r="T427" s="6"/>
      <c r="U427" s="6"/>
      <c r="V427" s="6"/>
      <c r="W427" s="6"/>
      <c r="X427" s="6"/>
      <c r="Y427" s="6"/>
      <c r="Z427" s="6"/>
      <c r="AA427" s="42"/>
    </row>
    <row r="428">
      <c r="G428" s="40"/>
      <c r="N428" s="6"/>
      <c r="O428" s="6"/>
      <c r="P428" s="41"/>
      <c r="Q428" s="41"/>
      <c r="R428" s="6"/>
      <c r="S428" s="6"/>
      <c r="T428" s="6"/>
      <c r="U428" s="6"/>
      <c r="V428" s="6"/>
      <c r="W428" s="6"/>
      <c r="X428" s="6"/>
      <c r="Y428" s="6"/>
      <c r="Z428" s="6"/>
      <c r="AA428" s="42"/>
    </row>
    <row r="429">
      <c r="G429" s="40"/>
      <c r="N429" s="6"/>
      <c r="O429" s="6"/>
      <c r="P429" s="41"/>
      <c r="Q429" s="41"/>
      <c r="R429" s="6"/>
      <c r="S429" s="6"/>
      <c r="T429" s="6"/>
      <c r="U429" s="6"/>
      <c r="V429" s="6"/>
      <c r="W429" s="6"/>
      <c r="X429" s="6"/>
      <c r="Y429" s="6"/>
      <c r="Z429" s="6"/>
      <c r="AA429" s="42"/>
    </row>
    <row r="430">
      <c r="G430" s="40"/>
      <c r="N430" s="6"/>
      <c r="O430" s="6"/>
      <c r="P430" s="41"/>
      <c r="Q430" s="41"/>
      <c r="R430" s="6"/>
      <c r="S430" s="6"/>
      <c r="T430" s="6"/>
      <c r="U430" s="6"/>
      <c r="V430" s="6"/>
      <c r="W430" s="6"/>
      <c r="X430" s="6"/>
      <c r="Y430" s="6"/>
      <c r="Z430" s="6"/>
      <c r="AA430" s="42"/>
    </row>
    <row r="431">
      <c r="G431" s="40"/>
      <c r="N431" s="6"/>
      <c r="O431" s="6"/>
      <c r="P431" s="41"/>
      <c r="Q431" s="41"/>
      <c r="R431" s="6"/>
      <c r="S431" s="6"/>
      <c r="T431" s="6"/>
      <c r="U431" s="6"/>
      <c r="V431" s="6"/>
      <c r="W431" s="6"/>
      <c r="X431" s="6"/>
      <c r="Y431" s="6"/>
      <c r="Z431" s="6"/>
      <c r="AA431" s="42"/>
    </row>
    <row r="432">
      <c r="G432" s="40"/>
      <c r="N432" s="6"/>
      <c r="O432" s="6"/>
      <c r="P432" s="41"/>
      <c r="Q432" s="41"/>
      <c r="R432" s="6"/>
      <c r="S432" s="6"/>
      <c r="T432" s="6"/>
      <c r="U432" s="6"/>
      <c r="V432" s="6"/>
      <c r="W432" s="6"/>
      <c r="X432" s="6"/>
      <c r="Y432" s="6"/>
      <c r="Z432" s="6"/>
      <c r="AA432" s="42"/>
    </row>
    <row r="433">
      <c r="G433" s="40"/>
      <c r="N433" s="6"/>
      <c r="O433" s="6"/>
      <c r="P433" s="41"/>
      <c r="Q433" s="41"/>
      <c r="R433" s="6"/>
      <c r="S433" s="6"/>
      <c r="T433" s="6"/>
      <c r="U433" s="6"/>
      <c r="V433" s="6"/>
      <c r="W433" s="6"/>
      <c r="X433" s="6"/>
      <c r="Y433" s="6"/>
      <c r="Z433" s="6"/>
      <c r="AA433" s="42"/>
    </row>
    <row r="434">
      <c r="G434" s="40"/>
      <c r="N434" s="6"/>
      <c r="O434" s="6"/>
      <c r="P434" s="41"/>
      <c r="Q434" s="41"/>
      <c r="R434" s="6"/>
      <c r="S434" s="6"/>
      <c r="T434" s="6"/>
      <c r="U434" s="6"/>
      <c r="V434" s="6"/>
      <c r="W434" s="6"/>
      <c r="X434" s="6"/>
      <c r="Y434" s="6"/>
      <c r="Z434" s="6"/>
      <c r="AA434" s="42"/>
    </row>
    <row r="435">
      <c r="G435" s="40"/>
      <c r="N435" s="6"/>
      <c r="O435" s="6"/>
      <c r="P435" s="41"/>
      <c r="Q435" s="41"/>
      <c r="R435" s="6"/>
      <c r="S435" s="6"/>
      <c r="T435" s="6"/>
      <c r="U435" s="6"/>
      <c r="V435" s="6"/>
      <c r="W435" s="6"/>
      <c r="X435" s="6"/>
      <c r="Y435" s="6"/>
      <c r="Z435" s="6"/>
      <c r="AA435" s="42"/>
    </row>
    <row r="436">
      <c r="G436" s="40"/>
      <c r="N436" s="6"/>
      <c r="O436" s="6"/>
      <c r="P436" s="41"/>
      <c r="Q436" s="41"/>
      <c r="R436" s="6"/>
      <c r="S436" s="6"/>
      <c r="T436" s="6"/>
      <c r="U436" s="6"/>
      <c r="V436" s="6"/>
      <c r="W436" s="6"/>
      <c r="X436" s="6"/>
      <c r="Y436" s="6"/>
      <c r="Z436" s="6"/>
      <c r="AA436" s="42"/>
    </row>
    <row r="437">
      <c r="G437" s="40"/>
      <c r="N437" s="6"/>
      <c r="O437" s="6"/>
      <c r="P437" s="41"/>
      <c r="Q437" s="41"/>
      <c r="R437" s="6"/>
      <c r="S437" s="6"/>
      <c r="T437" s="6"/>
      <c r="U437" s="6"/>
      <c r="V437" s="6"/>
      <c r="W437" s="6"/>
      <c r="X437" s="6"/>
      <c r="Y437" s="6"/>
      <c r="Z437" s="6"/>
      <c r="AA437" s="42"/>
    </row>
    <row r="438">
      <c r="G438" s="40"/>
      <c r="N438" s="6"/>
      <c r="O438" s="6"/>
      <c r="P438" s="41"/>
      <c r="Q438" s="41"/>
      <c r="R438" s="6"/>
      <c r="S438" s="6"/>
      <c r="T438" s="6"/>
      <c r="U438" s="6"/>
      <c r="V438" s="6"/>
      <c r="W438" s="6"/>
      <c r="X438" s="6"/>
      <c r="Y438" s="6"/>
      <c r="Z438" s="6"/>
      <c r="AA438" s="42"/>
    </row>
    <row r="439">
      <c r="G439" s="40"/>
      <c r="N439" s="6"/>
      <c r="O439" s="6"/>
      <c r="P439" s="41"/>
      <c r="Q439" s="41"/>
      <c r="R439" s="6"/>
      <c r="S439" s="6"/>
      <c r="T439" s="6"/>
      <c r="U439" s="6"/>
      <c r="V439" s="6"/>
      <c r="W439" s="6"/>
      <c r="X439" s="6"/>
      <c r="Y439" s="6"/>
      <c r="Z439" s="6"/>
      <c r="AA439" s="42"/>
    </row>
    <row r="440">
      <c r="G440" s="40"/>
      <c r="N440" s="6"/>
      <c r="O440" s="6"/>
      <c r="P440" s="41"/>
      <c r="Q440" s="41"/>
      <c r="R440" s="6"/>
      <c r="S440" s="6"/>
      <c r="T440" s="6"/>
      <c r="U440" s="6"/>
      <c r="V440" s="6"/>
      <c r="W440" s="6"/>
      <c r="X440" s="6"/>
      <c r="Y440" s="6"/>
      <c r="Z440" s="6"/>
      <c r="AA440" s="42"/>
    </row>
    <row r="441">
      <c r="G441" s="40"/>
      <c r="N441" s="6"/>
      <c r="O441" s="6"/>
      <c r="P441" s="41"/>
      <c r="Q441" s="41"/>
      <c r="R441" s="6"/>
      <c r="S441" s="6"/>
      <c r="T441" s="6"/>
      <c r="U441" s="6"/>
      <c r="V441" s="6"/>
      <c r="W441" s="6"/>
      <c r="X441" s="6"/>
      <c r="Y441" s="6"/>
      <c r="Z441" s="6"/>
      <c r="AA441" s="42"/>
    </row>
    <row r="442">
      <c r="G442" s="40"/>
      <c r="N442" s="6"/>
      <c r="O442" s="6"/>
      <c r="P442" s="41"/>
      <c r="Q442" s="41"/>
      <c r="R442" s="6"/>
      <c r="S442" s="6"/>
      <c r="T442" s="6"/>
      <c r="U442" s="6"/>
      <c r="V442" s="6"/>
      <c r="W442" s="6"/>
      <c r="X442" s="6"/>
      <c r="Y442" s="6"/>
      <c r="Z442" s="6"/>
      <c r="AA442" s="42"/>
    </row>
    <row r="443">
      <c r="G443" s="40"/>
      <c r="N443" s="6"/>
      <c r="O443" s="6"/>
      <c r="P443" s="41"/>
      <c r="Q443" s="41"/>
      <c r="R443" s="6"/>
      <c r="S443" s="6"/>
      <c r="T443" s="6"/>
      <c r="U443" s="6"/>
      <c r="V443" s="6"/>
      <c r="W443" s="6"/>
      <c r="X443" s="6"/>
      <c r="Y443" s="6"/>
      <c r="Z443" s="6"/>
      <c r="AA443" s="42"/>
    </row>
    <row r="444">
      <c r="G444" s="40"/>
      <c r="N444" s="6"/>
      <c r="O444" s="6"/>
      <c r="P444" s="41"/>
      <c r="Q444" s="41"/>
      <c r="R444" s="6"/>
      <c r="S444" s="6"/>
      <c r="T444" s="6"/>
      <c r="U444" s="6"/>
      <c r="V444" s="6"/>
      <c r="W444" s="6"/>
      <c r="X444" s="6"/>
      <c r="Y444" s="6"/>
      <c r="Z444" s="6"/>
      <c r="AA444" s="42"/>
    </row>
    <row r="445">
      <c r="G445" s="40"/>
      <c r="N445" s="6"/>
      <c r="O445" s="6"/>
      <c r="P445" s="41"/>
      <c r="Q445" s="41"/>
      <c r="R445" s="6"/>
      <c r="S445" s="6"/>
      <c r="T445" s="6"/>
      <c r="U445" s="6"/>
      <c r="V445" s="6"/>
      <c r="W445" s="6"/>
      <c r="X445" s="6"/>
      <c r="Y445" s="6"/>
      <c r="Z445" s="6"/>
      <c r="AA445" s="42"/>
    </row>
    <row r="446">
      <c r="G446" s="40"/>
      <c r="N446" s="6"/>
      <c r="O446" s="6"/>
      <c r="P446" s="41"/>
      <c r="Q446" s="41"/>
      <c r="R446" s="6"/>
      <c r="S446" s="6"/>
      <c r="T446" s="6"/>
      <c r="U446" s="6"/>
      <c r="V446" s="6"/>
      <c r="W446" s="6"/>
      <c r="X446" s="6"/>
      <c r="Y446" s="6"/>
      <c r="Z446" s="6"/>
      <c r="AA446" s="42"/>
    </row>
    <row r="447">
      <c r="G447" s="40"/>
      <c r="N447" s="6"/>
      <c r="O447" s="6"/>
      <c r="P447" s="41"/>
      <c r="Q447" s="41"/>
      <c r="R447" s="6"/>
      <c r="S447" s="6"/>
      <c r="T447" s="6"/>
      <c r="U447" s="6"/>
      <c r="V447" s="6"/>
      <c r="W447" s="6"/>
      <c r="X447" s="6"/>
      <c r="Y447" s="6"/>
      <c r="Z447" s="6"/>
      <c r="AA447" s="42"/>
    </row>
    <row r="448">
      <c r="G448" s="40"/>
      <c r="N448" s="6"/>
      <c r="O448" s="6"/>
      <c r="P448" s="41"/>
      <c r="Q448" s="41"/>
      <c r="R448" s="6"/>
      <c r="S448" s="6"/>
      <c r="T448" s="6"/>
      <c r="U448" s="6"/>
      <c r="V448" s="6"/>
      <c r="W448" s="6"/>
      <c r="X448" s="6"/>
      <c r="Y448" s="6"/>
      <c r="Z448" s="6"/>
      <c r="AA448" s="42"/>
    </row>
    <row r="449">
      <c r="G449" s="40"/>
      <c r="N449" s="6"/>
      <c r="O449" s="6"/>
      <c r="P449" s="41"/>
      <c r="Q449" s="41"/>
      <c r="R449" s="6"/>
      <c r="S449" s="6"/>
      <c r="T449" s="6"/>
      <c r="U449" s="6"/>
      <c r="V449" s="6"/>
      <c r="W449" s="6"/>
      <c r="X449" s="6"/>
      <c r="Y449" s="6"/>
      <c r="Z449" s="6"/>
      <c r="AA449" s="42"/>
    </row>
    <row r="450">
      <c r="G450" s="40"/>
      <c r="N450" s="6"/>
      <c r="O450" s="6"/>
      <c r="P450" s="41"/>
      <c r="Q450" s="41"/>
      <c r="R450" s="6"/>
      <c r="S450" s="6"/>
      <c r="T450" s="6"/>
      <c r="U450" s="6"/>
      <c r="V450" s="6"/>
      <c r="W450" s="6"/>
      <c r="X450" s="6"/>
      <c r="Y450" s="6"/>
      <c r="Z450" s="6"/>
      <c r="AA450" s="42"/>
    </row>
    <row r="451">
      <c r="G451" s="40"/>
      <c r="N451" s="6"/>
      <c r="O451" s="6"/>
      <c r="P451" s="41"/>
      <c r="Q451" s="41"/>
      <c r="R451" s="6"/>
      <c r="S451" s="6"/>
      <c r="T451" s="6"/>
      <c r="U451" s="6"/>
      <c r="V451" s="6"/>
      <c r="W451" s="6"/>
      <c r="X451" s="6"/>
      <c r="Y451" s="6"/>
      <c r="Z451" s="6"/>
      <c r="AA451" s="42"/>
    </row>
    <row r="452">
      <c r="G452" s="40"/>
      <c r="N452" s="6"/>
      <c r="O452" s="6"/>
      <c r="P452" s="41"/>
      <c r="Q452" s="41"/>
      <c r="R452" s="6"/>
      <c r="S452" s="6"/>
      <c r="T452" s="6"/>
      <c r="U452" s="6"/>
      <c r="V452" s="6"/>
      <c r="W452" s="6"/>
      <c r="X452" s="6"/>
      <c r="Y452" s="6"/>
      <c r="Z452" s="6"/>
      <c r="AA452" s="42"/>
    </row>
    <row r="453">
      <c r="G453" s="40"/>
      <c r="N453" s="6"/>
      <c r="O453" s="6"/>
      <c r="P453" s="41"/>
      <c r="Q453" s="41"/>
      <c r="R453" s="6"/>
      <c r="S453" s="6"/>
      <c r="T453" s="6"/>
      <c r="U453" s="6"/>
      <c r="V453" s="6"/>
      <c r="W453" s="6"/>
      <c r="X453" s="6"/>
      <c r="Y453" s="6"/>
      <c r="Z453" s="6"/>
      <c r="AA453" s="42"/>
    </row>
    <row r="454">
      <c r="G454" s="40"/>
      <c r="N454" s="6"/>
      <c r="O454" s="6"/>
      <c r="P454" s="41"/>
      <c r="Q454" s="41"/>
      <c r="R454" s="6"/>
      <c r="S454" s="6"/>
      <c r="T454" s="6"/>
      <c r="U454" s="6"/>
      <c r="V454" s="6"/>
      <c r="W454" s="6"/>
      <c r="X454" s="6"/>
      <c r="Y454" s="6"/>
      <c r="Z454" s="6"/>
      <c r="AA454" s="42"/>
    </row>
    <row r="455">
      <c r="G455" s="40"/>
      <c r="N455" s="6"/>
      <c r="O455" s="6"/>
      <c r="P455" s="41"/>
      <c r="Q455" s="41"/>
      <c r="R455" s="6"/>
      <c r="S455" s="6"/>
      <c r="T455" s="6"/>
      <c r="U455" s="6"/>
      <c r="V455" s="6"/>
      <c r="W455" s="6"/>
      <c r="X455" s="6"/>
      <c r="Y455" s="6"/>
      <c r="Z455" s="6"/>
      <c r="AA455" s="42"/>
    </row>
    <row r="456">
      <c r="G456" s="40"/>
      <c r="N456" s="6"/>
      <c r="O456" s="6"/>
      <c r="P456" s="41"/>
      <c r="Q456" s="41"/>
      <c r="R456" s="6"/>
      <c r="S456" s="6"/>
      <c r="T456" s="6"/>
      <c r="U456" s="6"/>
      <c r="V456" s="6"/>
      <c r="W456" s="6"/>
      <c r="X456" s="6"/>
      <c r="Y456" s="6"/>
      <c r="Z456" s="6"/>
      <c r="AA456" s="42"/>
    </row>
    <row r="457">
      <c r="G457" s="40"/>
      <c r="N457" s="6"/>
      <c r="O457" s="6"/>
      <c r="P457" s="41"/>
      <c r="Q457" s="41"/>
      <c r="R457" s="6"/>
      <c r="S457" s="6"/>
      <c r="T457" s="6"/>
      <c r="U457" s="6"/>
      <c r="V457" s="6"/>
      <c r="W457" s="6"/>
      <c r="X457" s="6"/>
      <c r="Y457" s="6"/>
      <c r="Z457" s="6"/>
      <c r="AA457" s="42"/>
    </row>
    <row r="458">
      <c r="G458" s="40"/>
      <c r="N458" s="6"/>
      <c r="O458" s="6"/>
      <c r="P458" s="41"/>
      <c r="Q458" s="41"/>
      <c r="R458" s="6"/>
      <c r="S458" s="6"/>
      <c r="T458" s="6"/>
      <c r="U458" s="6"/>
      <c r="V458" s="6"/>
      <c r="W458" s="6"/>
      <c r="X458" s="6"/>
      <c r="Y458" s="6"/>
      <c r="Z458" s="6"/>
      <c r="AA458" s="42"/>
    </row>
    <row r="459">
      <c r="G459" s="40"/>
      <c r="N459" s="6"/>
      <c r="O459" s="6"/>
      <c r="P459" s="41"/>
      <c r="Q459" s="41"/>
      <c r="R459" s="6"/>
      <c r="S459" s="6"/>
      <c r="T459" s="6"/>
      <c r="U459" s="6"/>
      <c r="V459" s="6"/>
      <c r="W459" s="6"/>
      <c r="X459" s="6"/>
      <c r="Y459" s="6"/>
      <c r="Z459" s="6"/>
      <c r="AA459" s="42"/>
    </row>
    <row r="460">
      <c r="G460" s="40"/>
      <c r="N460" s="6"/>
      <c r="O460" s="6"/>
      <c r="P460" s="41"/>
      <c r="Q460" s="41"/>
      <c r="R460" s="6"/>
      <c r="S460" s="6"/>
      <c r="T460" s="6"/>
      <c r="U460" s="6"/>
      <c r="V460" s="6"/>
      <c r="W460" s="6"/>
      <c r="X460" s="6"/>
      <c r="Y460" s="6"/>
      <c r="Z460" s="6"/>
      <c r="AA460" s="42"/>
    </row>
    <row r="461">
      <c r="G461" s="40"/>
      <c r="N461" s="6"/>
      <c r="O461" s="6"/>
      <c r="P461" s="41"/>
      <c r="Q461" s="41"/>
      <c r="R461" s="6"/>
      <c r="S461" s="6"/>
      <c r="T461" s="6"/>
      <c r="U461" s="6"/>
      <c r="V461" s="6"/>
      <c r="W461" s="6"/>
      <c r="X461" s="6"/>
      <c r="Y461" s="6"/>
      <c r="Z461" s="6"/>
      <c r="AA461" s="42"/>
    </row>
    <row r="462">
      <c r="G462" s="40"/>
      <c r="N462" s="6"/>
      <c r="O462" s="6"/>
      <c r="P462" s="41"/>
      <c r="Q462" s="41"/>
      <c r="R462" s="6"/>
      <c r="S462" s="6"/>
      <c r="T462" s="6"/>
      <c r="U462" s="6"/>
      <c r="V462" s="6"/>
      <c r="W462" s="6"/>
      <c r="X462" s="6"/>
      <c r="Y462" s="6"/>
      <c r="Z462" s="6"/>
      <c r="AA462" s="42"/>
    </row>
    <row r="463">
      <c r="G463" s="40"/>
      <c r="N463" s="6"/>
      <c r="O463" s="6"/>
      <c r="P463" s="41"/>
      <c r="Q463" s="41"/>
      <c r="R463" s="6"/>
      <c r="S463" s="6"/>
      <c r="T463" s="6"/>
      <c r="U463" s="6"/>
      <c r="V463" s="6"/>
      <c r="W463" s="6"/>
      <c r="X463" s="6"/>
      <c r="Y463" s="6"/>
      <c r="Z463" s="6"/>
      <c r="AA463" s="42"/>
    </row>
    <row r="464">
      <c r="G464" s="40"/>
      <c r="N464" s="6"/>
      <c r="O464" s="6"/>
      <c r="P464" s="41"/>
      <c r="Q464" s="41"/>
      <c r="R464" s="6"/>
      <c r="S464" s="6"/>
      <c r="T464" s="6"/>
      <c r="U464" s="6"/>
      <c r="V464" s="6"/>
      <c r="W464" s="6"/>
      <c r="X464" s="6"/>
      <c r="Y464" s="6"/>
      <c r="Z464" s="6"/>
      <c r="AA464" s="42"/>
    </row>
    <row r="465">
      <c r="G465" s="40"/>
      <c r="N465" s="6"/>
      <c r="O465" s="6"/>
      <c r="P465" s="41"/>
      <c r="Q465" s="41"/>
      <c r="R465" s="6"/>
      <c r="S465" s="6"/>
      <c r="T465" s="6"/>
      <c r="U465" s="6"/>
      <c r="V465" s="6"/>
      <c r="W465" s="6"/>
      <c r="X465" s="6"/>
      <c r="Y465" s="6"/>
      <c r="Z465" s="6"/>
      <c r="AA465" s="42"/>
    </row>
    <row r="466">
      <c r="G466" s="40"/>
      <c r="N466" s="6"/>
      <c r="O466" s="6"/>
      <c r="P466" s="41"/>
      <c r="Q466" s="41"/>
      <c r="R466" s="6"/>
      <c r="S466" s="6"/>
      <c r="T466" s="6"/>
      <c r="U466" s="6"/>
      <c r="V466" s="6"/>
      <c r="W466" s="6"/>
      <c r="X466" s="6"/>
      <c r="Y466" s="6"/>
      <c r="Z466" s="6"/>
      <c r="AA466" s="42"/>
    </row>
    <row r="467">
      <c r="G467" s="40"/>
      <c r="N467" s="6"/>
      <c r="O467" s="6"/>
      <c r="P467" s="41"/>
      <c r="Q467" s="41"/>
      <c r="R467" s="6"/>
      <c r="S467" s="6"/>
      <c r="T467" s="6"/>
      <c r="U467" s="6"/>
      <c r="V467" s="6"/>
      <c r="W467" s="6"/>
      <c r="X467" s="6"/>
      <c r="Y467" s="6"/>
      <c r="Z467" s="6"/>
      <c r="AA467" s="42"/>
    </row>
    <row r="468">
      <c r="G468" s="40"/>
      <c r="N468" s="6"/>
      <c r="O468" s="6"/>
      <c r="P468" s="41"/>
      <c r="Q468" s="41"/>
      <c r="R468" s="6"/>
      <c r="S468" s="6"/>
      <c r="T468" s="6"/>
      <c r="U468" s="6"/>
      <c r="V468" s="6"/>
      <c r="W468" s="6"/>
      <c r="X468" s="6"/>
      <c r="Y468" s="6"/>
      <c r="Z468" s="6"/>
      <c r="AA468" s="42"/>
    </row>
    <row r="469">
      <c r="G469" s="40"/>
      <c r="N469" s="6"/>
      <c r="O469" s="6"/>
      <c r="P469" s="41"/>
      <c r="Q469" s="41"/>
      <c r="R469" s="6"/>
      <c r="S469" s="6"/>
      <c r="T469" s="6"/>
      <c r="U469" s="6"/>
      <c r="V469" s="6"/>
      <c r="W469" s="6"/>
      <c r="X469" s="6"/>
      <c r="Y469" s="6"/>
      <c r="Z469" s="6"/>
      <c r="AA469" s="42"/>
    </row>
    <row r="470">
      <c r="G470" s="40"/>
      <c r="N470" s="6"/>
      <c r="O470" s="6"/>
      <c r="P470" s="41"/>
      <c r="Q470" s="41"/>
      <c r="R470" s="6"/>
      <c r="S470" s="6"/>
      <c r="T470" s="6"/>
      <c r="U470" s="6"/>
      <c r="V470" s="6"/>
      <c r="W470" s="6"/>
      <c r="X470" s="6"/>
      <c r="Y470" s="6"/>
      <c r="Z470" s="6"/>
      <c r="AA470" s="42"/>
    </row>
    <row r="471">
      <c r="G471" s="40"/>
      <c r="N471" s="6"/>
      <c r="O471" s="6"/>
      <c r="P471" s="41"/>
      <c r="Q471" s="41"/>
      <c r="R471" s="6"/>
      <c r="S471" s="6"/>
      <c r="T471" s="6"/>
      <c r="U471" s="6"/>
      <c r="V471" s="6"/>
      <c r="W471" s="6"/>
      <c r="X471" s="6"/>
      <c r="Y471" s="6"/>
      <c r="Z471" s="6"/>
      <c r="AA471" s="42"/>
    </row>
    <row r="472">
      <c r="G472" s="40"/>
      <c r="N472" s="6"/>
      <c r="O472" s="6"/>
      <c r="P472" s="41"/>
      <c r="Q472" s="41"/>
      <c r="R472" s="6"/>
      <c r="S472" s="6"/>
      <c r="T472" s="6"/>
      <c r="U472" s="6"/>
      <c r="V472" s="6"/>
      <c r="W472" s="6"/>
      <c r="X472" s="6"/>
      <c r="Y472" s="6"/>
      <c r="Z472" s="6"/>
      <c r="AA472" s="42"/>
    </row>
    <row r="473">
      <c r="G473" s="40"/>
      <c r="N473" s="6"/>
      <c r="O473" s="6"/>
      <c r="P473" s="41"/>
      <c r="Q473" s="41"/>
      <c r="R473" s="6"/>
      <c r="S473" s="6"/>
      <c r="T473" s="6"/>
      <c r="U473" s="6"/>
      <c r="V473" s="6"/>
      <c r="W473" s="6"/>
      <c r="X473" s="6"/>
      <c r="Y473" s="6"/>
      <c r="Z473" s="6"/>
      <c r="AA473" s="42"/>
    </row>
    <row r="474">
      <c r="G474" s="40"/>
      <c r="N474" s="6"/>
      <c r="O474" s="6"/>
      <c r="P474" s="41"/>
      <c r="Q474" s="41"/>
      <c r="R474" s="6"/>
      <c r="S474" s="6"/>
      <c r="T474" s="6"/>
      <c r="U474" s="6"/>
      <c r="V474" s="6"/>
      <c r="W474" s="6"/>
      <c r="X474" s="6"/>
      <c r="Y474" s="6"/>
      <c r="Z474" s="6"/>
      <c r="AA474" s="42"/>
    </row>
    <row r="475">
      <c r="G475" s="40"/>
      <c r="N475" s="6"/>
      <c r="O475" s="6"/>
      <c r="P475" s="41"/>
      <c r="Q475" s="41"/>
      <c r="R475" s="6"/>
      <c r="S475" s="6"/>
      <c r="T475" s="6"/>
      <c r="U475" s="6"/>
      <c r="V475" s="6"/>
      <c r="W475" s="6"/>
      <c r="X475" s="6"/>
      <c r="Y475" s="6"/>
      <c r="Z475" s="6"/>
      <c r="AA475" s="42"/>
    </row>
    <row r="476">
      <c r="G476" s="40"/>
      <c r="N476" s="6"/>
      <c r="O476" s="6"/>
      <c r="P476" s="41"/>
      <c r="Q476" s="41"/>
      <c r="R476" s="6"/>
      <c r="S476" s="6"/>
      <c r="T476" s="6"/>
      <c r="U476" s="6"/>
      <c r="V476" s="6"/>
      <c r="W476" s="6"/>
      <c r="X476" s="6"/>
      <c r="Y476" s="6"/>
      <c r="Z476" s="6"/>
      <c r="AA476" s="42"/>
    </row>
    <row r="477">
      <c r="G477" s="40"/>
      <c r="N477" s="6"/>
      <c r="O477" s="6"/>
      <c r="P477" s="41"/>
      <c r="Q477" s="41"/>
      <c r="R477" s="6"/>
      <c r="S477" s="6"/>
      <c r="T477" s="6"/>
      <c r="U477" s="6"/>
      <c r="V477" s="6"/>
      <c r="W477" s="6"/>
      <c r="X477" s="6"/>
      <c r="Y477" s="6"/>
      <c r="Z477" s="6"/>
      <c r="AA477" s="42"/>
    </row>
    <row r="478">
      <c r="G478" s="40"/>
      <c r="N478" s="6"/>
      <c r="O478" s="6"/>
      <c r="P478" s="41"/>
      <c r="Q478" s="41"/>
      <c r="R478" s="6"/>
      <c r="S478" s="6"/>
      <c r="T478" s="6"/>
      <c r="U478" s="6"/>
      <c r="V478" s="6"/>
      <c r="W478" s="6"/>
      <c r="X478" s="6"/>
      <c r="Y478" s="6"/>
      <c r="Z478" s="6"/>
      <c r="AA478" s="42"/>
    </row>
    <row r="479">
      <c r="G479" s="40"/>
      <c r="N479" s="6"/>
      <c r="O479" s="6"/>
      <c r="P479" s="41"/>
      <c r="Q479" s="41"/>
      <c r="R479" s="6"/>
      <c r="S479" s="6"/>
      <c r="T479" s="6"/>
      <c r="U479" s="6"/>
      <c r="V479" s="6"/>
      <c r="W479" s="6"/>
      <c r="X479" s="6"/>
      <c r="Y479" s="6"/>
      <c r="Z479" s="6"/>
      <c r="AA479" s="42"/>
    </row>
    <row r="480">
      <c r="G480" s="40"/>
      <c r="N480" s="6"/>
      <c r="O480" s="6"/>
      <c r="P480" s="41"/>
      <c r="Q480" s="41"/>
      <c r="R480" s="6"/>
      <c r="S480" s="6"/>
      <c r="T480" s="6"/>
      <c r="U480" s="6"/>
      <c r="V480" s="6"/>
      <c r="W480" s="6"/>
      <c r="X480" s="6"/>
      <c r="Y480" s="6"/>
      <c r="Z480" s="6"/>
      <c r="AA480" s="42"/>
    </row>
    <row r="481">
      <c r="G481" s="40"/>
      <c r="N481" s="6"/>
      <c r="O481" s="6"/>
      <c r="P481" s="41"/>
      <c r="Q481" s="41"/>
      <c r="R481" s="6"/>
      <c r="S481" s="6"/>
      <c r="T481" s="6"/>
      <c r="U481" s="6"/>
      <c r="V481" s="6"/>
      <c r="W481" s="6"/>
      <c r="X481" s="6"/>
      <c r="Y481" s="6"/>
      <c r="Z481" s="6"/>
      <c r="AA481" s="42"/>
    </row>
    <row r="482">
      <c r="G482" s="40"/>
      <c r="N482" s="6"/>
      <c r="O482" s="6"/>
      <c r="P482" s="41"/>
      <c r="Q482" s="41"/>
      <c r="R482" s="6"/>
      <c r="S482" s="6"/>
      <c r="T482" s="6"/>
      <c r="U482" s="6"/>
      <c r="V482" s="6"/>
      <c r="W482" s="6"/>
      <c r="X482" s="6"/>
      <c r="Y482" s="6"/>
      <c r="Z482" s="6"/>
      <c r="AA482" s="42"/>
    </row>
    <row r="483">
      <c r="G483" s="40"/>
      <c r="N483" s="6"/>
      <c r="O483" s="6"/>
      <c r="P483" s="41"/>
      <c r="Q483" s="41"/>
      <c r="R483" s="6"/>
      <c r="S483" s="6"/>
      <c r="T483" s="6"/>
      <c r="U483" s="6"/>
      <c r="V483" s="6"/>
      <c r="W483" s="6"/>
      <c r="X483" s="6"/>
      <c r="Y483" s="6"/>
      <c r="Z483" s="6"/>
      <c r="AA483" s="42"/>
    </row>
    <row r="484">
      <c r="G484" s="40"/>
      <c r="N484" s="6"/>
      <c r="O484" s="6"/>
      <c r="P484" s="41"/>
      <c r="Q484" s="41"/>
      <c r="R484" s="6"/>
      <c r="S484" s="6"/>
      <c r="T484" s="6"/>
      <c r="U484" s="6"/>
      <c r="V484" s="6"/>
      <c r="W484" s="6"/>
      <c r="X484" s="6"/>
      <c r="Y484" s="6"/>
      <c r="Z484" s="6"/>
      <c r="AA484" s="42"/>
    </row>
    <row r="485">
      <c r="G485" s="40"/>
      <c r="N485" s="6"/>
      <c r="O485" s="6"/>
      <c r="P485" s="41"/>
      <c r="Q485" s="41"/>
      <c r="R485" s="6"/>
      <c r="S485" s="6"/>
      <c r="T485" s="6"/>
      <c r="U485" s="6"/>
      <c r="V485" s="6"/>
      <c r="W485" s="6"/>
      <c r="X485" s="6"/>
      <c r="Y485" s="6"/>
      <c r="Z485" s="6"/>
      <c r="AA485" s="42"/>
    </row>
    <row r="486">
      <c r="G486" s="40"/>
      <c r="N486" s="6"/>
      <c r="O486" s="6"/>
      <c r="P486" s="41"/>
      <c r="Q486" s="41"/>
      <c r="R486" s="6"/>
      <c r="S486" s="6"/>
      <c r="T486" s="6"/>
      <c r="U486" s="6"/>
      <c r="V486" s="6"/>
      <c r="W486" s="6"/>
      <c r="X486" s="6"/>
      <c r="Y486" s="6"/>
      <c r="Z486" s="6"/>
      <c r="AA486" s="42"/>
    </row>
    <row r="487">
      <c r="G487" s="40"/>
      <c r="N487" s="6"/>
      <c r="O487" s="6"/>
      <c r="P487" s="41"/>
      <c r="Q487" s="41"/>
      <c r="R487" s="6"/>
      <c r="S487" s="6"/>
      <c r="T487" s="6"/>
      <c r="U487" s="6"/>
      <c r="V487" s="6"/>
      <c r="W487" s="6"/>
      <c r="X487" s="6"/>
      <c r="Y487" s="6"/>
      <c r="Z487" s="6"/>
      <c r="AA487" s="42"/>
    </row>
    <row r="488">
      <c r="G488" s="40"/>
      <c r="N488" s="6"/>
      <c r="O488" s="6"/>
      <c r="P488" s="41"/>
      <c r="Q488" s="41"/>
      <c r="R488" s="6"/>
      <c r="S488" s="6"/>
      <c r="T488" s="6"/>
      <c r="U488" s="6"/>
      <c r="V488" s="6"/>
      <c r="W488" s="6"/>
      <c r="X488" s="6"/>
      <c r="Y488" s="6"/>
      <c r="Z488" s="6"/>
      <c r="AA488" s="42"/>
    </row>
    <row r="489">
      <c r="G489" s="40"/>
      <c r="N489" s="6"/>
      <c r="O489" s="6"/>
      <c r="P489" s="41"/>
      <c r="Q489" s="41"/>
      <c r="R489" s="6"/>
      <c r="S489" s="6"/>
      <c r="T489" s="6"/>
      <c r="U489" s="6"/>
      <c r="V489" s="6"/>
      <c r="W489" s="6"/>
      <c r="X489" s="6"/>
      <c r="Y489" s="6"/>
      <c r="Z489" s="6"/>
      <c r="AA489" s="42"/>
    </row>
    <row r="490">
      <c r="G490" s="40"/>
      <c r="N490" s="6"/>
      <c r="O490" s="6"/>
      <c r="P490" s="41"/>
      <c r="Q490" s="41"/>
      <c r="R490" s="6"/>
      <c r="S490" s="6"/>
      <c r="T490" s="6"/>
      <c r="U490" s="6"/>
      <c r="V490" s="6"/>
      <c r="W490" s="6"/>
      <c r="X490" s="6"/>
      <c r="Y490" s="6"/>
      <c r="Z490" s="6"/>
      <c r="AA490" s="42"/>
    </row>
    <row r="491">
      <c r="G491" s="40"/>
      <c r="N491" s="6"/>
      <c r="O491" s="6"/>
      <c r="P491" s="41"/>
      <c r="Q491" s="41"/>
      <c r="R491" s="6"/>
      <c r="S491" s="6"/>
      <c r="T491" s="6"/>
      <c r="U491" s="6"/>
      <c r="V491" s="6"/>
      <c r="W491" s="6"/>
      <c r="X491" s="6"/>
      <c r="Y491" s="6"/>
      <c r="Z491" s="6"/>
      <c r="AA491" s="42"/>
    </row>
    <row r="492">
      <c r="G492" s="40"/>
      <c r="N492" s="6"/>
      <c r="O492" s="6"/>
      <c r="P492" s="41"/>
      <c r="Q492" s="41"/>
      <c r="R492" s="6"/>
      <c r="S492" s="6"/>
      <c r="T492" s="6"/>
      <c r="U492" s="6"/>
      <c r="V492" s="6"/>
      <c r="W492" s="6"/>
      <c r="X492" s="6"/>
      <c r="Y492" s="6"/>
      <c r="Z492" s="6"/>
      <c r="AA492" s="42"/>
    </row>
    <row r="493">
      <c r="G493" s="40"/>
      <c r="N493" s="6"/>
      <c r="O493" s="6"/>
      <c r="P493" s="41"/>
      <c r="Q493" s="41"/>
      <c r="R493" s="6"/>
      <c r="S493" s="6"/>
      <c r="T493" s="6"/>
      <c r="U493" s="6"/>
      <c r="V493" s="6"/>
      <c r="W493" s="6"/>
      <c r="X493" s="6"/>
      <c r="Y493" s="6"/>
      <c r="Z493" s="6"/>
      <c r="AA493" s="42"/>
    </row>
    <row r="494">
      <c r="G494" s="40"/>
      <c r="N494" s="6"/>
      <c r="O494" s="6"/>
      <c r="P494" s="41"/>
      <c r="Q494" s="41"/>
      <c r="R494" s="6"/>
      <c r="S494" s="6"/>
      <c r="T494" s="6"/>
      <c r="U494" s="6"/>
      <c r="V494" s="6"/>
      <c r="W494" s="6"/>
      <c r="X494" s="6"/>
      <c r="Y494" s="6"/>
      <c r="Z494" s="6"/>
      <c r="AA494" s="42"/>
    </row>
    <row r="495">
      <c r="G495" s="40"/>
      <c r="N495" s="6"/>
      <c r="O495" s="6"/>
      <c r="P495" s="41"/>
      <c r="Q495" s="41"/>
      <c r="R495" s="6"/>
      <c r="S495" s="6"/>
      <c r="T495" s="6"/>
      <c r="U495" s="6"/>
      <c r="V495" s="6"/>
      <c r="W495" s="6"/>
      <c r="X495" s="6"/>
      <c r="Y495" s="6"/>
      <c r="Z495" s="6"/>
      <c r="AA495" s="42"/>
    </row>
    <row r="496">
      <c r="G496" s="40"/>
      <c r="N496" s="6"/>
      <c r="O496" s="6"/>
      <c r="P496" s="41"/>
      <c r="Q496" s="41"/>
      <c r="R496" s="6"/>
      <c r="S496" s="6"/>
      <c r="T496" s="6"/>
      <c r="U496" s="6"/>
      <c r="V496" s="6"/>
      <c r="W496" s="6"/>
      <c r="X496" s="6"/>
      <c r="Y496" s="6"/>
      <c r="Z496" s="6"/>
      <c r="AA496" s="42"/>
    </row>
    <row r="497">
      <c r="G497" s="40"/>
      <c r="N497" s="6"/>
      <c r="O497" s="6"/>
      <c r="P497" s="41"/>
      <c r="Q497" s="41"/>
      <c r="R497" s="6"/>
      <c r="S497" s="6"/>
      <c r="T497" s="6"/>
      <c r="U497" s="6"/>
      <c r="V497" s="6"/>
      <c r="W497" s="6"/>
      <c r="X497" s="6"/>
      <c r="Y497" s="6"/>
      <c r="Z497" s="6"/>
      <c r="AA497" s="42"/>
    </row>
    <row r="498">
      <c r="G498" s="40"/>
      <c r="N498" s="6"/>
      <c r="O498" s="6"/>
      <c r="P498" s="41"/>
      <c r="Q498" s="41"/>
      <c r="R498" s="6"/>
      <c r="S498" s="6"/>
      <c r="T498" s="6"/>
      <c r="U498" s="6"/>
      <c r="V498" s="6"/>
      <c r="W498" s="6"/>
      <c r="X498" s="6"/>
      <c r="Y498" s="6"/>
      <c r="Z498" s="6"/>
      <c r="AA498" s="42"/>
    </row>
    <row r="499">
      <c r="G499" s="40"/>
      <c r="N499" s="6"/>
      <c r="O499" s="6"/>
      <c r="P499" s="41"/>
      <c r="Q499" s="41"/>
      <c r="R499" s="6"/>
      <c r="S499" s="6"/>
      <c r="T499" s="6"/>
      <c r="U499" s="6"/>
      <c r="V499" s="6"/>
      <c r="W499" s="6"/>
      <c r="X499" s="6"/>
      <c r="Y499" s="6"/>
      <c r="Z499" s="6"/>
      <c r="AA499" s="42"/>
    </row>
    <row r="500">
      <c r="G500" s="40"/>
      <c r="N500" s="6"/>
      <c r="O500" s="6"/>
      <c r="P500" s="41"/>
      <c r="Q500" s="41"/>
      <c r="R500" s="6"/>
      <c r="S500" s="6"/>
      <c r="T500" s="6"/>
      <c r="U500" s="6"/>
      <c r="V500" s="6"/>
      <c r="W500" s="6"/>
      <c r="X500" s="6"/>
      <c r="Y500" s="6"/>
      <c r="Z500" s="6"/>
      <c r="AA500" s="42"/>
    </row>
    <row r="501">
      <c r="G501" s="40"/>
      <c r="N501" s="6"/>
      <c r="O501" s="6"/>
      <c r="P501" s="41"/>
      <c r="Q501" s="41"/>
      <c r="R501" s="6"/>
      <c r="S501" s="6"/>
      <c r="T501" s="6"/>
      <c r="U501" s="6"/>
      <c r="V501" s="6"/>
      <c r="W501" s="6"/>
      <c r="X501" s="6"/>
      <c r="Y501" s="6"/>
      <c r="Z501" s="6"/>
      <c r="AA501" s="42"/>
    </row>
    <row r="502">
      <c r="G502" s="40"/>
      <c r="N502" s="6"/>
      <c r="O502" s="6"/>
      <c r="P502" s="41"/>
      <c r="Q502" s="41"/>
      <c r="R502" s="6"/>
      <c r="S502" s="6"/>
      <c r="T502" s="6"/>
      <c r="U502" s="6"/>
      <c r="V502" s="6"/>
      <c r="W502" s="6"/>
      <c r="X502" s="6"/>
      <c r="Y502" s="6"/>
      <c r="Z502" s="6"/>
      <c r="AA502" s="42"/>
    </row>
    <row r="503">
      <c r="G503" s="40"/>
      <c r="N503" s="6"/>
      <c r="O503" s="6"/>
      <c r="P503" s="41"/>
      <c r="Q503" s="41"/>
      <c r="R503" s="6"/>
      <c r="S503" s="6"/>
      <c r="T503" s="6"/>
      <c r="U503" s="6"/>
      <c r="V503" s="6"/>
      <c r="W503" s="6"/>
      <c r="X503" s="6"/>
      <c r="Y503" s="6"/>
      <c r="Z503" s="6"/>
      <c r="AA503" s="42"/>
    </row>
    <row r="504">
      <c r="G504" s="40"/>
      <c r="N504" s="6"/>
      <c r="O504" s="6"/>
      <c r="P504" s="41"/>
      <c r="Q504" s="41"/>
      <c r="R504" s="6"/>
      <c r="S504" s="6"/>
      <c r="T504" s="6"/>
      <c r="U504" s="6"/>
      <c r="V504" s="6"/>
      <c r="W504" s="6"/>
      <c r="X504" s="6"/>
      <c r="Y504" s="6"/>
      <c r="Z504" s="6"/>
      <c r="AA504" s="42"/>
    </row>
    <row r="505">
      <c r="G505" s="40"/>
      <c r="N505" s="6"/>
      <c r="O505" s="6"/>
      <c r="P505" s="41"/>
      <c r="Q505" s="41"/>
      <c r="R505" s="6"/>
      <c r="S505" s="6"/>
      <c r="T505" s="6"/>
      <c r="U505" s="6"/>
      <c r="V505" s="6"/>
      <c r="W505" s="6"/>
      <c r="X505" s="6"/>
      <c r="Y505" s="6"/>
      <c r="Z505" s="6"/>
      <c r="AA505" s="42"/>
    </row>
    <row r="506">
      <c r="G506" s="40"/>
      <c r="N506" s="6"/>
      <c r="O506" s="6"/>
      <c r="P506" s="41"/>
      <c r="Q506" s="41"/>
      <c r="R506" s="6"/>
      <c r="S506" s="6"/>
      <c r="T506" s="6"/>
      <c r="U506" s="6"/>
      <c r="V506" s="6"/>
      <c r="W506" s="6"/>
      <c r="X506" s="6"/>
      <c r="Y506" s="6"/>
      <c r="Z506" s="6"/>
      <c r="AA506" s="42"/>
    </row>
    <row r="507">
      <c r="G507" s="40"/>
      <c r="N507" s="6"/>
      <c r="O507" s="6"/>
      <c r="P507" s="41"/>
      <c r="Q507" s="41"/>
      <c r="R507" s="6"/>
      <c r="S507" s="6"/>
      <c r="T507" s="6"/>
      <c r="U507" s="6"/>
      <c r="V507" s="6"/>
      <c r="W507" s="6"/>
      <c r="X507" s="6"/>
      <c r="Y507" s="6"/>
      <c r="Z507" s="6"/>
      <c r="AA507" s="42"/>
    </row>
    <row r="508">
      <c r="G508" s="40"/>
      <c r="N508" s="6"/>
      <c r="O508" s="6"/>
      <c r="P508" s="41"/>
      <c r="Q508" s="41"/>
      <c r="R508" s="6"/>
      <c r="S508" s="6"/>
      <c r="T508" s="6"/>
      <c r="U508" s="6"/>
      <c r="V508" s="6"/>
      <c r="W508" s="6"/>
      <c r="X508" s="6"/>
      <c r="Y508" s="6"/>
      <c r="Z508" s="6"/>
      <c r="AA508" s="42"/>
    </row>
    <row r="509">
      <c r="G509" s="40"/>
      <c r="N509" s="6"/>
      <c r="O509" s="6"/>
      <c r="P509" s="41"/>
      <c r="Q509" s="41"/>
      <c r="R509" s="6"/>
      <c r="S509" s="6"/>
      <c r="T509" s="6"/>
      <c r="U509" s="6"/>
      <c r="V509" s="6"/>
      <c r="W509" s="6"/>
      <c r="X509" s="6"/>
      <c r="Y509" s="6"/>
      <c r="Z509" s="6"/>
      <c r="AA509" s="42"/>
    </row>
    <row r="510">
      <c r="G510" s="40"/>
      <c r="N510" s="6"/>
      <c r="O510" s="6"/>
      <c r="P510" s="41"/>
      <c r="Q510" s="41"/>
      <c r="R510" s="6"/>
      <c r="S510" s="6"/>
      <c r="T510" s="6"/>
      <c r="U510" s="6"/>
      <c r="V510" s="6"/>
      <c r="W510" s="6"/>
      <c r="X510" s="6"/>
      <c r="Y510" s="6"/>
      <c r="Z510" s="6"/>
      <c r="AA510" s="42"/>
    </row>
    <row r="511">
      <c r="G511" s="40"/>
      <c r="N511" s="6"/>
      <c r="O511" s="6"/>
      <c r="P511" s="41"/>
      <c r="Q511" s="41"/>
      <c r="R511" s="6"/>
      <c r="S511" s="6"/>
      <c r="T511" s="6"/>
      <c r="U511" s="6"/>
      <c r="V511" s="6"/>
      <c r="W511" s="6"/>
      <c r="X511" s="6"/>
      <c r="Y511" s="6"/>
      <c r="Z511" s="6"/>
      <c r="AA511" s="42"/>
    </row>
    <row r="512">
      <c r="G512" s="40"/>
      <c r="N512" s="6"/>
      <c r="O512" s="6"/>
      <c r="P512" s="41"/>
      <c r="Q512" s="41"/>
      <c r="R512" s="6"/>
      <c r="S512" s="6"/>
      <c r="T512" s="6"/>
      <c r="U512" s="6"/>
      <c r="V512" s="6"/>
      <c r="W512" s="6"/>
      <c r="X512" s="6"/>
      <c r="Y512" s="6"/>
      <c r="Z512" s="6"/>
      <c r="AA512" s="42"/>
    </row>
    <row r="513">
      <c r="G513" s="40"/>
      <c r="N513" s="6"/>
      <c r="O513" s="6"/>
      <c r="P513" s="41"/>
      <c r="Q513" s="41"/>
      <c r="R513" s="6"/>
      <c r="S513" s="6"/>
      <c r="T513" s="6"/>
      <c r="U513" s="6"/>
      <c r="V513" s="6"/>
      <c r="W513" s="6"/>
      <c r="X513" s="6"/>
      <c r="Y513" s="6"/>
      <c r="Z513" s="6"/>
      <c r="AA513" s="42"/>
    </row>
    <row r="514">
      <c r="G514" s="40"/>
      <c r="N514" s="6"/>
      <c r="O514" s="6"/>
      <c r="P514" s="41"/>
      <c r="Q514" s="41"/>
      <c r="R514" s="6"/>
      <c r="S514" s="6"/>
      <c r="T514" s="6"/>
      <c r="U514" s="6"/>
      <c r="V514" s="6"/>
      <c r="W514" s="6"/>
      <c r="X514" s="6"/>
      <c r="Y514" s="6"/>
      <c r="Z514" s="6"/>
      <c r="AA514" s="42"/>
    </row>
    <row r="515">
      <c r="G515" s="40"/>
      <c r="N515" s="6"/>
      <c r="O515" s="6"/>
      <c r="P515" s="41"/>
      <c r="Q515" s="41"/>
      <c r="R515" s="6"/>
      <c r="S515" s="6"/>
      <c r="T515" s="6"/>
      <c r="U515" s="6"/>
      <c r="V515" s="6"/>
      <c r="W515" s="6"/>
      <c r="X515" s="6"/>
      <c r="Y515" s="6"/>
      <c r="Z515" s="6"/>
      <c r="AA515" s="42"/>
    </row>
    <row r="516">
      <c r="G516" s="40"/>
      <c r="N516" s="6"/>
      <c r="O516" s="6"/>
      <c r="P516" s="41"/>
      <c r="Q516" s="41"/>
      <c r="R516" s="6"/>
      <c r="S516" s="6"/>
      <c r="T516" s="6"/>
      <c r="U516" s="6"/>
      <c r="V516" s="6"/>
      <c r="W516" s="6"/>
      <c r="X516" s="6"/>
      <c r="Y516" s="6"/>
      <c r="Z516" s="6"/>
      <c r="AA516" s="42"/>
    </row>
    <row r="517">
      <c r="G517" s="40"/>
      <c r="N517" s="6"/>
      <c r="O517" s="6"/>
      <c r="P517" s="41"/>
      <c r="Q517" s="41"/>
      <c r="R517" s="6"/>
      <c r="S517" s="6"/>
      <c r="T517" s="6"/>
      <c r="U517" s="6"/>
      <c r="V517" s="6"/>
      <c r="W517" s="6"/>
      <c r="X517" s="6"/>
      <c r="Y517" s="6"/>
      <c r="Z517" s="6"/>
      <c r="AA517" s="42"/>
    </row>
    <row r="518">
      <c r="G518" s="40"/>
      <c r="N518" s="6"/>
      <c r="O518" s="6"/>
      <c r="P518" s="41"/>
      <c r="Q518" s="41"/>
      <c r="R518" s="6"/>
      <c r="S518" s="6"/>
      <c r="T518" s="6"/>
      <c r="U518" s="6"/>
      <c r="V518" s="6"/>
      <c r="W518" s="6"/>
      <c r="X518" s="6"/>
      <c r="Y518" s="6"/>
      <c r="Z518" s="6"/>
      <c r="AA518" s="42"/>
    </row>
    <row r="519">
      <c r="G519" s="40"/>
      <c r="N519" s="6"/>
      <c r="O519" s="6"/>
      <c r="P519" s="41"/>
      <c r="Q519" s="41"/>
      <c r="R519" s="6"/>
      <c r="S519" s="6"/>
      <c r="T519" s="6"/>
      <c r="U519" s="6"/>
      <c r="V519" s="6"/>
      <c r="W519" s="6"/>
      <c r="X519" s="6"/>
      <c r="Y519" s="6"/>
      <c r="Z519" s="6"/>
      <c r="AA519" s="42"/>
    </row>
    <row r="520">
      <c r="G520" s="40"/>
      <c r="N520" s="6"/>
      <c r="O520" s="6"/>
      <c r="P520" s="41"/>
      <c r="Q520" s="41"/>
      <c r="R520" s="6"/>
      <c r="S520" s="6"/>
      <c r="T520" s="6"/>
      <c r="U520" s="6"/>
      <c r="V520" s="6"/>
      <c r="W520" s="6"/>
      <c r="X520" s="6"/>
      <c r="Y520" s="6"/>
      <c r="Z520" s="6"/>
      <c r="AA520" s="42"/>
    </row>
    <row r="521">
      <c r="G521" s="40"/>
      <c r="N521" s="6"/>
      <c r="O521" s="6"/>
      <c r="P521" s="41"/>
      <c r="Q521" s="41"/>
      <c r="R521" s="6"/>
      <c r="S521" s="6"/>
      <c r="T521" s="6"/>
      <c r="U521" s="6"/>
      <c r="V521" s="6"/>
      <c r="W521" s="6"/>
      <c r="X521" s="6"/>
      <c r="Y521" s="6"/>
      <c r="Z521" s="6"/>
      <c r="AA521" s="42"/>
    </row>
    <row r="522">
      <c r="G522" s="40"/>
      <c r="N522" s="6"/>
      <c r="O522" s="6"/>
      <c r="P522" s="41"/>
      <c r="Q522" s="41"/>
      <c r="R522" s="6"/>
      <c r="S522" s="6"/>
      <c r="T522" s="6"/>
      <c r="U522" s="6"/>
      <c r="V522" s="6"/>
      <c r="W522" s="6"/>
      <c r="X522" s="6"/>
      <c r="Y522" s="6"/>
      <c r="Z522" s="6"/>
      <c r="AA522" s="42"/>
    </row>
    <row r="523">
      <c r="G523" s="40"/>
      <c r="N523" s="6"/>
      <c r="O523" s="6"/>
      <c r="P523" s="41"/>
      <c r="Q523" s="41"/>
      <c r="R523" s="6"/>
      <c r="S523" s="6"/>
      <c r="T523" s="6"/>
      <c r="U523" s="6"/>
      <c r="V523" s="6"/>
      <c r="W523" s="6"/>
      <c r="X523" s="6"/>
      <c r="Y523" s="6"/>
      <c r="Z523" s="6"/>
      <c r="AA523" s="42"/>
    </row>
    <row r="524">
      <c r="G524" s="40"/>
      <c r="N524" s="6"/>
      <c r="O524" s="6"/>
      <c r="P524" s="41"/>
      <c r="Q524" s="41"/>
      <c r="R524" s="6"/>
      <c r="S524" s="6"/>
      <c r="T524" s="6"/>
      <c r="U524" s="6"/>
      <c r="V524" s="6"/>
      <c r="W524" s="6"/>
      <c r="X524" s="6"/>
      <c r="Y524" s="6"/>
      <c r="Z524" s="6"/>
      <c r="AA524" s="42"/>
    </row>
    <row r="525">
      <c r="G525" s="40"/>
      <c r="N525" s="6"/>
      <c r="O525" s="6"/>
      <c r="P525" s="41"/>
      <c r="Q525" s="41"/>
      <c r="R525" s="6"/>
      <c r="S525" s="6"/>
      <c r="T525" s="6"/>
      <c r="U525" s="6"/>
      <c r="V525" s="6"/>
      <c r="W525" s="6"/>
      <c r="X525" s="6"/>
      <c r="Y525" s="6"/>
      <c r="Z525" s="6"/>
      <c r="AA525" s="42"/>
    </row>
    <row r="526">
      <c r="G526" s="40"/>
      <c r="N526" s="6"/>
      <c r="O526" s="6"/>
      <c r="P526" s="41"/>
      <c r="Q526" s="41"/>
      <c r="R526" s="6"/>
      <c r="S526" s="6"/>
      <c r="T526" s="6"/>
      <c r="U526" s="6"/>
      <c r="V526" s="6"/>
      <c r="W526" s="6"/>
      <c r="X526" s="6"/>
      <c r="Y526" s="6"/>
      <c r="Z526" s="6"/>
      <c r="AA526" s="42"/>
    </row>
    <row r="527">
      <c r="G527" s="40"/>
      <c r="N527" s="6"/>
      <c r="O527" s="6"/>
      <c r="P527" s="41"/>
      <c r="Q527" s="41"/>
      <c r="R527" s="6"/>
      <c r="S527" s="6"/>
      <c r="T527" s="6"/>
      <c r="U527" s="6"/>
      <c r="V527" s="6"/>
      <c r="W527" s="6"/>
      <c r="X527" s="6"/>
      <c r="Y527" s="6"/>
      <c r="Z527" s="6"/>
      <c r="AA527" s="42"/>
    </row>
    <row r="528">
      <c r="G528" s="40"/>
      <c r="N528" s="6"/>
      <c r="O528" s="6"/>
      <c r="P528" s="41"/>
      <c r="Q528" s="41"/>
      <c r="R528" s="6"/>
      <c r="S528" s="6"/>
      <c r="T528" s="6"/>
      <c r="U528" s="6"/>
      <c r="V528" s="6"/>
      <c r="W528" s="6"/>
      <c r="X528" s="6"/>
      <c r="Y528" s="6"/>
      <c r="Z528" s="6"/>
      <c r="AA528" s="42"/>
    </row>
    <row r="529">
      <c r="G529" s="40"/>
      <c r="N529" s="6"/>
      <c r="O529" s="6"/>
      <c r="P529" s="41"/>
      <c r="Q529" s="41"/>
      <c r="R529" s="6"/>
      <c r="S529" s="6"/>
      <c r="T529" s="6"/>
      <c r="U529" s="6"/>
      <c r="V529" s="6"/>
      <c r="W529" s="6"/>
      <c r="X529" s="6"/>
      <c r="Y529" s="6"/>
      <c r="Z529" s="6"/>
      <c r="AA529" s="42"/>
    </row>
    <row r="530">
      <c r="G530" s="40"/>
      <c r="N530" s="6"/>
      <c r="O530" s="6"/>
      <c r="P530" s="41"/>
      <c r="Q530" s="41"/>
      <c r="R530" s="6"/>
      <c r="S530" s="6"/>
      <c r="T530" s="6"/>
      <c r="U530" s="6"/>
      <c r="V530" s="6"/>
      <c r="W530" s="6"/>
      <c r="X530" s="6"/>
      <c r="Y530" s="6"/>
      <c r="Z530" s="6"/>
      <c r="AA530" s="42"/>
    </row>
    <row r="531">
      <c r="G531" s="40"/>
      <c r="N531" s="6"/>
      <c r="O531" s="6"/>
      <c r="P531" s="41"/>
      <c r="Q531" s="41"/>
      <c r="R531" s="6"/>
      <c r="S531" s="6"/>
      <c r="T531" s="6"/>
      <c r="U531" s="6"/>
      <c r="V531" s="6"/>
      <c r="W531" s="6"/>
      <c r="X531" s="6"/>
      <c r="Y531" s="6"/>
      <c r="Z531" s="6"/>
      <c r="AA531" s="42"/>
    </row>
    <row r="532">
      <c r="G532" s="40"/>
      <c r="N532" s="6"/>
      <c r="O532" s="6"/>
      <c r="P532" s="41"/>
      <c r="Q532" s="41"/>
      <c r="R532" s="6"/>
      <c r="S532" s="6"/>
      <c r="T532" s="6"/>
      <c r="U532" s="6"/>
      <c r="V532" s="6"/>
      <c r="W532" s="6"/>
      <c r="X532" s="6"/>
      <c r="Y532" s="6"/>
      <c r="Z532" s="6"/>
      <c r="AA532" s="42"/>
    </row>
    <row r="533">
      <c r="G533" s="40"/>
      <c r="N533" s="6"/>
      <c r="O533" s="6"/>
      <c r="P533" s="41"/>
      <c r="Q533" s="41"/>
      <c r="R533" s="6"/>
      <c r="S533" s="6"/>
      <c r="T533" s="6"/>
      <c r="U533" s="6"/>
      <c r="V533" s="6"/>
      <c r="W533" s="6"/>
      <c r="X533" s="6"/>
      <c r="Y533" s="6"/>
      <c r="Z533" s="6"/>
      <c r="AA533" s="42"/>
    </row>
    <row r="534">
      <c r="G534" s="40"/>
      <c r="N534" s="6"/>
      <c r="O534" s="6"/>
      <c r="P534" s="41"/>
      <c r="Q534" s="41"/>
      <c r="R534" s="6"/>
      <c r="S534" s="6"/>
      <c r="T534" s="6"/>
      <c r="U534" s="6"/>
      <c r="V534" s="6"/>
      <c r="W534" s="6"/>
      <c r="X534" s="6"/>
      <c r="Y534" s="6"/>
      <c r="Z534" s="6"/>
      <c r="AA534" s="42"/>
    </row>
    <row r="535">
      <c r="G535" s="40"/>
      <c r="N535" s="6"/>
      <c r="O535" s="6"/>
      <c r="P535" s="41"/>
      <c r="Q535" s="41"/>
      <c r="R535" s="6"/>
      <c r="S535" s="6"/>
      <c r="T535" s="6"/>
      <c r="U535" s="6"/>
      <c r="V535" s="6"/>
      <c r="W535" s="6"/>
      <c r="X535" s="6"/>
      <c r="Y535" s="6"/>
      <c r="Z535" s="6"/>
      <c r="AA535" s="42"/>
    </row>
    <row r="536">
      <c r="G536" s="40"/>
      <c r="N536" s="6"/>
      <c r="O536" s="6"/>
      <c r="P536" s="41"/>
      <c r="Q536" s="41"/>
      <c r="R536" s="6"/>
      <c r="S536" s="6"/>
      <c r="T536" s="6"/>
      <c r="U536" s="6"/>
      <c r="V536" s="6"/>
      <c r="W536" s="6"/>
      <c r="X536" s="6"/>
      <c r="Y536" s="6"/>
      <c r="Z536" s="6"/>
      <c r="AA536" s="42"/>
    </row>
    <row r="537">
      <c r="G537" s="40"/>
      <c r="N537" s="6"/>
      <c r="O537" s="6"/>
      <c r="P537" s="41"/>
      <c r="Q537" s="41"/>
      <c r="R537" s="6"/>
      <c r="S537" s="6"/>
      <c r="T537" s="6"/>
      <c r="U537" s="6"/>
      <c r="V537" s="6"/>
      <c r="W537" s="6"/>
      <c r="X537" s="6"/>
      <c r="Y537" s="6"/>
      <c r="Z537" s="6"/>
      <c r="AA537" s="42"/>
    </row>
    <row r="538">
      <c r="G538" s="40"/>
      <c r="N538" s="6"/>
      <c r="O538" s="6"/>
      <c r="P538" s="41"/>
      <c r="Q538" s="41"/>
      <c r="R538" s="6"/>
      <c r="S538" s="6"/>
      <c r="T538" s="6"/>
      <c r="U538" s="6"/>
      <c r="V538" s="6"/>
      <c r="W538" s="6"/>
      <c r="X538" s="6"/>
      <c r="Y538" s="6"/>
      <c r="Z538" s="6"/>
      <c r="AA538" s="42"/>
    </row>
    <row r="539">
      <c r="G539" s="40"/>
      <c r="N539" s="6"/>
      <c r="O539" s="6"/>
      <c r="P539" s="41"/>
      <c r="Q539" s="41"/>
      <c r="R539" s="6"/>
      <c r="S539" s="6"/>
      <c r="T539" s="6"/>
      <c r="U539" s="6"/>
      <c r="V539" s="6"/>
      <c r="W539" s="6"/>
      <c r="X539" s="6"/>
      <c r="Y539" s="6"/>
      <c r="Z539" s="6"/>
      <c r="AA539" s="42"/>
    </row>
    <row r="540">
      <c r="G540" s="40"/>
      <c r="N540" s="6"/>
      <c r="O540" s="6"/>
      <c r="P540" s="41"/>
      <c r="Q540" s="41"/>
      <c r="R540" s="6"/>
      <c r="S540" s="6"/>
      <c r="T540" s="6"/>
      <c r="U540" s="6"/>
      <c r="V540" s="6"/>
      <c r="W540" s="6"/>
      <c r="X540" s="6"/>
      <c r="Y540" s="6"/>
      <c r="Z540" s="6"/>
      <c r="AA540" s="42"/>
    </row>
    <row r="541">
      <c r="G541" s="40"/>
      <c r="N541" s="6"/>
      <c r="O541" s="6"/>
      <c r="P541" s="41"/>
      <c r="Q541" s="41"/>
      <c r="R541" s="6"/>
      <c r="S541" s="6"/>
      <c r="T541" s="6"/>
      <c r="U541" s="6"/>
      <c r="V541" s="6"/>
      <c r="W541" s="6"/>
      <c r="X541" s="6"/>
      <c r="Y541" s="6"/>
      <c r="Z541" s="6"/>
      <c r="AA541" s="42"/>
    </row>
    <row r="542">
      <c r="G542" s="40"/>
      <c r="N542" s="6"/>
      <c r="O542" s="6"/>
      <c r="P542" s="41"/>
      <c r="Q542" s="41"/>
      <c r="R542" s="6"/>
      <c r="S542" s="6"/>
      <c r="T542" s="6"/>
      <c r="U542" s="6"/>
      <c r="V542" s="6"/>
      <c r="W542" s="6"/>
      <c r="X542" s="6"/>
      <c r="Y542" s="6"/>
      <c r="Z542" s="6"/>
      <c r="AA542" s="42"/>
    </row>
    <row r="543">
      <c r="G543" s="40"/>
      <c r="N543" s="6"/>
      <c r="O543" s="6"/>
      <c r="P543" s="41"/>
      <c r="Q543" s="41"/>
      <c r="R543" s="6"/>
      <c r="S543" s="6"/>
      <c r="T543" s="6"/>
      <c r="U543" s="6"/>
      <c r="V543" s="6"/>
      <c r="W543" s="6"/>
      <c r="X543" s="6"/>
      <c r="Y543" s="6"/>
      <c r="Z543" s="6"/>
      <c r="AA543" s="42"/>
    </row>
    <row r="544">
      <c r="G544" s="40"/>
      <c r="N544" s="6"/>
      <c r="O544" s="6"/>
      <c r="P544" s="41"/>
      <c r="Q544" s="41"/>
      <c r="R544" s="6"/>
      <c r="S544" s="6"/>
      <c r="T544" s="6"/>
      <c r="U544" s="6"/>
      <c r="V544" s="6"/>
      <c r="W544" s="6"/>
      <c r="X544" s="6"/>
      <c r="Y544" s="6"/>
      <c r="Z544" s="6"/>
      <c r="AA544" s="42"/>
    </row>
    <row r="545">
      <c r="G545" s="40"/>
      <c r="N545" s="6"/>
      <c r="O545" s="6"/>
      <c r="P545" s="41"/>
      <c r="Q545" s="41"/>
      <c r="R545" s="6"/>
      <c r="S545" s="6"/>
      <c r="T545" s="6"/>
      <c r="U545" s="6"/>
      <c r="V545" s="6"/>
      <c r="W545" s="6"/>
      <c r="X545" s="6"/>
      <c r="Y545" s="6"/>
      <c r="Z545" s="6"/>
      <c r="AA545" s="42"/>
    </row>
    <row r="546">
      <c r="G546" s="40"/>
      <c r="N546" s="6"/>
      <c r="O546" s="6"/>
      <c r="P546" s="41"/>
      <c r="Q546" s="41"/>
      <c r="R546" s="6"/>
      <c r="S546" s="6"/>
      <c r="T546" s="6"/>
      <c r="U546" s="6"/>
      <c r="V546" s="6"/>
      <c r="W546" s="6"/>
      <c r="X546" s="6"/>
      <c r="Y546" s="6"/>
      <c r="Z546" s="6"/>
      <c r="AA546" s="42"/>
    </row>
    <row r="547">
      <c r="G547" s="40"/>
      <c r="N547" s="6"/>
      <c r="O547" s="6"/>
      <c r="P547" s="41"/>
      <c r="Q547" s="41"/>
      <c r="R547" s="6"/>
      <c r="S547" s="6"/>
      <c r="T547" s="6"/>
      <c r="U547" s="6"/>
      <c r="V547" s="6"/>
      <c r="W547" s="6"/>
      <c r="X547" s="6"/>
      <c r="Y547" s="6"/>
      <c r="Z547" s="6"/>
      <c r="AA547" s="42"/>
    </row>
    <row r="548">
      <c r="G548" s="40"/>
      <c r="N548" s="6"/>
      <c r="O548" s="6"/>
      <c r="P548" s="41"/>
      <c r="Q548" s="41"/>
      <c r="R548" s="6"/>
      <c r="S548" s="6"/>
      <c r="T548" s="6"/>
      <c r="U548" s="6"/>
      <c r="V548" s="6"/>
      <c r="W548" s="6"/>
      <c r="X548" s="6"/>
      <c r="Y548" s="6"/>
      <c r="Z548" s="6"/>
      <c r="AA548" s="42"/>
    </row>
    <row r="549">
      <c r="G549" s="40"/>
      <c r="N549" s="6"/>
      <c r="O549" s="6"/>
      <c r="P549" s="41"/>
      <c r="Q549" s="41"/>
      <c r="R549" s="6"/>
      <c r="S549" s="6"/>
      <c r="T549" s="6"/>
      <c r="U549" s="6"/>
      <c r="V549" s="6"/>
      <c r="W549" s="6"/>
      <c r="X549" s="6"/>
      <c r="Y549" s="6"/>
      <c r="Z549" s="6"/>
      <c r="AA549" s="42"/>
    </row>
    <row r="550">
      <c r="G550" s="40"/>
      <c r="N550" s="6"/>
      <c r="O550" s="6"/>
      <c r="P550" s="41"/>
      <c r="Q550" s="41"/>
      <c r="R550" s="6"/>
      <c r="S550" s="6"/>
      <c r="T550" s="6"/>
      <c r="U550" s="6"/>
      <c r="V550" s="6"/>
      <c r="W550" s="6"/>
      <c r="X550" s="6"/>
      <c r="Y550" s="6"/>
      <c r="Z550" s="6"/>
      <c r="AA550" s="42"/>
    </row>
    <row r="551">
      <c r="G551" s="40"/>
      <c r="N551" s="6"/>
      <c r="O551" s="6"/>
      <c r="P551" s="41"/>
      <c r="Q551" s="41"/>
      <c r="R551" s="6"/>
      <c r="S551" s="6"/>
      <c r="T551" s="6"/>
      <c r="U551" s="6"/>
      <c r="V551" s="6"/>
      <c r="W551" s="6"/>
      <c r="X551" s="6"/>
      <c r="Y551" s="6"/>
      <c r="Z551" s="6"/>
      <c r="AA551" s="42"/>
    </row>
    <row r="552">
      <c r="G552" s="40"/>
      <c r="N552" s="6"/>
      <c r="O552" s="6"/>
      <c r="P552" s="41"/>
      <c r="Q552" s="41"/>
      <c r="R552" s="6"/>
      <c r="S552" s="6"/>
      <c r="T552" s="6"/>
      <c r="U552" s="6"/>
      <c r="V552" s="6"/>
      <c r="W552" s="6"/>
      <c r="X552" s="6"/>
      <c r="Y552" s="6"/>
      <c r="Z552" s="6"/>
      <c r="AA552" s="42"/>
    </row>
    <row r="553">
      <c r="G553" s="40"/>
      <c r="N553" s="6"/>
      <c r="O553" s="6"/>
      <c r="P553" s="41"/>
      <c r="Q553" s="41"/>
      <c r="R553" s="6"/>
      <c r="S553" s="6"/>
      <c r="T553" s="6"/>
      <c r="U553" s="6"/>
      <c r="V553" s="6"/>
      <c r="W553" s="6"/>
      <c r="X553" s="6"/>
      <c r="Y553" s="6"/>
      <c r="Z553" s="6"/>
      <c r="AA553" s="42"/>
    </row>
    <row r="554">
      <c r="G554" s="40"/>
      <c r="N554" s="6"/>
      <c r="O554" s="6"/>
      <c r="P554" s="41"/>
      <c r="Q554" s="41"/>
      <c r="R554" s="6"/>
      <c r="S554" s="6"/>
      <c r="T554" s="6"/>
      <c r="U554" s="6"/>
      <c r="V554" s="6"/>
      <c r="W554" s="6"/>
      <c r="X554" s="6"/>
      <c r="Y554" s="6"/>
      <c r="Z554" s="6"/>
      <c r="AA554" s="42"/>
    </row>
    <row r="555">
      <c r="G555" s="40"/>
      <c r="N555" s="6"/>
      <c r="O555" s="6"/>
      <c r="P555" s="41"/>
      <c r="Q555" s="41"/>
      <c r="R555" s="6"/>
      <c r="S555" s="6"/>
      <c r="T555" s="6"/>
      <c r="U555" s="6"/>
      <c r="V555" s="6"/>
      <c r="W555" s="6"/>
      <c r="X555" s="6"/>
      <c r="Y555" s="6"/>
      <c r="Z555" s="6"/>
      <c r="AA555" s="42"/>
    </row>
    <row r="556">
      <c r="G556" s="40"/>
      <c r="N556" s="6"/>
      <c r="O556" s="6"/>
      <c r="P556" s="41"/>
      <c r="Q556" s="41"/>
      <c r="R556" s="6"/>
      <c r="S556" s="6"/>
      <c r="T556" s="6"/>
      <c r="U556" s="6"/>
      <c r="V556" s="6"/>
      <c r="W556" s="6"/>
      <c r="X556" s="6"/>
      <c r="Y556" s="6"/>
      <c r="Z556" s="6"/>
      <c r="AA556" s="42"/>
    </row>
    <row r="557">
      <c r="G557" s="40"/>
      <c r="N557" s="6"/>
      <c r="O557" s="6"/>
      <c r="P557" s="41"/>
      <c r="Q557" s="41"/>
      <c r="R557" s="6"/>
      <c r="S557" s="6"/>
      <c r="T557" s="6"/>
      <c r="U557" s="6"/>
      <c r="V557" s="6"/>
      <c r="W557" s="6"/>
      <c r="X557" s="6"/>
      <c r="Y557" s="6"/>
      <c r="Z557" s="6"/>
      <c r="AA557" s="42"/>
    </row>
    <row r="558">
      <c r="G558" s="40"/>
      <c r="N558" s="6"/>
      <c r="O558" s="6"/>
      <c r="P558" s="41"/>
      <c r="Q558" s="41"/>
      <c r="R558" s="6"/>
      <c r="S558" s="6"/>
      <c r="T558" s="6"/>
      <c r="U558" s="6"/>
      <c r="V558" s="6"/>
      <c r="W558" s="6"/>
      <c r="X558" s="6"/>
      <c r="Y558" s="6"/>
      <c r="Z558" s="6"/>
      <c r="AA558" s="42"/>
    </row>
    <row r="559">
      <c r="G559" s="40"/>
      <c r="N559" s="6"/>
      <c r="O559" s="6"/>
      <c r="P559" s="41"/>
      <c r="Q559" s="41"/>
      <c r="R559" s="6"/>
      <c r="S559" s="6"/>
      <c r="T559" s="6"/>
      <c r="U559" s="6"/>
      <c r="V559" s="6"/>
      <c r="W559" s="6"/>
      <c r="X559" s="6"/>
      <c r="Y559" s="6"/>
      <c r="Z559" s="6"/>
      <c r="AA559" s="42"/>
    </row>
    <row r="560">
      <c r="G560" s="40"/>
      <c r="N560" s="6"/>
      <c r="O560" s="6"/>
      <c r="P560" s="41"/>
      <c r="Q560" s="41"/>
      <c r="R560" s="6"/>
      <c r="S560" s="6"/>
      <c r="T560" s="6"/>
      <c r="U560" s="6"/>
      <c r="V560" s="6"/>
      <c r="W560" s="6"/>
      <c r="X560" s="6"/>
      <c r="Y560" s="6"/>
      <c r="Z560" s="6"/>
      <c r="AA560" s="42"/>
    </row>
    <row r="561">
      <c r="G561" s="40"/>
      <c r="N561" s="6"/>
      <c r="O561" s="6"/>
      <c r="P561" s="41"/>
      <c r="Q561" s="41"/>
      <c r="R561" s="6"/>
      <c r="S561" s="6"/>
      <c r="T561" s="6"/>
      <c r="U561" s="6"/>
      <c r="V561" s="6"/>
      <c r="W561" s="6"/>
      <c r="X561" s="6"/>
      <c r="Y561" s="6"/>
      <c r="Z561" s="6"/>
      <c r="AA561" s="42"/>
    </row>
    <row r="562">
      <c r="G562" s="40"/>
      <c r="N562" s="6"/>
      <c r="O562" s="6"/>
      <c r="P562" s="41"/>
      <c r="Q562" s="41"/>
      <c r="R562" s="6"/>
      <c r="S562" s="6"/>
      <c r="T562" s="6"/>
      <c r="U562" s="6"/>
      <c r="V562" s="6"/>
      <c r="W562" s="6"/>
      <c r="X562" s="6"/>
      <c r="Y562" s="6"/>
      <c r="Z562" s="6"/>
      <c r="AA562" s="42"/>
    </row>
    <row r="563">
      <c r="G563" s="40"/>
      <c r="N563" s="6"/>
      <c r="O563" s="6"/>
      <c r="P563" s="41"/>
      <c r="Q563" s="41"/>
      <c r="R563" s="6"/>
      <c r="S563" s="6"/>
      <c r="T563" s="6"/>
      <c r="U563" s="6"/>
      <c r="V563" s="6"/>
      <c r="W563" s="6"/>
      <c r="X563" s="6"/>
      <c r="Y563" s="6"/>
      <c r="Z563" s="6"/>
      <c r="AA563" s="42"/>
    </row>
    <row r="564">
      <c r="G564" s="40"/>
      <c r="N564" s="6"/>
      <c r="O564" s="6"/>
      <c r="P564" s="41"/>
      <c r="Q564" s="41"/>
      <c r="R564" s="6"/>
      <c r="S564" s="6"/>
      <c r="T564" s="6"/>
      <c r="U564" s="6"/>
      <c r="V564" s="6"/>
      <c r="W564" s="6"/>
      <c r="X564" s="6"/>
      <c r="Y564" s="6"/>
      <c r="Z564" s="6"/>
      <c r="AA564" s="42"/>
    </row>
    <row r="565">
      <c r="G565" s="40"/>
      <c r="N565" s="6"/>
      <c r="O565" s="6"/>
      <c r="P565" s="41"/>
      <c r="Q565" s="41"/>
      <c r="R565" s="6"/>
      <c r="S565" s="6"/>
      <c r="T565" s="6"/>
      <c r="U565" s="6"/>
      <c r="V565" s="6"/>
      <c r="W565" s="6"/>
      <c r="X565" s="6"/>
      <c r="Y565" s="6"/>
      <c r="Z565" s="6"/>
      <c r="AA565" s="42"/>
    </row>
    <row r="566">
      <c r="G566" s="40"/>
      <c r="N566" s="6"/>
      <c r="O566" s="6"/>
      <c r="P566" s="41"/>
      <c r="Q566" s="41"/>
      <c r="R566" s="6"/>
      <c r="S566" s="6"/>
      <c r="T566" s="6"/>
      <c r="U566" s="6"/>
      <c r="V566" s="6"/>
      <c r="W566" s="6"/>
      <c r="X566" s="6"/>
      <c r="Y566" s="6"/>
      <c r="Z566" s="6"/>
      <c r="AA566" s="42"/>
    </row>
    <row r="567">
      <c r="G567" s="40"/>
      <c r="N567" s="6"/>
      <c r="O567" s="6"/>
      <c r="P567" s="41"/>
      <c r="Q567" s="41"/>
      <c r="R567" s="6"/>
      <c r="S567" s="6"/>
      <c r="T567" s="6"/>
      <c r="U567" s="6"/>
      <c r="V567" s="6"/>
      <c r="W567" s="6"/>
      <c r="X567" s="6"/>
      <c r="Y567" s="6"/>
      <c r="Z567" s="6"/>
      <c r="AA567" s="42"/>
    </row>
    <row r="568">
      <c r="G568" s="40"/>
      <c r="N568" s="6"/>
      <c r="O568" s="6"/>
      <c r="P568" s="41"/>
      <c r="Q568" s="41"/>
      <c r="R568" s="6"/>
      <c r="S568" s="6"/>
      <c r="T568" s="6"/>
      <c r="U568" s="6"/>
      <c r="V568" s="6"/>
      <c r="W568" s="6"/>
      <c r="X568" s="6"/>
      <c r="Y568" s="6"/>
      <c r="Z568" s="6"/>
      <c r="AA568" s="42"/>
    </row>
    <row r="569">
      <c r="G569" s="40"/>
      <c r="N569" s="6"/>
      <c r="O569" s="6"/>
      <c r="P569" s="41"/>
      <c r="Q569" s="41"/>
      <c r="R569" s="6"/>
      <c r="S569" s="6"/>
      <c r="T569" s="6"/>
      <c r="U569" s="6"/>
      <c r="V569" s="6"/>
      <c r="W569" s="6"/>
      <c r="X569" s="6"/>
      <c r="Y569" s="6"/>
      <c r="Z569" s="6"/>
      <c r="AA569" s="42"/>
    </row>
    <row r="570">
      <c r="G570" s="40"/>
      <c r="N570" s="6"/>
      <c r="O570" s="6"/>
      <c r="P570" s="41"/>
      <c r="Q570" s="41"/>
      <c r="R570" s="6"/>
      <c r="S570" s="6"/>
      <c r="T570" s="6"/>
      <c r="U570" s="6"/>
      <c r="V570" s="6"/>
      <c r="W570" s="6"/>
      <c r="X570" s="6"/>
      <c r="Y570" s="6"/>
      <c r="Z570" s="6"/>
      <c r="AA570" s="42"/>
    </row>
    <row r="571">
      <c r="G571" s="40"/>
      <c r="N571" s="6"/>
      <c r="O571" s="6"/>
      <c r="P571" s="41"/>
      <c r="Q571" s="41"/>
      <c r="R571" s="6"/>
      <c r="S571" s="6"/>
      <c r="T571" s="6"/>
      <c r="U571" s="6"/>
      <c r="V571" s="6"/>
      <c r="W571" s="6"/>
      <c r="X571" s="6"/>
      <c r="Y571" s="6"/>
      <c r="Z571" s="6"/>
      <c r="AA571" s="42"/>
    </row>
    <row r="572">
      <c r="G572" s="40"/>
      <c r="N572" s="6"/>
      <c r="O572" s="6"/>
      <c r="P572" s="41"/>
      <c r="Q572" s="41"/>
      <c r="R572" s="6"/>
      <c r="S572" s="6"/>
      <c r="T572" s="6"/>
      <c r="U572" s="6"/>
      <c r="V572" s="6"/>
      <c r="W572" s="6"/>
      <c r="X572" s="6"/>
      <c r="Y572" s="6"/>
      <c r="Z572" s="6"/>
      <c r="AA572" s="42"/>
    </row>
    <row r="573">
      <c r="G573" s="40"/>
      <c r="N573" s="6"/>
      <c r="O573" s="6"/>
      <c r="P573" s="41"/>
      <c r="Q573" s="41"/>
      <c r="R573" s="6"/>
      <c r="S573" s="6"/>
      <c r="T573" s="6"/>
      <c r="U573" s="6"/>
      <c r="V573" s="6"/>
      <c r="W573" s="6"/>
      <c r="X573" s="6"/>
      <c r="Y573" s="6"/>
      <c r="Z573" s="6"/>
      <c r="AA573" s="42"/>
    </row>
    <row r="574">
      <c r="G574" s="40"/>
      <c r="N574" s="6"/>
      <c r="O574" s="6"/>
      <c r="P574" s="41"/>
      <c r="Q574" s="41"/>
      <c r="R574" s="6"/>
      <c r="S574" s="6"/>
      <c r="T574" s="6"/>
      <c r="U574" s="6"/>
      <c r="V574" s="6"/>
      <c r="W574" s="6"/>
      <c r="X574" s="6"/>
      <c r="Y574" s="6"/>
      <c r="Z574" s="6"/>
      <c r="AA574" s="42"/>
    </row>
    <row r="575">
      <c r="G575" s="40"/>
      <c r="N575" s="6"/>
      <c r="O575" s="6"/>
      <c r="P575" s="41"/>
      <c r="Q575" s="41"/>
      <c r="R575" s="6"/>
      <c r="S575" s="6"/>
      <c r="T575" s="6"/>
      <c r="U575" s="6"/>
      <c r="V575" s="6"/>
      <c r="W575" s="6"/>
      <c r="X575" s="6"/>
      <c r="Y575" s="6"/>
      <c r="Z575" s="6"/>
      <c r="AA575" s="42"/>
    </row>
    <row r="576">
      <c r="G576" s="40"/>
      <c r="N576" s="6"/>
      <c r="O576" s="6"/>
      <c r="P576" s="41"/>
      <c r="Q576" s="41"/>
      <c r="R576" s="6"/>
      <c r="S576" s="6"/>
      <c r="T576" s="6"/>
      <c r="U576" s="6"/>
      <c r="V576" s="6"/>
      <c r="W576" s="6"/>
      <c r="X576" s="6"/>
      <c r="Y576" s="6"/>
      <c r="Z576" s="6"/>
      <c r="AA576" s="42"/>
    </row>
    <row r="577">
      <c r="G577" s="40"/>
      <c r="N577" s="6"/>
      <c r="O577" s="6"/>
      <c r="P577" s="41"/>
      <c r="Q577" s="41"/>
      <c r="R577" s="6"/>
      <c r="S577" s="6"/>
      <c r="T577" s="6"/>
      <c r="U577" s="6"/>
      <c r="V577" s="6"/>
      <c r="W577" s="6"/>
      <c r="X577" s="6"/>
      <c r="Y577" s="6"/>
      <c r="Z577" s="6"/>
      <c r="AA577" s="42"/>
    </row>
    <row r="578">
      <c r="G578" s="40"/>
      <c r="N578" s="6"/>
      <c r="O578" s="6"/>
      <c r="P578" s="41"/>
      <c r="Q578" s="41"/>
      <c r="R578" s="6"/>
      <c r="S578" s="6"/>
      <c r="T578" s="6"/>
      <c r="U578" s="6"/>
      <c r="V578" s="6"/>
      <c r="W578" s="6"/>
      <c r="X578" s="6"/>
      <c r="Y578" s="6"/>
      <c r="Z578" s="6"/>
      <c r="AA578" s="42"/>
    </row>
    <row r="579">
      <c r="G579" s="40"/>
      <c r="N579" s="6"/>
      <c r="O579" s="6"/>
      <c r="P579" s="41"/>
      <c r="Q579" s="41"/>
      <c r="R579" s="6"/>
      <c r="S579" s="6"/>
      <c r="T579" s="6"/>
      <c r="U579" s="6"/>
      <c r="V579" s="6"/>
      <c r="W579" s="6"/>
      <c r="X579" s="6"/>
      <c r="Y579" s="6"/>
      <c r="Z579" s="6"/>
      <c r="AA579" s="42"/>
    </row>
    <row r="580">
      <c r="G580" s="40"/>
      <c r="N580" s="6"/>
      <c r="O580" s="6"/>
      <c r="P580" s="41"/>
      <c r="Q580" s="41"/>
      <c r="R580" s="6"/>
      <c r="S580" s="6"/>
      <c r="T580" s="6"/>
      <c r="U580" s="6"/>
      <c r="V580" s="6"/>
      <c r="W580" s="6"/>
      <c r="X580" s="6"/>
      <c r="Y580" s="6"/>
      <c r="Z580" s="6"/>
      <c r="AA580" s="42"/>
    </row>
    <row r="581">
      <c r="G581" s="40"/>
      <c r="N581" s="6"/>
      <c r="O581" s="6"/>
      <c r="P581" s="41"/>
      <c r="Q581" s="41"/>
      <c r="R581" s="6"/>
      <c r="S581" s="6"/>
      <c r="T581" s="6"/>
      <c r="U581" s="6"/>
      <c r="V581" s="6"/>
      <c r="W581" s="6"/>
      <c r="X581" s="6"/>
      <c r="Y581" s="6"/>
      <c r="Z581" s="6"/>
      <c r="AA581" s="42"/>
    </row>
    <row r="582">
      <c r="G582" s="40"/>
      <c r="N582" s="6"/>
      <c r="O582" s="6"/>
      <c r="P582" s="41"/>
      <c r="Q582" s="41"/>
      <c r="R582" s="6"/>
      <c r="S582" s="6"/>
      <c r="T582" s="6"/>
      <c r="U582" s="6"/>
      <c r="V582" s="6"/>
      <c r="W582" s="6"/>
      <c r="X582" s="6"/>
      <c r="Y582" s="6"/>
      <c r="Z582" s="6"/>
      <c r="AA582" s="42"/>
    </row>
    <row r="583">
      <c r="G583" s="40"/>
      <c r="N583" s="6"/>
      <c r="O583" s="6"/>
      <c r="P583" s="41"/>
      <c r="Q583" s="41"/>
      <c r="R583" s="6"/>
      <c r="S583" s="6"/>
      <c r="T583" s="6"/>
      <c r="U583" s="6"/>
      <c r="V583" s="6"/>
      <c r="W583" s="6"/>
      <c r="X583" s="6"/>
      <c r="Y583" s="6"/>
      <c r="Z583" s="6"/>
      <c r="AA583" s="42"/>
    </row>
    <row r="584">
      <c r="G584" s="40"/>
      <c r="N584" s="6"/>
      <c r="O584" s="6"/>
      <c r="P584" s="41"/>
      <c r="Q584" s="41"/>
      <c r="R584" s="6"/>
      <c r="S584" s="6"/>
      <c r="T584" s="6"/>
      <c r="U584" s="6"/>
      <c r="V584" s="6"/>
      <c r="W584" s="6"/>
      <c r="X584" s="6"/>
      <c r="Y584" s="6"/>
      <c r="Z584" s="6"/>
      <c r="AA584" s="42"/>
    </row>
    <row r="585">
      <c r="G585" s="40"/>
      <c r="N585" s="6"/>
      <c r="O585" s="6"/>
      <c r="P585" s="41"/>
      <c r="Q585" s="41"/>
      <c r="R585" s="6"/>
      <c r="S585" s="6"/>
      <c r="T585" s="6"/>
      <c r="U585" s="6"/>
      <c r="V585" s="6"/>
      <c r="W585" s="6"/>
      <c r="X585" s="6"/>
      <c r="Y585" s="6"/>
      <c r="Z585" s="6"/>
      <c r="AA585" s="42"/>
    </row>
    <row r="586">
      <c r="G586" s="40"/>
      <c r="N586" s="6"/>
      <c r="O586" s="6"/>
      <c r="P586" s="41"/>
      <c r="Q586" s="41"/>
      <c r="R586" s="6"/>
      <c r="S586" s="6"/>
      <c r="T586" s="6"/>
      <c r="U586" s="6"/>
      <c r="V586" s="6"/>
      <c r="W586" s="6"/>
      <c r="X586" s="6"/>
      <c r="Y586" s="6"/>
      <c r="Z586" s="6"/>
      <c r="AA586" s="42"/>
    </row>
    <row r="587">
      <c r="G587" s="40"/>
      <c r="N587" s="6"/>
      <c r="O587" s="6"/>
      <c r="P587" s="41"/>
      <c r="Q587" s="41"/>
      <c r="R587" s="6"/>
      <c r="S587" s="6"/>
      <c r="T587" s="6"/>
      <c r="U587" s="6"/>
      <c r="V587" s="6"/>
      <c r="W587" s="6"/>
      <c r="X587" s="6"/>
      <c r="Y587" s="6"/>
      <c r="Z587" s="6"/>
      <c r="AA587" s="42"/>
    </row>
    <row r="588">
      <c r="G588" s="40"/>
      <c r="N588" s="6"/>
      <c r="O588" s="6"/>
      <c r="P588" s="41"/>
      <c r="Q588" s="41"/>
      <c r="R588" s="6"/>
      <c r="S588" s="6"/>
      <c r="T588" s="6"/>
      <c r="U588" s="6"/>
      <c r="V588" s="6"/>
      <c r="W588" s="6"/>
      <c r="X588" s="6"/>
      <c r="Y588" s="6"/>
      <c r="Z588" s="6"/>
      <c r="AA588" s="42"/>
    </row>
    <row r="589">
      <c r="G589" s="40"/>
      <c r="N589" s="6"/>
      <c r="O589" s="6"/>
      <c r="P589" s="41"/>
      <c r="Q589" s="41"/>
      <c r="R589" s="6"/>
      <c r="S589" s="6"/>
      <c r="T589" s="6"/>
      <c r="U589" s="6"/>
      <c r="V589" s="6"/>
      <c r="W589" s="6"/>
      <c r="X589" s="6"/>
      <c r="Y589" s="6"/>
      <c r="Z589" s="6"/>
      <c r="AA589" s="42"/>
    </row>
    <row r="590">
      <c r="G590" s="40"/>
      <c r="N590" s="6"/>
      <c r="O590" s="6"/>
      <c r="P590" s="41"/>
      <c r="Q590" s="41"/>
      <c r="R590" s="6"/>
      <c r="S590" s="6"/>
      <c r="T590" s="6"/>
      <c r="U590" s="6"/>
      <c r="V590" s="6"/>
      <c r="W590" s="6"/>
      <c r="X590" s="6"/>
      <c r="Y590" s="6"/>
      <c r="Z590" s="6"/>
      <c r="AA590" s="42"/>
    </row>
    <row r="591">
      <c r="G591" s="40"/>
      <c r="N591" s="6"/>
      <c r="O591" s="6"/>
      <c r="P591" s="41"/>
      <c r="Q591" s="41"/>
      <c r="R591" s="6"/>
      <c r="S591" s="6"/>
      <c r="T591" s="6"/>
      <c r="U591" s="6"/>
      <c r="V591" s="6"/>
      <c r="W591" s="6"/>
      <c r="X591" s="6"/>
      <c r="Y591" s="6"/>
      <c r="Z591" s="6"/>
      <c r="AA591" s="42"/>
    </row>
    <row r="592">
      <c r="G592" s="40"/>
      <c r="N592" s="6"/>
      <c r="O592" s="6"/>
      <c r="P592" s="41"/>
      <c r="Q592" s="41"/>
      <c r="R592" s="6"/>
      <c r="S592" s="6"/>
      <c r="T592" s="6"/>
      <c r="U592" s="6"/>
      <c r="V592" s="6"/>
      <c r="W592" s="6"/>
      <c r="X592" s="6"/>
      <c r="Y592" s="6"/>
      <c r="Z592" s="6"/>
      <c r="AA592" s="42"/>
    </row>
    <row r="593">
      <c r="G593" s="40"/>
      <c r="N593" s="6"/>
      <c r="O593" s="6"/>
      <c r="P593" s="41"/>
      <c r="Q593" s="41"/>
      <c r="R593" s="6"/>
      <c r="S593" s="6"/>
      <c r="T593" s="6"/>
      <c r="U593" s="6"/>
      <c r="V593" s="6"/>
      <c r="W593" s="6"/>
      <c r="X593" s="6"/>
      <c r="Y593" s="6"/>
      <c r="Z593" s="6"/>
      <c r="AA593" s="42"/>
    </row>
    <row r="594">
      <c r="G594" s="40"/>
      <c r="N594" s="6"/>
      <c r="O594" s="6"/>
      <c r="P594" s="41"/>
      <c r="Q594" s="41"/>
      <c r="R594" s="6"/>
      <c r="S594" s="6"/>
      <c r="T594" s="6"/>
      <c r="U594" s="6"/>
      <c r="V594" s="6"/>
      <c r="W594" s="6"/>
      <c r="X594" s="6"/>
      <c r="Y594" s="6"/>
      <c r="Z594" s="6"/>
      <c r="AA594" s="42"/>
    </row>
    <row r="595">
      <c r="G595" s="40"/>
      <c r="N595" s="6"/>
      <c r="O595" s="6"/>
      <c r="P595" s="41"/>
      <c r="Q595" s="41"/>
      <c r="R595" s="6"/>
      <c r="S595" s="6"/>
      <c r="T595" s="6"/>
      <c r="U595" s="6"/>
      <c r="V595" s="6"/>
      <c r="W595" s="6"/>
      <c r="X595" s="6"/>
      <c r="Y595" s="6"/>
      <c r="Z595" s="6"/>
      <c r="AA595" s="42"/>
    </row>
    <row r="596">
      <c r="G596" s="40"/>
      <c r="N596" s="6"/>
      <c r="O596" s="6"/>
      <c r="P596" s="41"/>
      <c r="Q596" s="41"/>
      <c r="R596" s="6"/>
      <c r="S596" s="6"/>
      <c r="T596" s="6"/>
      <c r="U596" s="6"/>
      <c r="V596" s="6"/>
      <c r="W596" s="6"/>
      <c r="X596" s="6"/>
      <c r="Y596" s="6"/>
      <c r="Z596" s="6"/>
      <c r="AA596" s="42"/>
    </row>
    <row r="597">
      <c r="G597" s="40"/>
      <c r="N597" s="6"/>
      <c r="O597" s="6"/>
      <c r="P597" s="41"/>
      <c r="Q597" s="41"/>
      <c r="R597" s="6"/>
      <c r="S597" s="6"/>
      <c r="T597" s="6"/>
      <c r="U597" s="6"/>
      <c r="V597" s="6"/>
      <c r="W597" s="6"/>
      <c r="X597" s="6"/>
      <c r="Y597" s="6"/>
      <c r="Z597" s="6"/>
      <c r="AA597" s="42"/>
    </row>
    <row r="598">
      <c r="G598" s="40"/>
      <c r="N598" s="6"/>
      <c r="O598" s="6"/>
      <c r="P598" s="41"/>
      <c r="Q598" s="41"/>
      <c r="R598" s="6"/>
      <c r="S598" s="6"/>
      <c r="T598" s="6"/>
      <c r="U598" s="6"/>
      <c r="V598" s="6"/>
      <c r="W598" s="6"/>
      <c r="X598" s="6"/>
      <c r="Y598" s="6"/>
      <c r="Z598" s="6"/>
      <c r="AA598" s="42"/>
    </row>
    <row r="599">
      <c r="G599" s="40"/>
      <c r="N599" s="6"/>
      <c r="O599" s="6"/>
      <c r="P599" s="41"/>
      <c r="Q599" s="41"/>
      <c r="R599" s="6"/>
      <c r="S599" s="6"/>
      <c r="T599" s="6"/>
      <c r="U599" s="6"/>
      <c r="V599" s="6"/>
      <c r="W599" s="6"/>
      <c r="X599" s="6"/>
      <c r="Y599" s="6"/>
      <c r="Z599" s="6"/>
      <c r="AA599" s="42"/>
    </row>
    <row r="600">
      <c r="G600" s="40"/>
      <c r="N600" s="6"/>
      <c r="O600" s="6"/>
      <c r="P600" s="41"/>
      <c r="Q600" s="41"/>
      <c r="R600" s="6"/>
      <c r="S600" s="6"/>
      <c r="T600" s="6"/>
      <c r="U600" s="6"/>
      <c r="V600" s="6"/>
      <c r="W600" s="6"/>
      <c r="X600" s="6"/>
      <c r="Y600" s="6"/>
      <c r="Z600" s="6"/>
      <c r="AA600" s="42"/>
    </row>
    <row r="601">
      <c r="G601" s="40"/>
      <c r="N601" s="6"/>
      <c r="O601" s="6"/>
      <c r="P601" s="41"/>
      <c r="Q601" s="41"/>
      <c r="R601" s="6"/>
      <c r="S601" s="6"/>
      <c r="T601" s="6"/>
      <c r="U601" s="6"/>
      <c r="V601" s="6"/>
      <c r="W601" s="6"/>
      <c r="X601" s="6"/>
      <c r="Y601" s="6"/>
      <c r="Z601" s="6"/>
      <c r="AA601" s="42"/>
    </row>
    <row r="602">
      <c r="G602" s="40"/>
      <c r="N602" s="6"/>
      <c r="O602" s="6"/>
      <c r="P602" s="41"/>
      <c r="Q602" s="41"/>
      <c r="R602" s="6"/>
      <c r="S602" s="6"/>
      <c r="T602" s="6"/>
      <c r="U602" s="6"/>
      <c r="V602" s="6"/>
      <c r="W602" s="6"/>
      <c r="X602" s="6"/>
      <c r="Y602" s="6"/>
      <c r="Z602" s="6"/>
      <c r="AA602" s="42"/>
    </row>
    <row r="603">
      <c r="G603" s="40"/>
      <c r="N603" s="6"/>
      <c r="O603" s="6"/>
      <c r="P603" s="41"/>
      <c r="Q603" s="41"/>
      <c r="R603" s="6"/>
      <c r="S603" s="6"/>
      <c r="T603" s="6"/>
      <c r="U603" s="6"/>
      <c r="V603" s="6"/>
      <c r="W603" s="6"/>
      <c r="X603" s="6"/>
      <c r="Y603" s="6"/>
      <c r="Z603" s="6"/>
      <c r="AA603" s="42"/>
    </row>
    <row r="604">
      <c r="G604" s="40"/>
      <c r="N604" s="6"/>
      <c r="O604" s="6"/>
      <c r="P604" s="41"/>
      <c r="Q604" s="41"/>
      <c r="R604" s="6"/>
      <c r="S604" s="6"/>
      <c r="T604" s="6"/>
      <c r="U604" s="6"/>
      <c r="V604" s="6"/>
      <c r="W604" s="6"/>
      <c r="X604" s="6"/>
      <c r="Y604" s="6"/>
      <c r="Z604" s="6"/>
      <c r="AA604" s="42"/>
    </row>
    <row r="605">
      <c r="G605" s="40"/>
      <c r="N605" s="6"/>
      <c r="O605" s="6"/>
      <c r="P605" s="41"/>
      <c r="Q605" s="41"/>
      <c r="R605" s="6"/>
      <c r="S605" s="6"/>
      <c r="T605" s="6"/>
      <c r="U605" s="6"/>
      <c r="V605" s="6"/>
      <c r="W605" s="6"/>
      <c r="X605" s="6"/>
      <c r="Y605" s="6"/>
      <c r="Z605" s="6"/>
      <c r="AA605" s="42"/>
    </row>
    <row r="606">
      <c r="G606" s="40"/>
      <c r="N606" s="6"/>
      <c r="O606" s="6"/>
      <c r="P606" s="41"/>
      <c r="Q606" s="41"/>
      <c r="R606" s="6"/>
      <c r="S606" s="6"/>
      <c r="T606" s="6"/>
      <c r="U606" s="6"/>
      <c r="V606" s="6"/>
      <c r="W606" s="6"/>
      <c r="X606" s="6"/>
      <c r="Y606" s="6"/>
      <c r="Z606" s="6"/>
      <c r="AA606" s="42"/>
    </row>
    <row r="607">
      <c r="G607" s="40"/>
      <c r="N607" s="6"/>
      <c r="O607" s="6"/>
      <c r="P607" s="41"/>
      <c r="Q607" s="41"/>
      <c r="R607" s="6"/>
      <c r="S607" s="6"/>
      <c r="T607" s="6"/>
      <c r="U607" s="6"/>
      <c r="V607" s="6"/>
      <c r="W607" s="6"/>
      <c r="X607" s="6"/>
      <c r="Y607" s="6"/>
      <c r="Z607" s="6"/>
      <c r="AA607" s="42"/>
    </row>
    <row r="608">
      <c r="G608" s="40"/>
      <c r="N608" s="6"/>
      <c r="O608" s="6"/>
      <c r="P608" s="41"/>
      <c r="Q608" s="41"/>
      <c r="R608" s="6"/>
      <c r="S608" s="6"/>
      <c r="T608" s="6"/>
      <c r="U608" s="6"/>
      <c r="V608" s="6"/>
      <c r="W608" s="6"/>
      <c r="X608" s="6"/>
      <c r="Y608" s="6"/>
      <c r="Z608" s="6"/>
      <c r="AA608" s="42"/>
    </row>
    <row r="609">
      <c r="G609" s="40"/>
      <c r="N609" s="6"/>
      <c r="O609" s="6"/>
      <c r="P609" s="41"/>
      <c r="Q609" s="41"/>
      <c r="R609" s="6"/>
      <c r="S609" s="6"/>
      <c r="T609" s="6"/>
      <c r="U609" s="6"/>
      <c r="V609" s="6"/>
      <c r="W609" s="6"/>
      <c r="X609" s="6"/>
      <c r="Y609" s="6"/>
      <c r="Z609" s="6"/>
      <c r="AA609" s="42"/>
    </row>
    <row r="610">
      <c r="G610" s="40"/>
      <c r="N610" s="6"/>
      <c r="O610" s="6"/>
      <c r="P610" s="41"/>
      <c r="Q610" s="41"/>
      <c r="R610" s="6"/>
      <c r="S610" s="6"/>
      <c r="T610" s="6"/>
      <c r="U610" s="6"/>
      <c r="V610" s="6"/>
      <c r="W610" s="6"/>
      <c r="X610" s="6"/>
      <c r="Y610" s="6"/>
      <c r="Z610" s="6"/>
      <c r="AA610" s="42"/>
    </row>
    <row r="611">
      <c r="G611" s="40"/>
      <c r="N611" s="6"/>
      <c r="O611" s="6"/>
      <c r="P611" s="41"/>
      <c r="Q611" s="41"/>
      <c r="R611" s="6"/>
      <c r="S611" s="6"/>
      <c r="T611" s="6"/>
      <c r="U611" s="6"/>
      <c r="V611" s="6"/>
      <c r="W611" s="6"/>
      <c r="X611" s="6"/>
      <c r="Y611" s="6"/>
      <c r="Z611" s="6"/>
      <c r="AA611" s="42"/>
    </row>
    <row r="612">
      <c r="G612" s="40"/>
      <c r="N612" s="6"/>
      <c r="O612" s="6"/>
      <c r="P612" s="41"/>
      <c r="Q612" s="41"/>
      <c r="R612" s="6"/>
      <c r="S612" s="6"/>
      <c r="T612" s="6"/>
      <c r="U612" s="6"/>
      <c r="V612" s="6"/>
      <c r="W612" s="6"/>
      <c r="X612" s="6"/>
      <c r="Y612" s="6"/>
      <c r="Z612" s="6"/>
      <c r="AA612" s="42"/>
    </row>
    <row r="613">
      <c r="G613" s="40"/>
      <c r="N613" s="6"/>
      <c r="O613" s="6"/>
      <c r="P613" s="41"/>
      <c r="Q613" s="41"/>
      <c r="R613" s="6"/>
      <c r="S613" s="6"/>
      <c r="T613" s="6"/>
      <c r="U613" s="6"/>
      <c r="V613" s="6"/>
      <c r="W613" s="6"/>
      <c r="X613" s="6"/>
      <c r="Y613" s="6"/>
      <c r="Z613" s="6"/>
      <c r="AA613" s="42"/>
    </row>
    <row r="614">
      <c r="G614" s="40"/>
      <c r="N614" s="6"/>
      <c r="O614" s="6"/>
      <c r="P614" s="41"/>
      <c r="Q614" s="41"/>
      <c r="R614" s="6"/>
      <c r="S614" s="6"/>
      <c r="T614" s="6"/>
      <c r="U614" s="6"/>
      <c r="V614" s="6"/>
      <c r="W614" s="6"/>
      <c r="X614" s="6"/>
      <c r="Y614" s="6"/>
      <c r="Z614" s="6"/>
      <c r="AA614" s="42"/>
    </row>
    <row r="615">
      <c r="G615" s="40"/>
      <c r="N615" s="6"/>
      <c r="O615" s="6"/>
      <c r="P615" s="41"/>
      <c r="Q615" s="41"/>
      <c r="R615" s="6"/>
      <c r="S615" s="6"/>
      <c r="T615" s="6"/>
      <c r="U615" s="6"/>
      <c r="V615" s="6"/>
      <c r="W615" s="6"/>
      <c r="X615" s="6"/>
      <c r="Y615" s="6"/>
      <c r="Z615" s="6"/>
      <c r="AA615" s="42"/>
    </row>
    <row r="616">
      <c r="G616" s="40"/>
      <c r="N616" s="6"/>
      <c r="O616" s="6"/>
      <c r="P616" s="41"/>
      <c r="Q616" s="41"/>
      <c r="R616" s="6"/>
      <c r="S616" s="6"/>
      <c r="T616" s="6"/>
      <c r="U616" s="6"/>
      <c r="V616" s="6"/>
      <c r="W616" s="6"/>
      <c r="X616" s="6"/>
      <c r="Y616" s="6"/>
      <c r="Z616" s="6"/>
      <c r="AA616" s="42"/>
    </row>
    <row r="617">
      <c r="G617" s="40"/>
      <c r="N617" s="6"/>
      <c r="O617" s="6"/>
      <c r="P617" s="41"/>
      <c r="Q617" s="41"/>
      <c r="R617" s="6"/>
      <c r="S617" s="6"/>
      <c r="T617" s="6"/>
      <c r="U617" s="6"/>
      <c r="V617" s="6"/>
      <c r="W617" s="6"/>
      <c r="X617" s="6"/>
      <c r="Y617" s="6"/>
      <c r="Z617" s="6"/>
      <c r="AA617" s="42"/>
    </row>
    <row r="618">
      <c r="G618" s="40"/>
      <c r="N618" s="6"/>
      <c r="O618" s="6"/>
      <c r="P618" s="41"/>
      <c r="Q618" s="41"/>
      <c r="R618" s="6"/>
      <c r="S618" s="6"/>
      <c r="T618" s="6"/>
      <c r="U618" s="6"/>
      <c r="V618" s="6"/>
      <c r="W618" s="6"/>
      <c r="X618" s="6"/>
      <c r="Y618" s="6"/>
      <c r="Z618" s="6"/>
      <c r="AA618" s="42"/>
    </row>
    <row r="619">
      <c r="G619" s="40"/>
      <c r="N619" s="6"/>
      <c r="O619" s="6"/>
      <c r="P619" s="41"/>
      <c r="Q619" s="41"/>
      <c r="R619" s="6"/>
      <c r="S619" s="6"/>
      <c r="T619" s="6"/>
      <c r="U619" s="6"/>
      <c r="V619" s="6"/>
      <c r="W619" s="6"/>
      <c r="X619" s="6"/>
      <c r="Y619" s="6"/>
      <c r="Z619" s="6"/>
      <c r="AA619" s="42"/>
    </row>
    <row r="620">
      <c r="G620" s="40"/>
      <c r="N620" s="6"/>
      <c r="O620" s="6"/>
      <c r="P620" s="41"/>
      <c r="Q620" s="41"/>
      <c r="R620" s="6"/>
      <c r="S620" s="6"/>
      <c r="T620" s="6"/>
      <c r="U620" s="6"/>
      <c r="V620" s="6"/>
      <c r="W620" s="6"/>
      <c r="X620" s="6"/>
      <c r="Y620" s="6"/>
      <c r="Z620" s="6"/>
      <c r="AA620" s="42"/>
    </row>
    <row r="621">
      <c r="G621" s="40"/>
      <c r="N621" s="6"/>
      <c r="O621" s="6"/>
      <c r="P621" s="41"/>
      <c r="Q621" s="41"/>
      <c r="R621" s="6"/>
      <c r="S621" s="6"/>
      <c r="T621" s="6"/>
      <c r="U621" s="6"/>
      <c r="V621" s="6"/>
      <c r="W621" s="6"/>
      <c r="X621" s="6"/>
      <c r="Y621" s="6"/>
      <c r="Z621" s="6"/>
      <c r="AA621" s="42"/>
    </row>
    <row r="622">
      <c r="G622" s="40"/>
      <c r="N622" s="6"/>
      <c r="O622" s="6"/>
      <c r="P622" s="41"/>
      <c r="Q622" s="41"/>
      <c r="R622" s="6"/>
      <c r="S622" s="6"/>
      <c r="T622" s="6"/>
      <c r="U622" s="6"/>
      <c r="V622" s="6"/>
      <c r="W622" s="6"/>
      <c r="X622" s="6"/>
      <c r="Y622" s="6"/>
      <c r="Z622" s="6"/>
      <c r="AA622" s="42"/>
    </row>
    <row r="623">
      <c r="G623" s="40"/>
      <c r="N623" s="6"/>
      <c r="O623" s="6"/>
      <c r="P623" s="41"/>
      <c r="Q623" s="41"/>
      <c r="R623" s="6"/>
      <c r="S623" s="6"/>
      <c r="T623" s="6"/>
      <c r="U623" s="6"/>
      <c r="V623" s="6"/>
      <c r="W623" s="6"/>
      <c r="X623" s="6"/>
      <c r="Y623" s="6"/>
      <c r="Z623" s="6"/>
      <c r="AA623" s="42"/>
    </row>
    <row r="624">
      <c r="G624" s="40"/>
      <c r="N624" s="6"/>
      <c r="O624" s="6"/>
      <c r="P624" s="41"/>
      <c r="Q624" s="41"/>
      <c r="R624" s="6"/>
      <c r="S624" s="6"/>
      <c r="T624" s="6"/>
      <c r="U624" s="6"/>
      <c r="V624" s="6"/>
      <c r="W624" s="6"/>
      <c r="X624" s="6"/>
      <c r="Y624" s="6"/>
      <c r="Z624" s="6"/>
      <c r="AA624" s="42"/>
    </row>
    <row r="625">
      <c r="G625" s="40"/>
      <c r="N625" s="6"/>
      <c r="O625" s="6"/>
      <c r="P625" s="41"/>
      <c r="Q625" s="41"/>
      <c r="R625" s="6"/>
      <c r="S625" s="6"/>
      <c r="T625" s="6"/>
      <c r="U625" s="6"/>
      <c r="V625" s="6"/>
      <c r="W625" s="6"/>
      <c r="X625" s="6"/>
      <c r="Y625" s="6"/>
      <c r="Z625" s="6"/>
      <c r="AA625" s="42"/>
    </row>
    <row r="626">
      <c r="G626" s="40"/>
      <c r="N626" s="6"/>
      <c r="O626" s="6"/>
      <c r="P626" s="41"/>
      <c r="Q626" s="41"/>
      <c r="R626" s="6"/>
      <c r="S626" s="6"/>
      <c r="T626" s="6"/>
      <c r="U626" s="6"/>
      <c r="V626" s="6"/>
      <c r="W626" s="6"/>
      <c r="X626" s="6"/>
      <c r="Y626" s="6"/>
      <c r="Z626" s="6"/>
      <c r="AA626" s="42"/>
    </row>
    <row r="627">
      <c r="G627" s="40"/>
      <c r="N627" s="6"/>
      <c r="O627" s="6"/>
      <c r="P627" s="41"/>
      <c r="Q627" s="41"/>
      <c r="R627" s="6"/>
      <c r="S627" s="6"/>
      <c r="T627" s="6"/>
      <c r="U627" s="6"/>
      <c r="V627" s="6"/>
      <c r="W627" s="6"/>
      <c r="X627" s="6"/>
      <c r="Y627" s="6"/>
      <c r="Z627" s="6"/>
      <c r="AA627" s="42"/>
    </row>
    <row r="628">
      <c r="G628" s="40"/>
      <c r="N628" s="6"/>
      <c r="O628" s="6"/>
      <c r="P628" s="41"/>
      <c r="Q628" s="41"/>
      <c r="R628" s="6"/>
      <c r="S628" s="6"/>
      <c r="T628" s="6"/>
      <c r="U628" s="6"/>
      <c r="V628" s="6"/>
      <c r="W628" s="6"/>
      <c r="X628" s="6"/>
      <c r="Y628" s="6"/>
      <c r="Z628" s="6"/>
      <c r="AA628" s="42"/>
    </row>
    <row r="629">
      <c r="G629" s="40"/>
      <c r="N629" s="6"/>
      <c r="O629" s="6"/>
      <c r="P629" s="41"/>
      <c r="Q629" s="41"/>
      <c r="R629" s="6"/>
      <c r="S629" s="6"/>
      <c r="T629" s="6"/>
      <c r="U629" s="6"/>
      <c r="V629" s="6"/>
      <c r="W629" s="6"/>
      <c r="X629" s="6"/>
      <c r="Y629" s="6"/>
      <c r="Z629" s="6"/>
      <c r="AA629" s="42"/>
    </row>
    <row r="630">
      <c r="G630" s="40"/>
      <c r="N630" s="6"/>
      <c r="O630" s="6"/>
      <c r="P630" s="41"/>
      <c r="Q630" s="41"/>
      <c r="R630" s="6"/>
      <c r="S630" s="6"/>
      <c r="T630" s="6"/>
      <c r="U630" s="6"/>
      <c r="V630" s="6"/>
      <c r="W630" s="6"/>
      <c r="X630" s="6"/>
      <c r="Y630" s="6"/>
      <c r="Z630" s="6"/>
      <c r="AA630" s="42"/>
    </row>
    <row r="631">
      <c r="G631" s="40"/>
      <c r="N631" s="6"/>
      <c r="O631" s="6"/>
      <c r="P631" s="41"/>
      <c r="Q631" s="41"/>
      <c r="R631" s="6"/>
      <c r="S631" s="6"/>
      <c r="T631" s="6"/>
      <c r="U631" s="6"/>
      <c r="V631" s="6"/>
      <c r="W631" s="6"/>
      <c r="X631" s="6"/>
      <c r="Y631" s="6"/>
      <c r="Z631" s="6"/>
      <c r="AA631" s="42"/>
    </row>
    <row r="632">
      <c r="G632" s="40"/>
      <c r="N632" s="6"/>
      <c r="O632" s="6"/>
      <c r="P632" s="41"/>
      <c r="Q632" s="41"/>
      <c r="R632" s="6"/>
      <c r="S632" s="6"/>
      <c r="T632" s="6"/>
      <c r="U632" s="6"/>
      <c r="V632" s="6"/>
      <c r="W632" s="6"/>
      <c r="X632" s="6"/>
      <c r="Y632" s="6"/>
      <c r="Z632" s="6"/>
      <c r="AA632" s="42"/>
    </row>
    <row r="633">
      <c r="G633" s="40"/>
      <c r="N633" s="6"/>
      <c r="O633" s="6"/>
      <c r="P633" s="41"/>
      <c r="Q633" s="41"/>
      <c r="R633" s="6"/>
      <c r="S633" s="6"/>
      <c r="T633" s="6"/>
      <c r="U633" s="6"/>
      <c r="V633" s="6"/>
      <c r="W633" s="6"/>
      <c r="X633" s="6"/>
      <c r="Y633" s="6"/>
      <c r="Z633" s="6"/>
      <c r="AA633" s="42"/>
    </row>
    <row r="634">
      <c r="G634" s="40"/>
      <c r="N634" s="6"/>
      <c r="O634" s="6"/>
      <c r="P634" s="41"/>
      <c r="Q634" s="41"/>
      <c r="R634" s="6"/>
      <c r="S634" s="6"/>
      <c r="T634" s="6"/>
      <c r="U634" s="6"/>
      <c r="V634" s="6"/>
      <c r="W634" s="6"/>
      <c r="X634" s="6"/>
      <c r="Y634" s="6"/>
      <c r="Z634" s="6"/>
      <c r="AA634" s="42"/>
    </row>
    <row r="635">
      <c r="G635" s="40"/>
      <c r="N635" s="6"/>
      <c r="O635" s="6"/>
      <c r="P635" s="41"/>
      <c r="Q635" s="41"/>
      <c r="R635" s="6"/>
      <c r="S635" s="6"/>
      <c r="T635" s="6"/>
      <c r="U635" s="6"/>
      <c r="V635" s="6"/>
      <c r="W635" s="6"/>
      <c r="X635" s="6"/>
      <c r="Y635" s="6"/>
      <c r="Z635" s="6"/>
      <c r="AA635" s="42"/>
    </row>
    <row r="636">
      <c r="G636" s="40"/>
      <c r="N636" s="6"/>
      <c r="O636" s="6"/>
      <c r="P636" s="41"/>
      <c r="Q636" s="41"/>
      <c r="R636" s="6"/>
      <c r="S636" s="6"/>
      <c r="T636" s="6"/>
      <c r="U636" s="6"/>
      <c r="V636" s="6"/>
      <c r="W636" s="6"/>
      <c r="X636" s="6"/>
      <c r="Y636" s="6"/>
      <c r="Z636" s="6"/>
      <c r="AA636" s="42"/>
    </row>
    <row r="637">
      <c r="G637" s="40"/>
      <c r="N637" s="6"/>
      <c r="O637" s="6"/>
      <c r="P637" s="41"/>
      <c r="Q637" s="41"/>
      <c r="R637" s="6"/>
      <c r="S637" s="6"/>
      <c r="T637" s="6"/>
      <c r="U637" s="6"/>
      <c r="V637" s="6"/>
      <c r="W637" s="6"/>
      <c r="X637" s="6"/>
      <c r="Y637" s="6"/>
      <c r="Z637" s="6"/>
      <c r="AA637" s="42"/>
    </row>
    <row r="638">
      <c r="G638" s="40"/>
      <c r="N638" s="6"/>
      <c r="O638" s="6"/>
      <c r="P638" s="41"/>
      <c r="Q638" s="41"/>
      <c r="R638" s="6"/>
      <c r="S638" s="6"/>
      <c r="T638" s="6"/>
      <c r="U638" s="6"/>
      <c r="V638" s="6"/>
      <c r="W638" s="6"/>
      <c r="X638" s="6"/>
      <c r="Y638" s="6"/>
      <c r="Z638" s="6"/>
      <c r="AA638" s="42"/>
    </row>
    <row r="639">
      <c r="G639" s="40"/>
      <c r="N639" s="6"/>
      <c r="O639" s="6"/>
      <c r="P639" s="41"/>
      <c r="Q639" s="41"/>
      <c r="R639" s="6"/>
      <c r="S639" s="6"/>
      <c r="T639" s="6"/>
      <c r="U639" s="6"/>
      <c r="V639" s="6"/>
      <c r="W639" s="6"/>
      <c r="X639" s="6"/>
      <c r="Y639" s="6"/>
      <c r="Z639" s="6"/>
      <c r="AA639" s="42"/>
    </row>
    <row r="640">
      <c r="G640" s="40"/>
      <c r="N640" s="6"/>
      <c r="O640" s="6"/>
      <c r="P640" s="41"/>
      <c r="Q640" s="41"/>
      <c r="R640" s="6"/>
      <c r="S640" s="6"/>
      <c r="T640" s="6"/>
      <c r="U640" s="6"/>
      <c r="V640" s="6"/>
      <c r="W640" s="6"/>
      <c r="X640" s="6"/>
      <c r="Y640" s="6"/>
      <c r="Z640" s="6"/>
      <c r="AA640" s="42"/>
    </row>
    <row r="641">
      <c r="G641" s="40"/>
      <c r="N641" s="6"/>
      <c r="O641" s="6"/>
      <c r="P641" s="41"/>
      <c r="Q641" s="41"/>
      <c r="R641" s="6"/>
      <c r="S641" s="6"/>
      <c r="T641" s="6"/>
      <c r="U641" s="6"/>
      <c r="V641" s="6"/>
      <c r="W641" s="6"/>
      <c r="X641" s="6"/>
      <c r="Y641" s="6"/>
      <c r="Z641" s="6"/>
      <c r="AA641" s="42"/>
    </row>
    <row r="642">
      <c r="G642" s="40"/>
      <c r="N642" s="6"/>
      <c r="O642" s="6"/>
      <c r="P642" s="41"/>
      <c r="Q642" s="41"/>
      <c r="R642" s="6"/>
      <c r="S642" s="6"/>
      <c r="T642" s="6"/>
      <c r="U642" s="6"/>
      <c r="V642" s="6"/>
      <c r="W642" s="6"/>
      <c r="X642" s="6"/>
      <c r="Y642" s="6"/>
      <c r="Z642" s="6"/>
      <c r="AA642" s="42"/>
    </row>
    <row r="643">
      <c r="G643" s="40"/>
      <c r="N643" s="6"/>
      <c r="O643" s="6"/>
      <c r="P643" s="41"/>
      <c r="Q643" s="41"/>
      <c r="R643" s="6"/>
      <c r="S643" s="6"/>
      <c r="T643" s="6"/>
      <c r="U643" s="6"/>
      <c r="V643" s="6"/>
      <c r="W643" s="6"/>
      <c r="X643" s="6"/>
      <c r="Y643" s="6"/>
      <c r="Z643" s="6"/>
      <c r="AA643" s="42"/>
    </row>
    <row r="644">
      <c r="G644" s="40"/>
      <c r="N644" s="6"/>
      <c r="O644" s="6"/>
      <c r="P644" s="41"/>
      <c r="Q644" s="41"/>
      <c r="R644" s="6"/>
      <c r="S644" s="6"/>
      <c r="T644" s="6"/>
      <c r="U644" s="6"/>
      <c r="V644" s="6"/>
      <c r="W644" s="6"/>
      <c r="X644" s="6"/>
      <c r="Y644" s="6"/>
      <c r="Z644" s="6"/>
      <c r="AA644" s="42"/>
    </row>
    <row r="645">
      <c r="G645" s="40"/>
      <c r="N645" s="6"/>
      <c r="O645" s="6"/>
      <c r="P645" s="41"/>
      <c r="Q645" s="41"/>
      <c r="R645" s="6"/>
      <c r="S645" s="6"/>
      <c r="T645" s="6"/>
      <c r="U645" s="6"/>
      <c r="V645" s="6"/>
      <c r="W645" s="6"/>
      <c r="X645" s="6"/>
      <c r="Y645" s="6"/>
      <c r="Z645" s="6"/>
      <c r="AA645" s="42"/>
    </row>
    <row r="646">
      <c r="G646" s="40"/>
      <c r="N646" s="6"/>
      <c r="O646" s="6"/>
      <c r="P646" s="41"/>
      <c r="Q646" s="41"/>
      <c r="R646" s="6"/>
      <c r="S646" s="6"/>
      <c r="T646" s="6"/>
      <c r="U646" s="6"/>
      <c r="V646" s="6"/>
      <c r="W646" s="6"/>
      <c r="X646" s="6"/>
      <c r="Y646" s="6"/>
      <c r="Z646" s="6"/>
      <c r="AA646" s="42"/>
    </row>
    <row r="647">
      <c r="G647" s="40"/>
      <c r="N647" s="6"/>
      <c r="O647" s="6"/>
      <c r="P647" s="41"/>
      <c r="Q647" s="41"/>
      <c r="R647" s="6"/>
      <c r="S647" s="6"/>
      <c r="T647" s="6"/>
      <c r="U647" s="6"/>
      <c r="V647" s="6"/>
      <c r="W647" s="6"/>
      <c r="X647" s="6"/>
      <c r="Y647" s="6"/>
      <c r="Z647" s="6"/>
      <c r="AA647" s="42"/>
    </row>
    <row r="648">
      <c r="G648" s="40"/>
      <c r="N648" s="6"/>
      <c r="O648" s="6"/>
      <c r="P648" s="41"/>
      <c r="Q648" s="41"/>
      <c r="R648" s="6"/>
      <c r="S648" s="6"/>
      <c r="T648" s="6"/>
      <c r="U648" s="6"/>
      <c r="V648" s="6"/>
      <c r="W648" s="6"/>
      <c r="X648" s="6"/>
      <c r="Y648" s="6"/>
      <c r="Z648" s="6"/>
      <c r="AA648" s="42"/>
    </row>
    <row r="649">
      <c r="G649" s="40"/>
      <c r="N649" s="6"/>
      <c r="O649" s="6"/>
      <c r="P649" s="41"/>
      <c r="Q649" s="41"/>
      <c r="R649" s="6"/>
      <c r="S649" s="6"/>
      <c r="T649" s="6"/>
      <c r="U649" s="6"/>
      <c r="V649" s="6"/>
      <c r="W649" s="6"/>
      <c r="X649" s="6"/>
      <c r="Y649" s="6"/>
      <c r="Z649" s="6"/>
      <c r="AA649" s="42"/>
    </row>
    <row r="650">
      <c r="G650" s="40"/>
      <c r="N650" s="6"/>
      <c r="O650" s="6"/>
      <c r="P650" s="41"/>
      <c r="Q650" s="41"/>
      <c r="R650" s="6"/>
      <c r="S650" s="6"/>
      <c r="T650" s="6"/>
      <c r="U650" s="6"/>
      <c r="V650" s="6"/>
      <c r="W650" s="6"/>
      <c r="X650" s="6"/>
      <c r="Y650" s="6"/>
      <c r="Z650" s="6"/>
      <c r="AA650" s="42"/>
    </row>
    <row r="651">
      <c r="G651" s="40"/>
      <c r="N651" s="6"/>
      <c r="O651" s="6"/>
      <c r="P651" s="41"/>
      <c r="Q651" s="41"/>
      <c r="R651" s="6"/>
      <c r="S651" s="6"/>
      <c r="T651" s="6"/>
      <c r="U651" s="6"/>
      <c r="V651" s="6"/>
      <c r="W651" s="6"/>
      <c r="X651" s="6"/>
      <c r="Y651" s="6"/>
      <c r="Z651" s="6"/>
      <c r="AA651" s="42"/>
    </row>
    <row r="652">
      <c r="G652" s="40"/>
      <c r="N652" s="6"/>
      <c r="O652" s="6"/>
      <c r="P652" s="41"/>
      <c r="Q652" s="41"/>
      <c r="R652" s="6"/>
      <c r="S652" s="6"/>
      <c r="T652" s="6"/>
      <c r="U652" s="6"/>
      <c r="V652" s="6"/>
      <c r="W652" s="6"/>
      <c r="X652" s="6"/>
      <c r="Y652" s="6"/>
      <c r="Z652" s="6"/>
      <c r="AA652" s="42"/>
    </row>
    <row r="653">
      <c r="G653" s="40"/>
      <c r="N653" s="6"/>
      <c r="O653" s="6"/>
      <c r="P653" s="41"/>
      <c r="Q653" s="41"/>
      <c r="R653" s="6"/>
      <c r="S653" s="6"/>
      <c r="T653" s="6"/>
      <c r="U653" s="6"/>
      <c r="V653" s="6"/>
      <c r="W653" s="6"/>
      <c r="X653" s="6"/>
      <c r="Y653" s="6"/>
      <c r="Z653" s="6"/>
      <c r="AA653" s="42"/>
    </row>
    <row r="654">
      <c r="G654" s="40"/>
      <c r="N654" s="6"/>
      <c r="O654" s="6"/>
      <c r="P654" s="41"/>
      <c r="Q654" s="41"/>
      <c r="R654" s="6"/>
      <c r="S654" s="6"/>
      <c r="T654" s="6"/>
      <c r="U654" s="6"/>
      <c r="V654" s="6"/>
      <c r="W654" s="6"/>
      <c r="X654" s="6"/>
      <c r="Y654" s="6"/>
      <c r="Z654" s="6"/>
      <c r="AA654" s="42"/>
    </row>
    <row r="655">
      <c r="G655" s="40"/>
      <c r="N655" s="6"/>
      <c r="O655" s="6"/>
      <c r="P655" s="41"/>
      <c r="Q655" s="41"/>
      <c r="R655" s="6"/>
      <c r="S655" s="6"/>
      <c r="T655" s="6"/>
      <c r="U655" s="6"/>
      <c r="V655" s="6"/>
      <c r="W655" s="6"/>
      <c r="X655" s="6"/>
      <c r="Y655" s="6"/>
      <c r="Z655" s="6"/>
      <c r="AA655" s="42"/>
    </row>
    <row r="656">
      <c r="G656" s="40"/>
      <c r="N656" s="6"/>
      <c r="O656" s="6"/>
      <c r="P656" s="41"/>
      <c r="Q656" s="41"/>
      <c r="R656" s="6"/>
      <c r="S656" s="6"/>
      <c r="T656" s="6"/>
      <c r="U656" s="6"/>
      <c r="V656" s="6"/>
      <c r="W656" s="6"/>
      <c r="X656" s="6"/>
      <c r="Y656" s="6"/>
      <c r="Z656" s="6"/>
      <c r="AA656" s="42"/>
    </row>
    <row r="657">
      <c r="G657" s="40"/>
      <c r="N657" s="6"/>
      <c r="O657" s="6"/>
      <c r="P657" s="41"/>
      <c r="Q657" s="41"/>
      <c r="R657" s="6"/>
      <c r="S657" s="6"/>
      <c r="T657" s="6"/>
      <c r="U657" s="6"/>
      <c r="V657" s="6"/>
      <c r="W657" s="6"/>
      <c r="X657" s="6"/>
      <c r="Y657" s="6"/>
      <c r="Z657" s="6"/>
      <c r="AA657" s="42"/>
    </row>
    <row r="658">
      <c r="G658" s="40"/>
      <c r="N658" s="6"/>
      <c r="O658" s="6"/>
      <c r="P658" s="41"/>
      <c r="Q658" s="41"/>
      <c r="R658" s="6"/>
      <c r="S658" s="6"/>
      <c r="T658" s="6"/>
      <c r="U658" s="6"/>
      <c r="V658" s="6"/>
      <c r="W658" s="6"/>
      <c r="X658" s="6"/>
      <c r="Y658" s="6"/>
      <c r="Z658" s="6"/>
      <c r="AA658" s="42"/>
    </row>
    <row r="659">
      <c r="G659" s="40"/>
      <c r="N659" s="6"/>
      <c r="O659" s="6"/>
      <c r="P659" s="41"/>
      <c r="Q659" s="41"/>
      <c r="R659" s="6"/>
      <c r="S659" s="6"/>
      <c r="T659" s="6"/>
      <c r="U659" s="6"/>
      <c r="V659" s="6"/>
      <c r="W659" s="6"/>
      <c r="X659" s="6"/>
      <c r="Y659" s="6"/>
      <c r="Z659" s="6"/>
      <c r="AA659" s="42"/>
    </row>
    <row r="660">
      <c r="G660" s="40"/>
      <c r="N660" s="6"/>
      <c r="O660" s="6"/>
      <c r="P660" s="41"/>
      <c r="Q660" s="41"/>
      <c r="R660" s="6"/>
      <c r="S660" s="6"/>
      <c r="T660" s="6"/>
      <c r="U660" s="6"/>
      <c r="V660" s="6"/>
      <c r="W660" s="6"/>
      <c r="X660" s="6"/>
      <c r="Y660" s="6"/>
      <c r="Z660" s="6"/>
      <c r="AA660" s="42"/>
    </row>
    <row r="661">
      <c r="G661" s="40"/>
      <c r="N661" s="6"/>
      <c r="O661" s="6"/>
      <c r="P661" s="41"/>
      <c r="Q661" s="41"/>
      <c r="R661" s="6"/>
      <c r="S661" s="6"/>
      <c r="T661" s="6"/>
      <c r="U661" s="6"/>
      <c r="V661" s="6"/>
      <c r="W661" s="6"/>
      <c r="X661" s="6"/>
      <c r="Y661" s="6"/>
      <c r="Z661" s="6"/>
      <c r="AA661" s="42"/>
    </row>
    <row r="662">
      <c r="G662" s="40"/>
      <c r="N662" s="6"/>
      <c r="O662" s="6"/>
      <c r="P662" s="41"/>
      <c r="Q662" s="41"/>
      <c r="R662" s="6"/>
      <c r="S662" s="6"/>
      <c r="T662" s="6"/>
      <c r="U662" s="6"/>
      <c r="V662" s="6"/>
      <c r="W662" s="6"/>
      <c r="X662" s="6"/>
      <c r="Y662" s="6"/>
      <c r="Z662" s="6"/>
      <c r="AA662" s="42"/>
    </row>
    <row r="663">
      <c r="G663" s="40"/>
      <c r="N663" s="6"/>
      <c r="O663" s="6"/>
      <c r="P663" s="41"/>
      <c r="Q663" s="41"/>
      <c r="R663" s="6"/>
      <c r="S663" s="6"/>
      <c r="T663" s="6"/>
      <c r="U663" s="6"/>
      <c r="V663" s="6"/>
      <c r="W663" s="6"/>
      <c r="X663" s="6"/>
      <c r="Y663" s="6"/>
      <c r="Z663" s="6"/>
      <c r="AA663" s="42"/>
    </row>
    <row r="664">
      <c r="G664" s="40"/>
      <c r="N664" s="6"/>
      <c r="O664" s="6"/>
      <c r="P664" s="41"/>
      <c r="Q664" s="41"/>
      <c r="R664" s="6"/>
      <c r="S664" s="6"/>
      <c r="T664" s="6"/>
      <c r="U664" s="6"/>
      <c r="V664" s="6"/>
      <c r="W664" s="6"/>
      <c r="X664" s="6"/>
      <c r="Y664" s="6"/>
      <c r="Z664" s="6"/>
      <c r="AA664" s="42"/>
    </row>
    <row r="665">
      <c r="G665" s="40"/>
      <c r="N665" s="6"/>
      <c r="O665" s="6"/>
      <c r="P665" s="41"/>
      <c r="Q665" s="41"/>
      <c r="R665" s="6"/>
      <c r="S665" s="6"/>
      <c r="T665" s="6"/>
      <c r="U665" s="6"/>
      <c r="V665" s="6"/>
      <c r="W665" s="6"/>
      <c r="X665" s="6"/>
      <c r="Y665" s="6"/>
      <c r="Z665" s="6"/>
      <c r="AA665" s="42"/>
    </row>
    <row r="666">
      <c r="G666" s="40"/>
      <c r="N666" s="6"/>
      <c r="O666" s="6"/>
      <c r="P666" s="41"/>
      <c r="Q666" s="41"/>
      <c r="R666" s="6"/>
      <c r="S666" s="6"/>
      <c r="T666" s="6"/>
      <c r="U666" s="6"/>
      <c r="V666" s="6"/>
      <c r="W666" s="6"/>
      <c r="X666" s="6"/>
      <c r="Y666" s="6"/>
      <c r="Z666" s="6"/>
      <c r="AA666" s="42"/>
    </row>
    <row r="667">
      <c r="G667" s="40"/>
      <c r="N667" s="6"/>
      <c r="O667" s="6"/>
      <c r="P667" s="41"/>
      <c r="Q667" s="41"/>
      <c r="R667" s="6"/>
      <c r="S667" s="6"/>
      <c r="T667" s="6"/>
      <c r="U667" s="6"/>
      <c r="V667" s="6"/>
      <c r="W667" s="6"/>
      <c r="X667" s="6"/>
      <c r="Y667" s="6"/>
      <c r="Z667" s="6"/>
      <c r="AA667" s="42"/>
    </row>
    <row r="668">
      <c r="G668" s="40"/>
      <c r="N668" s="6"/>
      <c r="O668" s="6"/>
      <c r="P668" s="41"/>
      <c r="Q668" s="41"/>
      <c r="R668" s="6"/>
      <c r="S668" s="6"/>
      <c r="T668" s="6"/>
      <c r="U668" s="6"/>
      <c r="V668" s="6"/>
      <c r="W668" s="6"/>
      <c r="X668" s="6"/>
      <c r="Y668" s="6"/>
      <c r="Z668" s="6"/>
      <c r="AA668" s="42"/>
    </row>
    <row r="669">
      <c r="G669" s="40"/>
      <c r="N669" s="6"/>
      <c r="O669" s="6"/>
      <c r="P669" s="41"/>
      <c r="Q669" s="41"/>
      <c r="R669" s="6"/>
      <c r="S669" s="6"/>
      <c r="T669" s="6"/>
      <c r="U669" s="6"/>
      <c r="V669" s="6"/>
      <c r="W669" s="6"/>
      <c r="X669" s="6"/>
      <c r="Y669" s="6"/>
      <c r="Z669" s="6"/>
      <c r="AA669" s="42"/>
    </row>
    <row r="670">
      <c r="G670" s="40"/>
      <c r="N670" s="6"/>
      <c r="O670" s="6"/>
      <c r="P670" s="41"/>
      <c r="Q670" s="41"/>
      <c r="R670" s="6"/>
      <c r="S670" s="6"/>
      <c r="T670" s="6"/>
      <c r="U670" s="6"/>
      <c r="V670" s="6"/>
      <c r="W670" s="6"/>
      <c r="X670" s="6"/>
      <c r="Y670" s="6"/>
      <c r="Z670" s="6"/>
      <c r="AA670" s="42"/>
    </row>
    <row r="671">
      <c r="G671" s="40"/>
      <c r="N671" s="6"/>
      <c r="O671" s="6"/>
      <c r="P671" s="41"/>
      <c r="Q671" s="41"/>
      <c r="R671" s="6"/>
      <c r="S671" s="6"/>
      <c r="T671" s="6"/>
      <c r="U671" s="6"/>
      <c r="V671" s="6"/>
      <c r="W671" s="6"/>
      <c r="X671" s="6"/>
      <c r="Y671" s="6"/>
      <c r="Z671" s="6"/>
      <c r="AA671" s="42"/>
    </row>
    <row r="672">
      <c r="G672" s="40"/>
      <c r="N672" s="6"/>
      <c r="O672" s="6"/>
      <c r="P672" s="41"/>
      <c r="Q672" s="41"/>
      <c r="R672" s="6"/>
      <c r="S672" s="6"/>
      <c r="T672" s="6"/>
      <c r="U672" s="6"/>
      <c r="V672" s="6"/>
      <c r="W672" s="6"/>
      <c r="X672" s="6"/>
      <c r="Y672" s="6"/>
      <c r="Z672" s="6"/>
      <c r="AA672" s="42"/>
    </row>
    <row r="673">
      <c r="G673" s="40"/>
      <c r="N673" s="6"/>
      <c r="O673" s="6"/>
      <c r="P673" s="41"/>
      <c r="Q673" s="41"/>
      <c r="R673" s="6"/>
      <c r="S673" s="6"/>
      <c r="T673" s="6"/>
      <c r="U673" s="6"/>
      <c r="V673" s="6"/>
      <c r="W673" s="6"/>
      <c r="X673" s="6"/>
      <c r="Y673" s="6"/>
      <c r="Z673" s="6"/>
      <c r="AA673" s="42"/>
    </row>
    <row r="674">
      <c r="G674" s="40"/>
      <c r="N674" s="6"/>
      <c r="O674" s="6"/>
      <c r="P674" s="41"/>
      <c r="Q674" s="41"/>
      <c r="R674" s="6"/>
      <c r="S674" s="6"/>
      <c r="T674" s="6"/>
      <c r="U674" s="6"/>
      <c r="V674" s="6"/>
      <c r="W674" s="6"/>
      <c r="X674" s="6"/>
      <c r="Y674" s="6"/>
      <c r="Z674" s="6"/>
      <c r="AA674" s="42"/>
    </row>
    <row r="675">
      <c r="G675" s="40"/>
      <c r="N675" s="6"/>
      <c r="O675" s="6"/>
      <c r="P675" s="41"/>
      <c r="Q675" s="41"/>
      <c r="R675" s="6"/>
      <c r="S675" s="6"/>
      <c r="T675" s="6"/>
      <c r="U675" s="6"/>
      <c r="V675" s="6"/>
      <c r="W675" s="6"/>
      <c r="X675" s="6"/>
      <c r="Y675" s="6"/>
      <c r="Z675" s="6"/>
      <c r="AA675" s="42"/>
    </row>
    <row r="676">
      <c r="G676" s="40"/>
      <c r="N676" s="6"/>
      <c r="O676" s="6"/>
      <c r="P676" s="41"/>
      <c r="Q676" s="41"/>
      <c r="R676" s="6"/>
      <c r="S676" s="6"/>
      <c r="T676" s="6"/>
      <c r="U676" s="6"/>
      <c r="V676" s="6"/>
      <c r="W676" s="6"/>
      <c r="X676" s="6"/>
      <c r="Y676" s="6"/>
      <c r="Z676" s="6"/>
      <c r="AA676" s="42"/>
    </row>
    <row r="677">
      <c r="G677" s="40"/>
      <c r="N677" s="6"/>
      <c r="O677" s="6"/>
      <c r="P677" s="41"/>
      <c r="Q677" s="41"/>
      <c r="R677" s="6"/>
      <c r="S677" s="6"/>
      <c r="T677" s="6"/>
      <c r="U677" s="6"/>
      <c r="V677" s="6"/>
      <c r="W677" s="6"/>
      <c r="X677" s="6"/>
      <c r="Y677" s="6"/>
      <c r="Z677" s="6"/>
      <c r="AA677" s="42"/>
    </row>
    <row r="678">
      <c r="G678" s="40"/>
      <c r="N678" s="6"/>
      <c r="O678" s="6"/>
      <c r="P678" s="41"/>
      <c r="Q678" s="41"/>
      <c r="R678" s="6"/>
      <c r="S678" s="6"/>
      <c r="T678" s="6"/>
      <c r="U678" s="6"/>
      <c r="V678" s="6"/>
      <c r="W678" s="6"/>
      <c r="X678" s="6"/>
      <c r="Y678" s="6"/>
      <c r="Z678" s="6"/>
      <c r="AA678" s="42"/>
    </row>
    <row r="679">
      <c r="G679" s="40"/>
      <c r="N679" s="6"/>
      <c r="O679" s="6"/>
      <c r="P679" s="41"/>
      <c r="Q679" s="41"/>
      <c r="R679" s="6"/>
      <c r="S679" s="6"/>
      <c r="T679" s="6"/>
      <c r="U679" s="6"/>
      <c r="V679" s="6"/>
      <c r="W679" s="6"/>
      <c r="X679" s="6"/>
      <c r="Y679" s="6"/>
      <c r="Z679" s="6"/>
      <c r="AA679" s="42"/>
    </row>
    <row r="680">
      <c r="G680" s="40"/>
      <c r="N680" s="6"/>
      <c r="O680" s="6"/>
      <c r="P680" s="41"/>
      <c r="Q680" s="41"/>
      <c r="R680" s="6"/>
      <c r="S680" s="6"/>
      <c r="T680" s="6"/>
      <c r="U680" s="6"/>
      <c r="V680" s="6"/>
      <c r="W680" s="6"/>
      <c r="X680" s="6"/>
      <c r="Y680" s="6"/>
      <c r="Z680" s="6"/>
      <c r="AA680" s="42"/>
    </row>
    <row r="681">
      <c r="G681" s="40"/>
      <c r="N681" s="6"/>
      <c r="O681" s="6"/>
      <c r="P681" s="41"/>
      <c r="Q681" s="41"/>
      <c r="R681" s="6"/>
      <c r="S681" s="6"/>
      <c r="T681" s="6"/>
      <c r="U681" s="6"/>
      <c r="V681" s="6"/>
      <c r="W681" s="6"/>
      <c r="X681" s="6"/>
      <c r="Y681" s="6"/>
      <c r="Z681" s="6"/>
      <c r="AA681" s="42"/>
    </row>
    <row r="682">
      <c r="G682" s="40"/>
      <c r="N682" s="6"/>
      <c r="O682" s="6"/>
      <c r="P682" s="41"/>
      <c r="Q682" s="41"/>
      <c r="R682" s="6"/>
      <c r="S682" s="6"/>
      <c r="T682" s="6"/>
      <c r="U682" s="6"/>
      <c r="V682" s="6"/>
      <c r="W682" s="6"/>
      <c r="X682" s="6"/>
      <c r="Y682" s="6"/>
      <c r="Z682" s="6"/>
      <c r="AA682" s="42"/>
    </row>
    <row r="683">
      <c r="G683" s="40"/>
      <c r="N683" s="6"/>
      <c r="O683" s="6"/>
      <c r="P683" s="41"/>
      <c r="Q683" s="41"/>
      <c r="R683" s="6"/>
      <c r="S683" s="6"/>
      <c r="T683" s="6"/>
      <c r="U683" s="6"/>
      <c r="V683" s="6"/>
      <c r="W683" s="6"/>
      <c r="X683" s="6"/>
      <c r="Y683" s="6"/>
      <c r="Z683" s="6"/>
      <c r="AA683" s="42"/>
    </row>
    <row r="684">
      <c r="G684" s="40"/>
      <c r="N684" s="6"/>
      <c r="O684" s="6"/>
      <c r="P684" s="41"/>
      <c r="Q684" s="41"/>
      <c r="R684" s="6"/>
      <c r="S684" s="6"/>
      <c r="T684" s="6"/>
      <c r="U684" s="6"/>
      <c r="V684" s="6"/>
      <c r="W684" s="6"/>
      <c r="X684" s="6"/>
      <c r="Y684" s="6"/>
      <c r="Z684" s="6"/>
      <c r="AA684" s="42"/>
    </row>
    <row r="685">
      <c r="G685" s="40"/>
      <c r="N685" s="6"/>
      <c r="O685" s="6"/>
      <c r="P685" s="41"/>
      <c r="Q685" s="41"/>
      <c r="R685" s="6"/>
      <c r="S685" s="6"/>
      <c r="T685" s="6"/>
      <c r="U685" s="6"/>
      <c r="V685" s="6"/>
      <c r="W685" s="6"/>
      <c r="X685" s="6"/>
      <c r="Y685" s="6"/>
      <c r="Z685" s="6"/>
      <c r="AA685" s="42"/>
    </row>
    <row r="686">
      <c r="G686" s="40"/>
      <c r="N686" s="6"/>
      <c r="O686" s="6"/>
      <c r="P686" s="41"/>
      <c r="Q686" s="41"/>
      <c r="R686" s="6"/>
      <c r="S686" s="6"/>
      <c r="T686" s="6"/>
      <c r="U686" s="6"/>
      <c r="V686" s="6"/>
      <c r="W686" s="6"/>
      <c r="X686" s="6"/>
      <c r="Y686" s="6"/>
      <c r="Z686" s="6"/>
      <c r="AA686" s="42"/>
    </row>
    <row r="687">
      <c r="G687" s="40"/>
      <c r="N687" s="6"/>
      <c r="O687" s="6"/>
      <c r="P687" s="41"/>
      <c r="Q687" s="41"/>
      <c r="R687" s="6"/>
      <c r="S687" s="6"/>
      <c r="T687" s="6"/>
      <c r="U687" s="6"/>
      <c r="V687" s="6"/>
      <c r="W687" s="6"/>
      <c r="X687" s="6"/>
      <c r="Y687" s="6"/>
      <c r="Z687" s="6"/>
      <c r="AA687" s="42"/>
    </row>
    <row r="688">
      <c r="G688" s="40"/>
      <c r="N688" s="6"/>
      <c r="O688" s="6"/>
      <c r="P688" s="41"/>
      <c r="Q688" s="41"/>
      <c r="R688" s="6"/>
      <c r="S688" s="6"/>
      <c r="T688" s="6"/>
      <c r="U688" s="6"/>
      <c r="V688" s="6"/>
      <c r="W688" s="6"/>
      <c r="X688" s="6"/>
      <c r="Y688" s="6"/>
      <c r="Z688" s="6"/>
      <c r="AA688" s="42"/>
    </row>
    <row r="689">
      <c r="G689" s="40"/>
      <c r="N689" s="6"/>
      <c r="O689" s="6"/>
      <c r="P689" s="41"/>
      <c r="Q689" s="41"/>
      <c r="R689" s="6"/>
      <c r="S689" s="6"/>
      <c r="T689" s="6"/>
      <c r="U689" s="6"/>
      <c r="V689" s="6"/>
      <c r="W689" s="6"/>
      <c r="X689" s="6"/>
      <c r="Y689" s="6"/>
      <c r="Z689" s="6"/>
      <c r="AA689" s="42"/>
    </row>
    <row r="690">
      <c r="G690" s="40"/>
      <c r="N690" s="6"/>
      <c r="O690" s="6"/>
      <c r="P690" s="41"/>
      <c r="Q690" s="41"/>
      <c r="R690" s="6"/>
      <c r="S690" s="6"/>
      <c r="T690" s="6"/>
      <c r="U690" s="6"/>
      <c r="V690" s="6"/>
      <c r="W690" s="6"/>
      <c r="X690" s="6"/>
      <c r="Y690" s="6"/>
      <c r="Z690" s="6"/>
      <c r="AA690" s="42"/>
    </row>
    <row r="691">
      <c r="G691" s="40"/>
      <c r="N691" s="6"/>
      <c r="O691" s="6"/>
      <c r="P691" s="41"/>
      <c r="Q691" s="41"/>
      <c r="R691" s="6"/>
      <c r="S691" s="6"/>
      <c r="T691" s="6"/>
      <c r="U691" s="6"/>
      <c r="V691" s="6"/>
      <c r="W691" s="6"/>
      <c r="X691" s="6"/>
      <c r="Y691" s="6"/>
      <c r="Z691" s="6"/>
      <c r="AA691" s="42"/>
    </row>
    <row r="692">
      <c r="G692" s="40"/>
      <c r="N692" s="6"/>
      <c r="O692" s="6"/>
      <c r="P692" s="41"/>
      <c r="Q692" s="41"/>
      <c r="R692" s="6"/>
      <c r="S692" s="6"/>
      <c r="T692" s="6"/>
      <c r="U692" s="6"/>
      <c r="V692" s="6"/>
      <c r="W692" s="6"/>
      <c r="X692" s="6"/>
      <c r="Y692" s="6"/>
      <c r="Z692" s="6"/>
      <c r="AA692" s="42"/>
    </row>
    <row r="693">
      <c r="G693" s="40"/>
      <c r="N693" s="6"/>
      <c r="O693" s="6"/>
      <c r="P693" s="41"/>
      <c r="Q693" s="41"/>
      <c r="R693" s="6"/>
      <c r="S693" s="6"/>
      <c r="T693" s="6"/>
      <c r="U693" s="6"/>
      <c r="V693" s="6"/>
      <c r="W693" s="6"/>
      <c r="X693" s="6"/>
      <c r="Y693" s="6"/>
      <c r="Z693" s="6"/>
      <c r="AA693" s="42"/>
    </row>
    <row r="694">
      <c r="G694" s="40"/>
      <c r="N694" s="6"/>
      <c r="O694" s="6"/>
      <c r="P694" s="41"/>
      <c r="Q694" s="41"/>
      <c r="R694" s="6"/>
      <c r="S694" s="6"/>
      <c r="T694" s="6"/>
      <c r="U694" s="6"/>
      <c r="V694" s="6"/>
      <c r="W694" s="6"/>
      <c r="X694" s="6"/>
      <c r="Y694" s="6"/>
      <c r="Z694" s="6"/>
      <c r="AA694" s="42"/>
    </row>
    <row r="695">
      <c r="G695" s="40"/>
      <c r="N695" s="6"/>
      <c r="O695" s="6"/>
      <c r="P695" s="41"/>
      <c r="Q695" s="41"/>
      <c r="R695" s="6"/>
      <c r="S695" s="6"/>
      <c r="T695" s="6"/>
      <c r="U695" s="6"/>
      <c r="V695" s="6"/>
      <c r="W695" s="6"/>
      <c r="X695" s="6"/>
      <c r="Y695" s="6"/>
      <c r="Z695" s="6"/>
      <c r="AA695" s="42"/>
    </row>
    <row r="696">
      <c r="G696" s="40"/>
      <c r="N696" s="6"/>
      <c r="O696" s="6"/>
      <c r="P696" s="41"/>
      <c r="Q696" s="41"/>
      <c r="R696" s="6"/>
      <c r="S696" s="6"/>
      <c r="T696" s="6"/>
      <c r="U696" s="6"/>
      <c r="V696" s="6"/>
      <c r="W696" s="6"/>
      <c r="X696" s="6"/>
      <c r="Y696" s="6"/>
      <c r="Z696" s="6"/>
      <c r="AA696" s="42"/>
    </row>
    <row r="697">
      <c r="G697" s="40"/>
      <c r="N697" s="6"/>
      <c r="O697" s="6"/>
      <c r="P697" s="41"/>
      <c r="Q697" s="41"/>
      <c r="R697" s="6"/>
      <c r="S697" s="6"/>
      <c r="T697" s="6"/>
      <c r="U697" s="6"/>
      <c r="V697" s="6"/>
      <c r="W697" s="6"/>
      <c r="X697" s="6"/>
      <c r="Y697" s="6"/>
      <c r="Z697" s="6"/>
      <c r="AA697" s="42"/>
    </row>
    <row r="698">
      <c r="G698" s="40"/>
      <c r="N698" s="6"/>
      <c r="O698" s="6"/>
      <c r="P698" s="41"/>
      <c r="Q698" s="41"/>
      <c r="R698" s="6"/>
      <c r="S698" s="6"/>
      <c r="T698" s="6"/>
      <c r="U698" s="6"/>
      <c r="V698" s="6"/>
      <c r="W698" s="6"/>
      <c r="X698" s="6"/>
      <c r="Y698" s="6"/>
      <c r="Z698" s="6"/>
      <c r="AA698" s="42"/>
    </row>
    <row r="699">
      <c r="G699" s="40"/>
      <c r="N699" s="6"/>
      <c r="O699" s="6"/>
      <c r="P699" s="41"/>
      <c r="Q699" s="41"/>
      <c r="R699" s="6"/>
      <c r="S699" s="6"/>
      <c r="T699" s="6"/>
      <c r="U699" s="6"/>
      <c r="V699" s="6"/>
      <c r="W699" s="6"/>
      <c r="X699" s="6"/>
      <c r="Y699" s="6"/>
      <c r="Z699" s="6"/>
      <c r="AA699" s="42"/>
    </row>
    <row r="700">
      <c r="G700" s="40"/>
      <c r="N700" s="6"/>
      <c r="O700" s="6"/>
      <c r="P700" s="41"/>
      <c r="Q700" s="41"/>
      <c r="R700" s="6"/>
      <c r="S700" s="6"/>
      <c r="T700" s="6"/>
      <c r="U700" s="6"/>
      <c r="V700" s="6"/>
      <c r="W700" s="6"/>
      <c r="X700" s="6"/>
      <c r="Y700" s="6"/>
      <c r="Z700" s="6"/>
      <c r="AA700" s="42"/>
    </row>
    <row r="701">
      <c r="G701" s="40"/>
      <c r="N701" s="6"/>
      <c r="O701" s="6"/>
      <c r="P701" s="41"/>
      <c r="Q701" s="41"/>
      <c r="R701" s="6"/>
      <c r="S701" s="6"/>
      <c r="T701" s="6"/>
      <c r="U701" s="6"/>
      <c r="V701" s="6"/>
      <c r="W701" s="6"/>
      <c r="X701" s="6"/>
      <c r="Y701" s="6"/>
      <c r="Z701" s="6"/>
      <c r="AA701" s="42"/>
    </row>
    <row r="702">
      <c r="G702" s="40"/>
      <c r="N702" s="6"/>
      <c r="O702" s="6"/>
      <c r="P702" s="41"/>
      <c r="Q702" s="41"/>
      <c r="R702" s="6"/>
      <c r="S702" s="6"/>
      <c r="T702" s="6"/>
      <c r="U702" s="6"/>
      <c r="V702" s="6"/>
      <c r="W702" s="6"/>
      <c r="X702" s="6"/>
      <c r="Y702" s="6"/>
      <c r="Z702" s="6"/>
      <c r="AA702" s="42"/>
    </row>
    <row r="703">
      <c r="G703" s="40"/>
      <c r="N703" s="6"/>
      <c r="O703" s="6"/>
      <c r="P703" s="41"/>
      <c r="Q703" s="41"/>
      <c r="R703" s="6"/>
      <c r="S703" s="6"/>
      <c r="T703" s="6"/>
      <c r="U703" s="6"/>
      <c r="V703" s="6"/>
      <c r="W703" s="6"/>
      <c r="X703" s="6"/>
      <c r="Y703" s="6"/>
      <c r="Z703" s="6"/>
      <c r="AA703" s="42"/>
    </row>
    <row r="704">
      <c r="G704" s="40"/>
      <c r="N704" s="6"/>
      <c r="O704" s="6"/>
      <c r="P704" s="41"/>
      <c r="Q704" s="41"/>
      <c r="R704" s="6"/>
      <c r="S704" s="6"/>
      <c r="T704" s="6"/>
      <c r="U704" s="6"/>
      <c r="V704" s="6"/>
      <c r="W704" s="6"/>
      <c r="X704" s="6"/>
      <c r="Y704" s="6"/>
      <c r="Z704" s="6"/>
      <c r="AA704" s="42"/>
    </row>
    <row r="705">
      <c r="G705" s="40"/>
      <c r="N705" s="6"/>
      <c r="O705" s="6"/>
      <c r="P705" s="41"/>
      <c r="Q705" s="41"/>
      <c r="R705" s="6"/>
      <c r="S705" s="6"/>
      <c r="T705" s="6"/>
      <c r="U705" s="6"/>
      <c r="V705" s="6"/>
      <c r="W705" s="6"/>
      <c r="X705" s="6"/>
      <c r="Y705" s="6"/>
      <c r="Z705" s="6"/>
      <c r="AA705" s="42"/>
    </row>
    <row r="706">
      <c r="G706" s="40"/>
      <c r="N706" s="6"/>
      <c r="O706" s="6"/>
      <c r="P706" s="41"/>
      <c r="Q706" s="41"/>
      <c r="R706" s="6"/>
      <c r="S706" s="6"/>
      <c r="T706" s="6"/>
      <c r="U706" s="6"/>
      <c r="V706" s="6"/>
      <c r="W706" s="6"/>
      <c r="X706" s="6"/>
      <c r="Y706" s="6"/>
      <c r="Z706" s="6"/>
      <c r="AA706" s="42"/>
    </row>
    <row r="707">
      <c r="G707" s="40"/>
      <c r="N707" s="6"/>
      <c r="O707" s="6"/>
      <c r="P707" s="41"/>
      <c r="Q707" s="41"/>
      <c r="R707" s="6"/>
      <c r="S707" s="6"/>
      <c r="T707" s="6"/>
      <c r="U707" s="6"/>
      <c r="V707" s="6"/>
      <c r="W707" s="6"/>
      <c r="X707" s="6"/>
      <c r="Y707" s="6"/>
      <c r="Z707" s="6"/>
      <c r="AA707" s="42"/>
    </row>
    <row r="708">
      <c r="G708" s="40"/>
      <c r="N708" s="6"/>
      <c r="O708" s="6"/>
      <c r="P708" s="41"/>
      <c r="Q708" s="41"/>
      <c r="R708" s="6"/>
      <c r="S708" s="6"/>
      <c r="T708" s="6"/>
      <c r="U708" s="6"/>
      <c r="V708" s="6"/>
      <c r="W708" s="6"/>
      <c r="X708" s="6"/>
      <c r="Y708" s="6"/>
      <c r="Z708" s="6"/>
      <c r="AA708" s="42"/>
    </row>
    <row r="709">
      <c r="G709" s="40"/>
      <c r="N709" s="6"/>
      <c r="O709" s="6"/>
      <c r="P709" s="41"/>
      <c r="Q709" s="41"/>
      <c r="R709" s="6"/>
      <c r="S709" s="6"/>
      <c r="T709" s="6"/>
      <c r="U709" s="6"/>
      <c r="V709" s="6"/>
      <c r="W709" s="6"/>
      <c r="X709" s="6"/>
      <c r="Y709" s="6"/>
      <c r="Z709" s="6"/>
      <c r="AA709" s="42"/>
    </row>
    <row r="710">
      <c r="G710" s="40"/>
      <c r="N710" s="6"/>
      <c r="O710" s="6"/>
      <c r="P710" s="41"/>
      <c r="Q710" s="41"/>
      <c r="R710" s="6"/>
      <c r="S710" s="6"/>
      <c r="T710" s="6"/>
      <c r="U710" s="6"/>
      <c r="V710" s="6"/>
      <c r="W710" s="6"/>
      <c r="X710" s="6"/>
      <c r="Y710" s="6"/>
      <c r="Z710" s="6"/>
      <c r="AA710" s="42"/>
    </row>
    <row r="711">
      <c r="G711" s="40"/>
      <c r="N711" s="6"/>
      <c r="O711" s="6"/>
      <c r="P711" s="41"/>
      <c r="Q711" s="41"/>
      <c r="R711" s="6"/>
      <c r="S711" s="6"/>
      <c r="T711" s="6"/>
      <c r="U711" s="6"/>
      <c r="V711" s="6"/>
      <c r="W711" s="6"/>
      <c r="X711" s="6"/>
      <c r="Y711" s="6"/>
      <c r="Z711" s="6"/>
      <c r="AA711" s="42"/>
    </row>
    <row r="712">
      <c r="G712" s="40"/>
      <c r="N712" s="6"/>
      <c r="O712" s="6"/>
      <c r="P712" s="41"/>
      <c r="Q712" s="41"/>
      <c r="R712" s="6"/>
      <c r="S712" s="6"/>
      <c r="T712" s="6"/>
      <c r="U712" s="6"/>
      <c r="V712" s="6"/>
      <c r="W712" s="6"/>
      <c r="X712" s="6"/>
      <c r="Y712" s="6"/>
      <c r="Z712" s="6"/>
      <c r="AA712" s="42"/>
    </row>
    <row r="713">
      <c r="G713" s="40"/>
      <c r="N713" s="6"/>
      <c r="O713" s="6"/>
      <c r="P713" s="41"/>
      <c r="Q713" s="41"/>
      <c r="R713" s="6"/>
      <c r="S713" s="6"/>
      <c r="T713" s="6"/>
      <c r="U713" s="6"/>
      <c r="V713" s="6"/>
      <c r="W713" s="6"/>
      <c r="X713" s="6"/>
      <c r="Y713" s="6"/>
      <c r="Z713" s="6"/>
      <c r="AA713" s="42"/>
    </row>
    <row r="714">
      <c r="G714" s="40"/>
      <c r="N714" s="6"/>
      <c r="O714" s="6"/>
      <c r="P714" s="41"/>
      <c r="Q714" s="41"/>
      <c r="R714" s="6"/>
      <c r="S714" s="6"/>
      <c r="T714" s="6"/>
      <c r="U714" s="6"/>
      <c r="V714" s="6"/>
      <c r="W714" s="6"/>
      <c r="X714" s="6"/>
      <c r="Y714" s="6"/>
      <c r="Z714" s="6"/>
      <c r="AA714" s="42"/>
    </row>
    <row r="715">
      <c r="G715" s="40"/>
      <c r="N715" s="6"/>
      <c r="O715" s="6"/>
      <c r="P715" s="41"/>
      <c r="Q715" s="41"/>
      <c r="R715" s="6"/>
      <c r="S715" s="6"/>
      <c r="T715" s="6"/>
      <c r="U715" s="6"/>
      <c r="V715" s="6"/>
      <c r="W715" s="6"/>
      <c r="X715" s="6"/>
      <c r="Y715" s="6"/>
      <c r="Z715" s="6"/>
      <c r="AA715" s="42"/>
    </row>
    <row r="716">
      <c r="G716" s="40"/>
      <c r="N716" s="6"/>
      <c r="O716" s="6"/>
      <c r="P716" s="41"/>
      <c r="Q716" s="41"/>
      <c r="R716" s="6"/>
      <c r="S716" s="6"/>
      <c r="T716" s="6"/>
      <c r="U716" s="6"/>
      <c r="V716" s="6"/>
      <c r="W716" s="6"/>
      <c r="X716" s="6"/>
      <c r="Y716" s="6"/>
      <c r="Z716" s="6"/>
      <c r="AA716" s="42"/>
    </row>
    <row r="717">
      <c r="G717" s="40"/>
      <c r="N717" s="6"/>
      <c r="O717" s="6"/>
      <c r="P717" s="41"/>
      <c r="Q717" s="41"/>
      <c r="R717" s="6"/>
      <c r="S717" s="6"/>
      <c r="T717" s="6"/>
      <c r="U717" s="6"/>
      <c r="V717" s="6"/>
      <c r="W717" s="6"/>
      <c r="X717" s="6"/>
      <c r="Y717" s="6"/>
      <c r="Z717" s="6"/>
      <c r="AA717" s="42"/>
    </row>
    <row r="718">
      <c r="G718" s="40"/>
      <c r="N718" s="6"/>
      <c r="O718" s="6"/>
      <c r="P718" s="41"/>
      <c r="Q718" s="41"/>
      <c r="R718" s="6"/>
      <c r="S718" s="6"/>
      <c r="T718" s="6"/>
      <c r="U718" s="6"/>
      <c r="V718" s="6"/>
      <c r="W718" s="6"/>
      <c r="X718" s="6"/>
      <c r="Y718" s="6"/>
      <c r="Z718" s="6"/>
      <c r="AA718" s="42"/>
    </row>
    <row r="719">
      <c r="G719" s="40"/>
      <c r="N719" s="6"/>
      <c r="O719" s="6"/>
      <c r="P719" s="41"/>
      <c r="Q719" s="41"/>
      <c r="R719" s="6"/>
      <c r="S719" s="6"/>
      <c r="T719" s="6"/>
      <c r="U719" s="6"/>
      <c r="V719" s="6"/>
      <c r="W719" s="6"/>
      <c r="X719" s="6"/>
      <c r="Y719" s="6"/>
      <c r="Z719" s="6"/>
      <c r="AA719" s="42"/>
    </row>
    <row r="720">
      <c r="G720" s="40"/>
      <c r="N720" s="6"/>
      <c r="O720" s="6"/>
      <c r="P720" s="41"/>
      <c r="Q720" s="41"/>
      <c r="R720" s="6"/>
      <c r="S720" s="6"/>
      <c r="T720" s="6"/>
      <c r="U720" s="6"/>
      <c r="V720" s="6"/>
      <c r="W720" s="6"/>
      <c r="X720" s="6"/>
      <c r="Y720" s="6"/>
      <c r="Z720" s="6"/>
      <c r="AA720" s="42"/>
    </row>
    <row r="721">
      <c r="G721" s="40"/>
      <c r="N721" s="6"/>
      <c r="O721" s="6"/>
      <c r="P721" s="41"/>
      <c r="Q721" s="41"/>
      <c r="R721" s="6"/>
      <c r="S721" s="6"/>
      <c r="T721" s="6"/>
      <c r="U721" s="6"/>
      <c r="V721" s="6"/>
      <c r="W721" s="6"/>
      <c r="X721" s="6"/>
      <c r="Y721" s="6"/>
      <c r="Z721" s="6"/>
      <c r="AA721" s="42"/>
    </row>
    <row r="722">
      <c r="G722" s="40"/>
      <c r="N722" s="6"/>
      <c r="O722" s="6"/>
      <c r="P722" s="41"/>
      <c r="Q722" s="41"/>
      <c r="R722" s="6"/>
      <c r="S722" s="6"/>
      <c r="T722" s="6"/>
      <c r="U722" s="6"/>
      <c r="V722" s="6"/>
      <c r="W722" s="6"/>
      <c r="X722" s="6"/>
      <c r="Y722" s="6"/>
      <c r="Z722" s="6"/>
      <c r="AA722" s="42"/>
    </row>
    <row r="723">
      <c r="G723" s="40"/>
      <c r="N723" s="6"/>
      <c r="O723" s="6"/>
      <c r="P723" s="41"/>
      <c r="Q723" s="41"/>
      <c r="R723" s="6"/>
      <c r="S723" s="6"/>
      <c r="T723" s="6"/>
      <c r="U723" s="6"/>
      <c r="V723" s="6"/>
      <c r="W723" s="6"/>
      <c r="X723" s="6"/>
      <c r="Y723" s="6"/>
      <c r="Z723" s="6"/>
      <c r="AA723" s="42"/>
    </row>
    <row r="724">
      <c r="G724" s="40"/>
      <c r="N724" s="6"/>
      <c r="O724" s="6"/>
      <c r="P724" s="41"/>
      <c r="Q724" s="41"/>
      <c r="R724" s="6"/>
      <c r="S724" s="6"/>
      <c r="T724" s="6"/>
      <c r="U724" s="6"/>
      <c r="V724" s="6"/>
      <c r="W724" s="6"/>
      <c r="X724" s="6"/>
      <c r="Y724" s="6"/>
      <c r="Z724" s="6"/>
      <c r="AA724" s="42"/>
    </row>
    <row r="725">
      <c r="G725" s="40"/>
      <c r="N725" s="6"/>
      <c r="O725" s="6"/>
      <c r="P725" s="41"/>
      <c r="Q725" s="41"/>
      <c r="R725" s="6"/>
      <c r="S725" s="6"/>
      <c r="T725" s="6"/>
      <c r="U725" s="6"/>
      <c r="V725" s="6"/>
      <c r="W725" s="6"/>
      <c r="X725" s="6"/>
      <c r="Y725" s="6"/>
      <c r="Z725" s="6"/>
      <c r="AA725" s="42"/>
    </row>
    <row r="726">
      <c r="G726" s="40"/>
      <c r="N726" s="6"/>
      <c r="O726" s="6"/>
      <c r="P726" s="41"/>
      <c r="Q726" s="41"/>
      <c r="R726" s="6"/>
      <c r="S726" s="6"/>
      <c r="T726" s="6"/>
      <c r="U726" s="6"/>
      <c r="V726" s="6"/>
      <c r="W726" s="6"/>
      <c r="X726" s="6"/>
      <c r="Y726" s="6"/>
      <c r="Z726" s="6"/>
      <c r="AA726" s="42"/>
    </row>
    <row r="727">
      <c r="G727" s="40"/>
      <c r="N727" s="6"/>
      <c r="O727" s="6"/>
      <c r="P727" s="41"/>
      <c r="Q727" s="41"/>
      <c r="R727" s="6"/>
      <c r="S727" s="6"/>
      <c r="T727" s="6"/>
      <c r="U727" s="6"/>
      <c r="V727" s="6"/>
      <c r="W727" s="6"/>
      <c r="X727" s="6"/>
      <c r="Y727" s="6"/>
      <c r="Z727" s="6"/>
      <c r="AA727" s="42"/>
    </row>
    <row r="728">
      <c r="G728" s="40"/>
      <c r="N728" s="6"/>
      <c r="O728" s="6"/>
      <c r="P728" s="41"/>
      <c r="Q728" s="41"/>
      <c r="R728" s="6"/>
      <c r="S728" s="6"/>
      <c r="T728" s="6"/>
      <c r="U728" s="6"/>
      <c r="V728" s="6"/>
      <c r="W728" s="6"/>
      <c r="X728" s="6"/>
      <c r="Y728" s="6"/>
      <c r="Z728" s="6"/>
      <c r="AA728" s="42"/>
    </row>
    <row r="729">
      <c r="G729" s="40"/>
      <c r="N729" s="6"/>
      <c r="O729" s="6"/>
      <c r="P729" s="41"/>
      <c r="Q729" s="41"/>
      <c r="R729" s="6"/>
      <c r="S729" s="6"/>
      <c r="T729" s="6"/>
      <c r="U729" s="6"/>
      <c r="V729" s="6"/>
      <c r="W729" s="6"/>
      <c r="X729" s="6"/>
      <c r="Y729" s="6"/>
      <c r="Z729" s="6"/>
      <c r="AA729" s="42"/>
    </row>
    <row r="730">
      <c r="G730" s="40"/>
      <c r="N730" s="6"/>
      <c r="O730" s="6"/>
      <c r="P730" s="41"/>
      <c r="Q730" s="41"/>
      <c r="R730" s="6"/>
      <c r="S730" s="6"/>
      <c r="T730" s="6"/>
      <c r="U730" s="6"/>
      <c r="V730" s="6"/>
      <c r="W730" s="6"/>
      <c r="X730" s="6"/>
      <c r="Y730" s="6"/>
      <c r="Z730" s="6"/>
      <c r="AA730" s="42"/>
    </row>
    <row r="731">
      <c r="G731" s="40"/>
      <c r="N731" s="6"/>
      <c r="O731" s="6"/>
      <c r="P731" s="41"/>
      <c r="Q731" s="41"/>
      <c r="R731" s="6"/>
      <c r="S731" s="6"/>
      <c r="T731" s="6"/>
      <c r="U731" s="6"/>
      <c r="V731" s="6"/>
      <c r="W731" s="6"/>
      <c r="X731" s="6"/>
      <c r="Y731" s="6"/>
      <c r="Z731" s="6"/>
      <c r="AA731" s="42"/>
    </row>
    <row r="732">
      <c r="G732" s="40"/>
      <c r="N732" s="6"/>
      <c r="O732" s="6"/>
      <c r="P732" s="41"/>
      <c r="Q732" s="41"/>
      <c r="R732" s="6"/>
      <c r="S732" s="6"/>
      <c r="T732" s="6"/>
      <c r="U732" s="6"/>
      <c r="V732" s="6"/>
      <c r="W732" s="6"/>
      <c r="X732" s="6"/>
      <c r="Y732" s="6"/>
      <c r="Z732" s="6"/>
      <c r="AA732" s="42"/>
    </row>
    <row r="733">
      <c r="G733" s="40"/>
      <c r="N733" s="6"/>
      <c r="O733" s="6"/>
      <c r="P733" s="41"/>
      <c r="Q733" s="41"/>
      <c r="R733" s="6"/>
      <c r="S733" s="6"/>
      <c r="T733" s="6"/>
      <c r="U733" s="6"/>
      <c r="V733" s="6"/>
      <c r="W733" s="6"/>
      <c r="X733" s="6"/>
      <c r="Y733" s="6"/>
      <c r="Z733" s="6"/>
      <c r="AA733" s="42"/>
    </row>
    <row r="734">
      <c r="G734" s="40"/>
      <c r="N734" s="6"/>
      <c r="O734" s="6"/>
      <c r="P734" s="41"/>
      <c r="Q734" s="41"/>
      <c r="R734" s="6"/>
      <c r="S734" s="6"/>
      <c r="T734" s="6"/>
      <c r="U734" s="6"/>
      <c r="V734" s="6"/>
      <c r="W734" s="6"/>
      <c r="X734" s="6"/>
      <c r="Y734" s="6"/>
      <c r="Z734" s="6"/>
      <c r="AA734" s="42"/>
    </row>
    <row r="735">
      <c r="G735" s="40"/>
      <c r="N735" s="6"/>
      <c r="O735" s="6"/>
      <c r="P735" s="41"/>
      <c r="Q735" s="41"/>
      <c r="R735" s="6"/>
      <c r="S735" s="6"/>
      <c r="T735" s="6"/>
      <c r="U735" s="6"/>
      <c r="V735" s="6"/>
      <c r="W735" s="6"/>
      <c r="X735" s="6"/>
      <c r="Y735" s="6"/>
      <c r="Z735" s="6"/>
      <c r="AA735" s="42"/>
    </row>
    <row r="736">
      <c r="G736" s="40"/>
      <c r="N736" s="6"/>
      <c r="O736" s="6"/>
      <c r="P736" s="41"/>
      <c r="Q736" s="41"/>
      <c r="R736" s="6"/>
      <c r="S736" s="6"/>
      <c r="T736" s="6"/>
      <c r="U736" s="6"/>
      <c r="V736" s="6"/>
      <c r="W736" s="6"/>
      <c r="X736" s="6"/>
      <c r="Y736" s="6"/>
      <c r="Z736" s="6"/>
      <c r="AA736" s="42"/>
    </row>
    <row r="737">
      <c r="G737" s="40"/>
      <c r="N737" s="6"/>
      <c r="O737" s="6"/>
      <c r="P737" s="41"/>
      <c r="Q737" s="41"/>
      <c r="R737" s="6"/>
      <c r="S737" s="6"/>
      <c r="T737" s="6"/>
      <c r="U737" s="6"/>
      <c r="V737" s="6"/>
      <c r="W737" s="6"/>
      <c r="X737" s="6"/>
      <c r="Y737" s="6"/>
      <c r="Z737" s="6"/>
      <c r="AA737" s="42"/>
    </row>
    <row r="738">
      <c r="G738" s="40"/>
      <c r="N738" s="6"/>
      <c r="O738" s="6"/>
      <c r="P738" s="41"/>
      <c r="Q738" s="41"/>
      <c r="R738" s="6"/>
      <c r="S738" s="6"/>
      <c r="T738" s="6"/>
      <c r="U738" s="6"/>
      <c r="V738" s="6"/>
      <c r="W738" s="6"/>
      <c r="X738" s="6"/>
      <c r="Y738" s="6"/>
      <c r="Z738" s="6"/>
      <c r="AA738" s="42"/>
    </row>
    <row r="739">
      <c r="G739" s="40"/>
      <c r="N739" s="6"/>
      <c r="O739" s="6"/>
      <c r="P739" s="41"/>
      <c r="Q739" s="41"/>
      <c r="R739" s="6"/>
      <c r="S739" s="6"/>
      <c r="T739" s="6"/>
      <c r="U739" s="6"/>
      <c r="V739" s="6"/>
      <c r="W739" s="6"/>
      <c r="X739" s="6"/>
      <c r="Y739" s="6"/>
      <c r="Z739" s="6"/>
      <c r="AA739" s="42"/>
    </row>
    <row r="740">
      <c r="G740" s="40"/>
      <c r="N740" s="6"/>
      <c r="O740" s="6"/>
      <c r="P740" s="41"/>
      <c r="Q740" s="41"/>
      <c r="R740" s="6"/>
      <c r="S740" s="6"/>
      <c r="T740" s="6"/>
      <c r="U740" s="6"/>
      <c r="V740" s="6"/>
      <c r="W740" s="6"/>
      <c r="X740" s="6"/>
      <c r="Y740" s="6"/>
      <c r="Z740" s="6"/>
      <c r="AA740" s="42"/>
    </row>
    <row r="741">
      <c r="G741" s="40"/>
      <c r="N741" s="6"/>
      <c r="O741" s="6"/>
      <c r="P741" s="41"/>
      <c r="Q741" s="41"/>
      <c r="R741" s="6"/>
      <c r="S741" s="6"/>
      <c r="T741" s="6"/>
      <c r="U741" s="6"/>
      <c r="V741" s="6"/>
      <c r="W741" s="6"/>
      <c r="X741" s="6"/>
      <c r="Y741" s="6"/>
      <c r="Z741" s="6"/>
      <c r="AA741" s="42"/>
    </row>
    <row r="742">
      <c r="G742" s="40"/>
      <c r="N742" s="6"/>
      <c r="O742" s="6"/>
      <c r="P742" s="41"/>
      <c r="Q742" s="41"/>
      <c r="R742" s="6"/>
      <c r="S742" s="6"/>
      <c r="T742" s="6"/>
      <c r="U742" s="6"/>
      <c r="V742" s="6"/>
      <c r="W742" s="6"/>
      <c r="X742" s="6"/>
      <c r="Y742" s="6"/>
      <c r="Z742" s="6"/>
      <c r="AA742" s="42"/>
    </row>
    <row r="743">
      <c r="G743" s="40"/>
      <c r="N743" s="6"/>
      <c r="O743" s="6"/>
      <c r="P743" s="41"/>
      <c r="Q743" s="41"/>
      <c r="R743" s="6"/>
      <c r="S743" s="6"/>
      <c r="T743" s="6"/>
      <c r="U743" s="6"/>
      <c r="V743" s="6"/>
      <c r="W743" s="6"/>
      <c r="X743" s="6"/>
      <c r="Y743" s="6"/>
      <c r="Z743" s="6"/>
      <c r="AA743" s="42"/>
    </row>
    <row r="744">
      <c r="G744" s="40"/>
      <c r="N744" s="6"/>
      <c r="O744" s="6"/>
      <c r="P744" s="41"/>
      <c r="Q744" s="41"/>
      <c r="R744" s="6"/>
      <c r="S744" s="6"/>
      <c r="T744" s="6"/>
      <c r="U744" s="6"/>
      <c r="V744" s="6"/>
      <c r="W744" s="6"/>
      <c r="X744" s="6"/>
      <c r="Y744" s="6"/>
      <c r="Z744" s="6"/>
      <c r="AA744" s="42"/>
    </row>
    <row r="745">
      <c r="G745" s="40"/>
      <c r="N745" s="6"/>
      <c r="O745" s="6"/>
      <c r="P745" s="41"/>
      <c r="Q745" s="41"/>
      <c r="R745" s="6"/>
      <c r="S745" s="6"/>
      <c r="T745" s="6"/>
      <c r="U745" s="6"/>
      <c r="V745" s="6"/>
      <c r="W745" s="6"/>
      <c r="X745" s="6"/>
      <c r="Y745" s="6"/>
      <c r="Z745" s="6"/>
      <c r="AA745" s="42"/>
    </row>
    <row r="746">
      <c r="G746" s="40"/>
      <c r="N746" s="6"/>
      <c r="O746" s="6"/>
      <c r="P746" s="41"/>
      <c r="Q746" s="41"/>
      <c r="R746" s="6"/>
      <c r="S746" s="6"/>
      <c r="T746" s="6"/>
      <c r="U746" s="6"/>
      <c r="V746" s="6"/>
      <c r="W746" s="6"/>
      <c r="X746" s="6"/>
      <c r="Y746" s="6"/>
      <c r="Z746" s="6"/>
      <c r="AA746" s="42"/>
    </row>
    <row r="747">
      <c r="G747" s="40"/>
      <c r="N747" s="6"/>
      <c r="O747" s="6"/>
      <c r="P747" s="41"/>
      <c r="Q747" s="41"/>
      <c r="R747" s="6"/>
      <c r="S747" s="6"/>
      <c r="T747" s="6"/>
      <c r="U747" s="6"/>
      <c r="V747" s="6"/>
      <c r="W747" s="6"/>
      <c r="X747" s="6"/>
      <c r="Y747" s="6"/>
      <c r="Z747" s="6"/>
      <c r="AA747" s="42"/>
    </row>
    <row r="748">
      <c r="G748" s="40"/>
      <c r="N748" s="6"/>
      <c r="O748" s="6"/>
      <c r="P748" s="41"/>
      <c r="Q748" s="41"/>
      <c r="R748" s="6"/>
      <c r="S748" s="6"/>
      <c r="T748" s="6"/>
      <c r="U748" s="6"/>
      <c r="V748" s="6"/>
      <c r="W748" s="6"/>
      <c r="X748" s="6"/>
      <c r="Y748" s="6"/>
      <c r="Z748" s="6"/>
      <c r="AA748" s="42"/>
    </row>
    <row r="749">
      <c r="G749" s="40"/>
      <c r="N749" s="6"/>
      <c r="O749" s="6"/>
      <c r="P749" s="41"/>
      <c r="Q749" s="41"/>
      <c r="R749" s="6"/>
      <c r="S749" s="6"/>
      <c r="T749" s="6"/>
      <c r="U749" s="6"/>
      <c r="V749" s="6"/>
      <c r="W749" s="6"/>
      <c r="X749" s="6"/>
      <c r="Y749" s="6"/>
      <c r="Z749" s="6"/>
      <c r="AA749" s="42"/>
    </row>
    <row r="750">
      <c r="G750" s="40"/>
      <c r="N750" s="6"/>
      <c r="O750" s="6"/>
      <c r="P750" s="41"/>
      <c r="Q750" s="41"/>
      <c r="R750" s="6"/>
      <c r="S750" s="6"/>
      <c r="T750" s="6"/>
      <c r="U750" s="6"/>
      <c r="V750" s="6"/>
      <c r="W750" s="6"/>
      <c r="X750" s="6"/>
      <c r="Y750" s="6"/>
      <c r="Z750" s="6"/>
      <c r="AA750" s="42"/>
    </row>
    <row r="751">
      <c r="G751" s="40"/>
      <c r="N751" s="6"/>
      <c r="O751" s="6"/>
      <c r="P751" s="41"/>
      <c r="Q751" s="41"/>
      <c r="R751" s="6"/>
      <c r="S751" s="6"/>
      <c r="T751" s="6"/>
      <c r="U751" s="6"/>
      <c r="V751" s="6"/>
      <c r="W751" s="6"/>
      <c r="X751" s="6"/>
      <c r="Y751" s="6"/>
      <c r="Z751" s="6"/>
      <c r="AA751" s="42"/>
    </row>
    <row r="752">
      <c r="G752" s="40"/>
      <c r="N752" s="6"/>
      <c r="O752" s="6"/>
      <c r="P752" s="41"/>
      <c r="Q752" s="41"/>
      <c r="R752" s="6"/>
      <c r="S752" s="6"/>
      <c r="T752" s="6"/>
      <c r="U752" s="6"/>
      <c r="V752" s="6"/>
      <c r="W752" s="6"/>
      <c r="X752" s="6"/>
      <c r="Y752" s="6"/>
      <c r="Z752" s="6"/>
      <c r="AA752" s="42"/>
    </row>
    <row r="753">
      <c r="G753" s="40"/>
      <c r="N753" s="6"/>
      <c r="O753" s="6"/>
      <c r="P753" s="41"/>
      <c r="Q753" s="41"/>
      <c r="R753" s="6"/>
      <c r="S753" s="6"/>
      <c r="T753" s="6"/>
      <c r="U753" s="6"/>
      <c r="V753" s="6"/>
      <c r="W753" s="6"/>
      <c r="X753" s="6"/>
      <c r="Y753" s="6"/>
      <c r="Z753" s="6"/>
      <c r="AA753" s="42"/>
    </row>
    <row r="754">
      <c r="G754" s="40"/>
      <c r="N754" s="6"/>
      <c r="O754" s="6"/>
      <c r="P754" s="41"/>
      <c r="Q754" s="41"/>
      <c r="R754" s="6"/>
      <c r="S754" s="6"/>
      <c r="T754" s="6"/>
      <c r="U754" s="6"/>
      <c r="V754" s="6"/>
      <c r="W754" s="6"/>
      <c r="X754" s="6"/>
      <c r="Y754" s="6"/>
      <c r="Z754" s="6"/>
      <c r="AA754" s="42"/>
    </row>
    <row r="755">
      <c r="G755" s="40"/>
      <c r="N755" s="6"/>
      <c r="O755" s="6"/>
      <c r="P755" s="41"/>
      <c r="Q755" s="41"/>
      <c r="R755" s="6"/>
      <c r="S755" s="6"/>
      <c r="T755" s="6"/>
      <c r="U755" s="6"/>
      <c r="V755" s="6"/>
      <c r="W755" s="6"/>
      <c r="X755" s="6"/>
      <c r="Y755" s="6"/>
      <c r="Z755" s="6"/>
      <c r="AA755" s="42"/>
    </row>
    <row r="756">
      <c r="G756" s="40"/>
      <c r="N756" s="6"/>
      <c r="O756" s="6"/>
      <c r="P756" s="41"/>
      <c r="Q756" s="41"/>
      <c r="R756" s="6"/>
      <c r="S756" s="6"/>
      <c r="T756" s="6"/>
      <c r="U756" s="6"/>
      <c r="V756" s="6"/>
      <c r="W756" s="6"/>
      <c r="X756" s="6"/>
      <c r="Y756" s="6"/>
      <c r="Z756" s="6"/>
      <c r="AA756" s="42"/>
    </row>
    <row r="757">
      <c r="G757" s="40"/>
      <c r="N757" s="6"/>
      <c r="O757" s="6"/>
      <c r="P757" s="41"/>
      <c r="Q757" s="41"/>
      <c r="R757" s="6"/>
      <c r="S757" s="6"/>
      <c r="T757" s="6"/>
      <c r="U757" s="6"/>
      <c r="V757" s="6"/>
      <c r="W757" s="6"/>
      <c r="X757" s="6"/>
      <c r="Y757" s="6"/>
      <c r="Z757" s="6"/>
      <c r="AA757" s="42"/>
    </row>
    <row r="758">
      <c r="G758" s="40"/>
      <c r="N758" s="6"/>
      <c r="O758" s="6"/>
      <c r="P758" s="41"/>
      <c r="Q758" s="41"/>
      <c r="R758" s="6"/>
      <c r="S758" s="6"/>
      <c r="T758" s="6"/>
      <c r="U758" s="6"/>
      <c r="V758" s="6"/>
      <c r="W758" s="6"/>
      <c r="X758" s="6"/>
      <c r="Y758" s="6"/>
      <c r="Z758" s="6"/>
      <c r="AA758" s="42"/>
    </row>
    <row r="759">
      <c r="G759" s="40"/>
      <c r="N759" s="6"/>
      <c r="O759" s="6"/>
      <c r="P759" s="41"/>
      <c r="Q759" s="41"/>
      <c r="R759" s="6"/>
      <c r="S759" s="6"/>
      <c r="T759" s="6"/>
      <c r="U759" s="6"/>
      <c r="V759" s="6"/>
      <c r="W759" s="6"/>
      <c r="X759" s="6"/>
      <c r="Y759" s="6"/>
      <c r="Z759" s="6"/>
      <c r="AA759" s="42"/>
    </row>
    <row r="760">
      <c r="G760" s="40"/>
      <c r="N760" s="6"/>
      <c r="O760" s="6"/>
      <c r="P760" s="41"/>
      <c r="Q760" s="41"/>
      <c r="R760" s="6"/>
      <c r="S760" s="6"/>
      <c r="T760" s="6"/>
      <c r="U760" s="6"/>
      <c r="V760" s="6"/>
      <c r="W760" s="6"/>
      <c r="X760" s="6"/>
      <c r="Y760" s="6"/>
      <c r="Z760" s="6"/>
      <c r="AA760" s="42"/>
    </row>
    <row r="761">
      <c r="G761" s="40"/>
      <c r="N761" s="6"/>
      <c r="O761" s="6"/>
      <c r="P761" s="41"/>
      <c r="Q761" s="41"/>
      <c r="R761" s="6"/>
      <c r="S761" s="6"/>
      <c r="T761" s="6"/>
      <c r="U761" s="6"/>
      <c r="V761" s="6"/>
      <c r="W761" s="6"/>
      <c r="X761" s="6"/>
      <c r="Y761" s="6"/>
      <c r="Z761" s="6"/>
      <c r="AA761" s="42"/>
    </row>
    <row r="762">
      <c r="G762" s="40"/>
      <c r="N762" s="6"/>
      <c r="O762" s="6"/>
      <c r="P762" s="41"/>
      <c r="Q762" s="41"/>
      <c r="R762" s="6"/>
      <c r="S762" s="6"/>
      <c r="T762" s="6"/>
      <c r="U762" s="6"/>
      <c r="V762" s="6"/>
      <c r="W762" s="6"/>
      <c r="X762" s="6"/>
      <c r="Y762" s="6"/>
      <c r="Z762" s="6"/>
      <c r="AA762" s="42"/>
    </row>
    <row r="763">
      <c r="G763" s="40"/>
      <c r="N763" s="6"/>
      <c r="O763" s="6"/>
      <c r="P763" s="41"/>
      <c r="Q763" s="41"/>
      <c r="R763" s="6"/>
      <c r="S763" s="6"/>
      <c r="T763" s="6"/>
      <c r="U763" s="6"/>
      <c r="V763" s="6"/>
      <c r="W763" s="6"/>
      <c r="X763" s="6"/>
      <c r="Y763" s="6"/>
      <c r="Z763" s="6"/>
      <c r="AA763" s="42"/>
    </row>
    <row r="764">
      <c r="G764" s="40"/>
      <c r="N764" s="6"/>
      <c r="O764" s="6"/>
      <c r="P764" s="41"/>
      <c r="Q764" s="41"/>
      <c r="R764" s="6"/>
      <c r="S764" s="6"/>
      <c r="T764" s="6"/>
      <c r="U764" s="6"/>
      <c r="V764" s="6"/>
      <c r="W764" s="6"/>
      <c r="X764" s="6"/>
      <c r="Y764" s="6"/>
      <c r="Z764" s="6"/>
      <c r="AA764" s="42"/>
    </row>
    <row r="765">
      <c r="G765" s="40"/>
      <c r="N765" s="6"/>
      <c r="O765" s="6"/>
      <c r="P765" s="41"/>
      <c r="Q765" s="41"/>
      <c r="R765" s="6"/>
      <c r="S765" s="6"/>
      <c r="T765" s="6"/>
      <c r="U765" s="6"/>
      <c r="V765" s="6"/>
      <c r="W765" s="6"/>
      <c r="X765" s="6"/>
      <c r="Y765" s="6"/>
      <c r="Z765" s="6"/>
      <c r="AA765" s="42"/>
    </row>
    <row r="766">
      <c r="G766" s="40"/>
      <c r="N766" s="6"/>
      <c r="O766" s="6"/>
      <c r="P766" s="41"/>
      <c r="Q766" s="41"/>
      <c r="R766" s="6"/>
      <c r="S766" s="6"/>
      <c r="T766" s="6"/>
      <c r="U766" s="6"/>
      <c r="V766" s="6"/>
      <c r="W766" s="6"/>
      <c r="X766" s="6"/>
      <c r="Y766" s="6"/>
      <c r="Z766" s="6"/>
      <c r="AA766" s="42"/>
    </row>
    <row r="767">
      <c r="G767" s="40"/>
      <c r="N767" s="6"/>
      <c r="O767" s="6"/>
      <c r="P767" s="41"/>
      <c r="Q767" s="41"/>
      <c r="R767" s="6"/>
      <c r="S767" s="6"/>
      <c r="T767" s="6"/>
      <c r="U767" s="6"/>
      <c r="V767" s="6"/>
      <c r="W767" s="6"/>
      <c r="X767" s="6"/>
      <c r="Y767" s="6"/>
      <c r="Z767" s="6"/>
      <c r="AA767" s="42"/>
    </row>
    <row r="768">
      <c r="G768" s="40"/>
      <c r="N768" s="6"/>
      <c r="O768" s="6"/>
      <c r="P768" s="41"/>
      <c r="Q768" s="41"/>
      <c r="R768" s="6"/>
      <c r="S768" s="6"/>
      <c r="T768" s="6"/>
      <c r="U768" s="6"/>
      <c r="V768" s="6"/>
      <c r="W768" s="6"/>
      <c r="X768" s="6"/>
      <c r="Y768" s="6"/>
      <c r="Z768" s="6"/>
      <c r="AA768" s="42"/>
    </row>
    <row r="769">
      <c r="G769" s="40"/>
      <c r="N769" s="6"/>
      <c r="O769" s="6"/>
      <c r="P769" s="41"/>
      <c r="Q769" s="41"/>
      <c r="R769" s="6"/>
      <c r="S769" s="6"/>
      <c r="T769" s="6"/>
      <c r="U769" s="6"/>
      <c r="V769" s="6"/>
      <c r="W769" s="6"/>
      <c r="X769" s="6"/>
      <c r="Y769" s="6"/>
      <c r="Z769" s="6"/>
      <c r="AA769" s="42"/>
    </row>
    <row r="770">
      <c r="G770" s="40"/>
      <c r="N770" s="6"/>
      <c r="O770" s="6"/>
      <c r="P770" s="41"/>
      <c r="Q770" s="41"/>
      <c r="R770" s="6"/>
      <c r="S770" s="6"/>
      <c r="T770" s="6"/>
      <c r="U770" s="6"/>
      <c r="V770" s="6"/>
      <c r="W770" s="6"/>
      <c r="X770" s="6"/>
      <c r="Y770" s="6"/>
      <c r="Z770" s="6"/>
      <c r="AA770" s="42"/>
    </row>
    <row r="771">
      <c r="G771" s="40"/>
      <c r="N771" s="6"/>
      <c r="O771" s="6"/>
      <c r="P771" s="41"/>
      <c r="Q771" s="41"/>
      <c r="R771" s="6"/>
      <c r="S771" s="6"/>
      <c r="T771" s="6"/>
      <c r="U771" s="6"/>
      <c r="V771" s="6"/>
      <c r="W771" s="6"/>
      <c r="X771" s="6"/>
      <c r="Y771" s="6"/>
      <c r="Z771" s="6"/>
      <c r="AA771" s="42"/>
    </row>
    <row r="772">
      <c r="G772" s="40"/>
      <c r="N772" s="6"/>
      <c r="O772" s="6"/>
      <c r="P772" s="41"/>
      <c r="Q772" s="41"/>
      <c r="R772" s="6"/>
      <c r="S772" s="6"/>
      <c r="T772" s="6"/>
      <c r="U772" s="6"/>
      <c r="V772" s="6"/>
      <c r="W772" s="6"/>
      <c r="X772" s="6"/>
      <c r="Y772" s="6"/>
      <c r="Z772" s="6"/>
      <c r="AA772" s="42"/>
    </row>
    <row r="773">
      <c r="G773" s="40"/>
      <c r="N773" s="6"/>
      <c r="O773" s="6"/>
      <c r="P773" s="41"/>
      <c r="Q773" s="41"/>
      <c r="R773" s="6"/>
      <c r="S773" s="6"/>
      <c r="T773" s="6"/>
      <c r="U773" s="6"/>
      <c r="V773" s="6"/>
      <c r="W773" s="6"/>
      <c r="X773" s="6"/>
      <c r="Y773" s="6"/>
      <c r="Z773" s="6"/>
      <c r="AA773" s="42"/>
    </row>
    <row r="774">
      <c r="G774" s="40"/>
      <c r="N774" s="6"/>
      <c r="O774" s="6"/>
      <c r="P774" s="41"/>
      <c r="Q774" s="41"/>
      <c r="R774" s="6"/>
      <c r="S774" s="6"/>
      <c r="T774" s="6"/>
      <c r="U774" s="6"/>
      <c r="V774" s="6"/>
      <c r="W774" s="6"/>
      <c r="X774" s="6"/>
      <c r="Y774" s="6"/>
      <c r="Z774" s="6"/>
      <c r="AA774" s="42"/>
    </row>
    <row r="775">
      <c r="G775" s="40"/>
      <c r="N775" s="6"/>
      <c r="O775" s="6"/>
      <c r="P775" s="41"/>
      <c r="Q775" s="41"/>
      <c r="R775" s="6"/>
      <c r="S775" s="6"/>
      <c r="T775" s="6"/>
      <c r="U775" s="6"/>
      <c r="V775" s="6"/>
      <c r="W775" s="6"/>
      <c r="X775" s="6"/>
      <c r="Y775" s="6"/>
      <c r="Z775" s="6"/>
      <c r="AA775" s="42"/>
    </row>
    <row r="776">
      <c r="G776" s="40"/>
      <c r="N776" s="6"/>
      <c r="O776" s="6"/>
      <c r="P776" s="41"/>
      <c r="Q776" s="41"/>
      <c r="R776" s="6"/>
      <c r="S776" s="6"/>
      <c r="T776" s="6"/>
      <c r="U776" s="6"/>
      <c r="V776" s="6"/>
      <c r="W776" s="6"/>
      <c r="X776" s="6"/>
      <c r="Y776" s="6"/>
      <c r="Z776" s="6"/>
      <c r="AA776" s="42"/>
    </row>
    <row r="777">
      <c r="G777" s="40"/>
      <c r="N777" s="6"/>
      <c r="O777" s="6"/>
      <c r="P777" s="41"/>
      <c r="Q777" s="41"/>
      <c r="R777" s="6"/>
      <c r="S777" s="6"/>
      <c r="T777" s="6"/>
      <c r="U777" s="6"/>
      <c r="V777" s="6"/>
      <c r="W777" s="6"/>
      <c r="X777" s="6"/>
      <c r="Y777" s="6"/>
      <c r="Z777" s="6"/>
      <c r="AA777" s="42"/>
    </row>
    <row r="778">
      <c r="G778" s="40"/>
      <c r="N778" s="6"/>
      <c r="O778" s="6"/>
      <c r="P778" s="41"/>
      <c r="Q778" s="41"/>
      <c r="R778" s="6"/>
      <c r="S778" s="6"/>
      <c r="T778" s="6"/>
      <c r="U778" s="6"/>
      <c r="V778" s="6"/>
      <c r="W778" s="6"/>
      <c r="X778" s="6"/>
      <c r="Y778" s="6"/>
      <c r="Z778" s="6"/>
      <c r="AA778" s="42"/>
    </row>
    <row r="779">
      <c r="G779" s="40"/>
      <c r="N779" s="6"/>
      <c r="O779" s="6"/>
      <c r="P779" s="41"/>
      <c r="Q779" s="41"/>
      <c r="R779" s="6"/>
      <c r="S779" s="6"/>
      <c r="T779" s="6"/>
      <c r="U779" s="6"/>
      <c r="V779" s="6"/>
      <c r="W779" s="6"/>
      <c r="X779" s="6"/>
      <c r="Y779" s="6"/>
      <c r="Z779" s="6"/>
      <c r="AA779" s="42"/>
    </row>
    <row r="780">
      <c r="G780" s="40"/>
      <c r="N780" s="6"/>
      <c r="O780" s="6"/>
      <c r="P780" s="41"/>
      <c r="Q780" s="41"/>
      <c r="R780" s="6"/>
      <c r="S780" s="6"/>
      <c r="T780" s="6"/>
      <c r="U780" s="6"/>
      <c r="V780" s="6"/>
      <c r="W780" s="6"/>
      <c r="X780" s="6"/>
      <c r="Y780" s="6"/>
      <c r="Z780" s="6"/>
      <c r="AA780" s="42"/>
    </row>
    <row r="781">
      <c r="G781" s="40"/>
      <c r="N781" s="6"/>
      <c r="O781" s="6"/>
      <c r="P781" s="41"/>
      <c r="Q781" s="41"/>
      <c r="R781" s="6"/>
      <c r="S781" s="6"/>
      <c r="T781" s="6"/>
      <c r="U781" s="6"/>
      <c r="V781" s="6"/>
      <c r="W781" s="6"/>
      <c r="X781" s="6"/>
      <c r="Y781" s="6"/>
      <c r="Z781" s="6"/>
      <c r="AA781" s="42"/>
    </row>
    <row r="782">
      <c r="G782" s="40"/>
      <c r="N782" s="6"/>
      <c r="O782" s="6"/>
      <c r="P782" s="41"/>
      <c r="Q782" s="41"/>
      <c r="R782" s="6"/>
      <c r="S782" s="6"/>
      <c r="T782" s="6"/>
      <c r="U782" s="6"/>
      <c r="V782" s="6"/>
      <c r="W782" s="6"/>
      <c r="X782" s="6"/>
      <c r="Y782" s="6"/>
      <c r="Z782" s="6"/>
      <c r="AA782" s="42"/>
    </row>
    <row r="783">
      <c r="G783" s="40"/>
      <c r="N783" s="6"/>
      <c r="O783" s="6"/>
      <c r="P783" s="41"/>
      <c r="Q783" s="41"/>
      <c r="R783" s="6"/>
      <c r="S783" s="6"/>
      <c r="T783" s="6"/>
      <c r="U783" s="6"/>
      <c r="V783" s="6"/>
      <c r="W783" s="6"/>
      <c r="X783" s="6"/>
      <c r="Y783" s="6"/>
      <c r="Z783" s="6"/>
      <c r="AA783" s="42"/>
    </row>
    <row r="784">
      <c r="G784" s="40"/>
      <c r="N784" s="6"/>
      <c r="O784" s="6"/>
      <c r="P784" s="41"/>
      <c r="Q784" s="41"/>
      <c r="R784" s="6"/>
      <c r="S784" s="6"/>
      <c r="T784" s="6"/>
      <c r="U784" s="6"/>
      <c r="V784" s="6"/>
      <c r="W784" s="6"/>
      <c r="X784" s="6"/>
      <c r="Y784" s="6"/>
      <c r="Z784" s="6"/>
      <c r="AA784" s="42"/>
    </row>
    <row r="785">
      <c r="G785" s="40"/>
      <c r="N785" s="6"/>
      <c r="O785" s="6"/>
      <c r="P785" s="41"/>
      <c r="Q785" s="41"/>
      <c r="R785" s="6"/>
      <c r="S785" s="6"/>
      <c r="T785" s="6"/>
      <c r="U785" s="6"/>
      <c r="V785" s="6"/>
      <c r="W785" s="6"/>
      <c r="X785" s="6"/>
      <c r="Y785" s="6"/>
      <c r="Z785" s="6"/>
      <c r="AA785" s="42"/>
    </row>
    <row r="786">
      <c r="G786" s="40"/>
      <c r="N786" s="6"/>
      <c r="O786" s="6"/>
      <c r="P786" s="41"/>
      <c r="Q786" s="41"/>
      <c r="R786" s="6"/>
      <c r="S786" s="6"/>
      <c r="T786" s="6"/>
      <c r="U786" s="6"/>
      <c r="V786" s="6"/>
      <c r="W786" s="6"/>
      <c r="X786" s="6"/>
      <c r="Y786" s="6"/>
      <c r="Z786" s="6"/>
      <c r="AA786" s="42"/>
    </row>
    <row r="787">
      <c r="G787" s="40"/>
      <c r="N787" s="6"/>
      <c r="O787" s="6"/>
      <c r="P787" s="41"/>
      <c r="Q787" s="41"/>
      <c r="R787" s="6"/>
      <c r="S787" s="6"/>
      <c r="T787" s="6"/>
      <c r="U787" s="6"/>
      <c r="V787" s="6"/>
      <c r="W787" s="6"/>
      <c r="X787" s="6"/>
      <c r="Y787" s="6"/>
      <c r="Z787" s="6"/>
      <c r="AA787" s="42"/>
    </row>
    <row r="788">
      <c r="G788" s="40"/>
      <c r="N788" s="6"/>
      <c r="O788" s="6"/>
      <c r="P788" s="41"/>
      <c r="Q788" s="41"/>
      <c r="R788" s="6"/>
      <c r="S788" s="6"/>
      <c r="T788" s="6"/>
      <c r="U788" s="6"/>
      <c r="V788" s="6"/>
      <c r="W788" s="6"/>
      <c r="X788" s="6"/>
      <c r="Y788" s="6"/>
      <c r="Z788" s="6"/>
      <c r="AA788" s="42"/>
    </row>
    <row r="789">
      <c r="G789" s="40"/>
      <c r="N789" s="6"/>
      <c r="O789" s="6"/>
      <c r="P789" s="41"/>
      <c r="Q789" s="41"/>
      <c r="R789" s="6"/>
      <c r="S789" s="6"/>
      <c r="T789" s="6"/>
      <c r="U789" s="6"/>
      <c r="V789" s="6"/>
      <c r="W789" s="6"/>
      <c r="X789" s="6"/>
      <c r="Y789" s="6"/>
      <c r="Z789" s="6"/>
      <c r="AA789" s="42"/>
    </row>
    <row r="790">
      <c r="G790" s="40"/>
      <c r="N790" s="6"/>
      <c r="O790" s="6"/>
      <c r="P790" s="41"/>
      <c r="Q790" s="41"/>
      <c r="R790" s="6"/>
      <c r="S790" s="6"/>
      <c r="T790" s="6"/>
      <c r="U790" s="6"/>
      <c r="V790" s="6"/>
      <c r="W790" s="6"/>
      <c r="X790" s="6"/>
      <c r="Y790" s="6"/>
      <c r="Z790" s="6"/>
      <c r="AA790" s="42"/>
    </row>
    <row r="791">
      <c r="G791" s="40"/>
      <c r="N791" s="6"/>
      <c r="O791" s="6"/>
      <c r="P791" s="41"/>
      <c r="Q791" s="41"/>
      <c r="R791" s="6"/>
      <c r="S791" s="6"/>
      <c r="T791" s="6"/>
      <c r="U791" s="6"/>
      <c r="V791" s="6"/>
      <c r="W791" s="6"/>
      <c r="X791" s="6"/>
      <c r="Y791" s="6"/>
      <c r="Z791" s="6"/>
      <c r="AA791" s="42"/>
    </row>
    <row r="792">
      <c r="G792" s="40"/>
      <c r="N792" s="6"/>
      <c r="O792" s="6"/>
      <c r="P792" s="41"/>
      <c r="Q792" s="41"/>
      <c r="R792" s="6"/>
      <c r="S792" s="6"/>
      <c r="T792" s="6"/>
      <c r="U792" s="6"/>
      <c r="V792" s="6"/>
      <c r="W792" s="6"/>
      <c r="X792" s="6"/>
      <c r="Y792" s="6"/>
      <c r="Z792" s="6"/>
      <c r="AA792" s="42"/>
    </row>
    <row r="793">
      <c r="G793" s="40"/>
      <c r="N793" s="6"/>
      <c r="O793" s="6"/>
      <c r="P793" s="41"/>
      <c r="Q793" s="41"/>
      <c r="R793" s="6"/>
      <c r="S793" s="6"/>
      <c r="T793" s="6"/>
      <c r="U793" s="6"/>
      <c r="V793" s="6"/>
      <c r="W793" s="6"/>
      <c r="X793" s="6"/>
      <c r="Y793" s="6"/>
      <c r="Z793" s="6"/>
      <c r="AA793" s="42"/>
    </row>
    <row r="794">
      <c r="G794" s="40"/>
      <c r="N794" s="6"/>
      <c r="O794" s="6"/>
      <c r="P794" s="41"/>
      <c r="Q794" s="41"/>
      <c r="R794" s="6"/>
      <c r="S794" s="6"/>
      <c r="T794" s="6"/>
      <c r="U794" s="6"/>
      <c r="V794" s="6"/>
      <c r="W794" s="6"/>
      <c r="X794" s="6"/>
      <c r="Y794" s="6"/>
      <c r="Z794" s="6"/>
      <c r="AA794" s="42"/>
    </row>
    <row r="795">
      <c r="G795" s="40"/>
      <c r="N795" s="6"/>
      <c r="O795" s="6"/>
      <c r="P795" s="41"/>
      <c r="Q795" s="41"/>
      <c r="R795" s="6"/>
      <c r="S795" s="6"/>
      <c r="T795" s="6"/>
      <c r="U795" s="6"/>
      <c r="V795" s="6"/>
      <c r="W795" s="6"/>
      <c r="X795" s="6"/>
      <c r="Y795" s="6"/>
      <c r="Z795" s="6"/>
      <c r="AA795" s="42"/>
    </row>
    <row r="796">
      <c r="G796" s="40"/>
      <c r="N796" s="6"/>
      <c r="O796" s="6"/>
      <c r="P796" s="41"/>
      <c r="Q796" s="41"/>
      <c r="R796" s="6"/>
      <c r="S796" s="6"/>
      <c r="T796" s="6"/>
      <c r="U796" s="6"/>
      <c r="V796" s="6"/>
      <c r="W796" s="6"/>
      <c r="X796" s="6"/>
      <c r="Y796" s="6"/>
      <c r="Z796" s="6"/>
      <c r="AA796" s="42"/>
    </row>
    <row r="797">
      <c r="G797" s="40"/>
      <c r="N797" s="6"/>
      <c r="O797" s="6"/>
      <c r="P797" s="41"/>
      <c r="Q797" s="41"/>
      <c r="R797" s="6"/>
      <c r="S797" s="6"/>
      <c r="T797" s="6"/>
      <c r="U797" s="6"/>
      <c r="V797" s="6"/>
      <c r="W797" s="6"/>
      <c r="X797" s="6"/>
      <c r="Y797" s="6"/>
      <c r="Z797" s="6"/>
      <c r="AA797" s="42"/>
    </row>
    <row r="798">
      <c r="G798" s="40"/>
      <c r="N798" s="6"/>
      <c r="O798" s="6"/>
      <c r="P798" s="41"/>
      <c r="Q798" s="41"/>
      <c r="R798" s="6"/>
      <c r="S798" s="6"/>
      <c r="T798" s="6"/>
      <c r="U798" s="6"/>
      <c r="V798" s="6"/>
      <c r="W798" s="6"/>
      <c r="X798" s="6"/>
      <c r="Y798" s="6"/>
      <c r="Z798" s="6"/>
      <c r="AA798" s="42"/>
    </row>
    <row r="799">
      <c r="G799" s="40"/>
      <c r="N799" s="6"/>
      <c r="O799" s="6"/>
      <c r="P799" s="41"/>
      <c r="Q799" s="41"/>
      <c r="R799" s="6"/>
      <c r="S799" s="6"/>
      <c r="T799" s="6"/>
      <c r="U799" s="6"/>
      <c r="V799" s="6"/>
      <c r="W799" s="6"/>
      <c r="X799" s="6"/>
      <c r="Y799" s="6"/>
      <c r="Z799" s="6"/>
      <c r="AA799" s="42"/>
    </row>
    <row r="800">
      <c r="G800" s="40"/>
      <c r="N800" s="6"/>
      <c r="O800" s="6"/>
      <c r="P800" s="41"/>
      <c r="Q800" s="41"/>
      <c r="R800" s="6"/>
      <c r="S800" s="6"/>
      <c r="T800" s="6"/>
      <c r="U800" s="6"/>
      <c r="V800" s="6"/>
      <c r="W800" s="6"/>
      <c r="X800" s="6"/>
      <c r="Y800" s="6"/>
      <c r="Z800" s="6"/>
      <c r="AA800" s="42"/>
    </row>
    <row r="801">
      <c r="G801" s="40"/>
      <c r="N801" s="6"/>
      <c r="O801" s="6"/>
      <c r="P801" s="41"/>
      <c r="Q801" s="41"/>
      <c r="R801" s="6"/>
      <c r="S801" s="6"/>
      <c r="T801" s="6"/>
      <c r="U801" s="6"/>
      <c r="V801" s="6"/>
      <c r="W801" s="6"/>
      <c r="X801" s="6"/>
      <c r="Y801" s="6"/>
      <c r="Z801" s="6"/>
      <c r="AA801" s="42"/>
    </row>
    <row r="802">
      <c r="G802" s="40"/>
      <c r="N802" s="6"/>
      <c r="O802" s="6"/>
      <c r="P802" s="41"/>
      <c r="Q802" s="41"/>
      <c r="R802" s="6"/>
      <c r="S802" s="6"/>
      <c r="T802" s="6"/>
      <c r="U802" s="6"/>
      <c r="V802" s="6"/>
      <c r="W802" s="6"/>
      <c r="X802" s="6"/>
      <c r="Y802" s="6"/>
      <c r="Z802" s="6"/>
      <c r="AA802" s="42"/>
    </row>
    <row r="803">
      <c r="G803" s="40"/>
      <c r="N803" s="6"/>
      <c r="O803" s="6"/>
      <c r="P803" s="41"/>
      <c r="Q803" s="41"/>
      <c r="R803" s="6"/>
      <c r="S803" s="6"/>
      <c r="T803" s="6"/>
      <c r="U803" s="6"/>
      <c r="V803" s="6"/>
      <c r="W803" s="6"/>
      <c r="X803" s="6"/>
      <c r="Y803" s="6"/>
      <c r="Z803" s="6"/>
      <c r="AA803" s="42"/>
    </row>
    <row r="804">
      <c r="G804" s="40"/>
      <c r="N804" s="6"/>
      <c r="O804" s="6"/>
      <c r="P804" s="41"/>
      <c r="Q804" s="41"/>
      <c r="R804" s="6"/>
      <c r="S804" s="6"/>
      <c r="T804" s="6"/>
      <c r="U804" s="6"/>
      <c r="V804" s="6"/>
      <c r="W804" s="6"/>
      <c r="X804" s="6"/>
      <c r="Y804" s="6"/>
      <c r="Z804" s="6"/>
      <c r="AA804" s="42"/>
    </row>
    <row r="805">
      <c r="G805" s="40"/>
      <c r="N805" s="6"/>
      <c r="O805" s="6"/>
      <c r="P805" s="41"/>
      <c r="Q805" s="41"/>
      <c r="R805" s="6"/>
      <c r="S805" s="6"/>
      <c r="T805" s="6"/>
      <c r="U805" s="6"/>
      <c r="V805" s="6"/>
      <c r="W805" s="6"/>
      <c r="X805" s="6"/>
      <c r="Y805" s="6"/>
      <c r="Z805" s="6"/>
      <c r="AA805" s="42"/>
    </row>
    <row r="806">
      <c r="G806" s="40"/>
      <c r="N806" s="6"/>
      <c r="O806" s="6"/>
      <c r="P806" s="41"/>
      <c r="Q806" s="41"/>
      <c r="R806" s="6"/>
      <c r="S806" s="6"/>
      <c r="T806" s="6"/>
      <c r="U806" s="6"/>
      <c r="V806" s="6"/>
      <c r="W806" s="6"/>
      <c r="X806" s="6"/>
      <c r="Y806" s="6"/>
      <c r="Z806" s="6"/>
      <c r="AA806" s="42"/>
    </row>
    <row r="807">
      <c r="G807" s="40"/>
      <c r="N807" s="6"/>
      <c r="O807" s="6"/>
      <c r="P807" s="41"/>
      <c r="Q807" s="41"/>
      <c r="R807" s="6"/>
      <c r="S807" s="6"/>
      <c r="T807" s="6"/>
      <c r="U807" s="6"/>
      <c r="V807" s="6"/>
      <c r="W807" s="6"/>
      <c r="X807" s="6"/>
      <c r="Y807" s="6"/>
      <c r="Z807" s="6"/>
      <c r="AA807" s="42"/>
    </row>
    <row r="808">
      <c r="G808" s="40"/>
      <c r="N808" s="6"/>
      <c r="O808" s="6"/>
      <c r="P808" s="41"/>
      <c r="Q808" s="41"/>
      <c r="R808" s="6"/>
      <c r="S808" s="6"/>
      <c r="T808" s="6"/>
      <c r="U808" s="6"/>
      <c r="V808" s="6"/>
      <c r="W808" s="6"/>
      <c r="X808" s="6"/>
      <c r="Y808" s="6"/>
      <c r="Z808" s="6"/>
      <c r="AA808" s="42"/>
    </row>
    <row r="809">
      <c r="G809" s="40"/>
      <c r="N809" s="6"/>
      <c r="O809" s="6"/>
      <c r="P809" s="41"/>
      <c r="Q809" s="41"/>
      <c r="R809" s="6"/>
      <c r="S809" s="6"/>
      <c r="T809" s="6"/>
      <c r="U809" s="6"/>
      <c r="V809" s="6"/>
      <c r="W809" s="6"/>
      <c r="X809" s="6"/>
      <c r="Y809" s="6"/>
      <c r="Z809" s="6"/>
      <c r="AA809" s="42"/>
    </row>
    <row r="810">
      <c r="G810" s="40"/>
      <c r="N810" s="6"/>
      <c r="O810" s="6"/>
      <c r="P810" s="41"/>
      <c r="Q810" s="41"/>
      <c r="R810" s="6"/>
      <c r="S810" s="6"/>
      <c r="T810" s="6"/>
      <c r="U810" s="6"/>
      <c r="V810" s="6"/>
      <c r="W810" s="6"/>
      <c r="X810" s="6"/>
      <c r="Y810" s="6"/>
      <c r="Z810" s="6"/>
      <c r="AA810" s="42"/>
    </row>
    <row r="811">
      <c r="G811" s="40"/>
      <c r="N811" s="6"/>
      <c r="O811" s="6"/>
      <c r="P811" s="41"/>
      <c r="Q811" s="41"/>
      <c r="R811" s="6"/>
      <c r="S811" s="6"/>
      <c r="T811" s="6"/>
      <c r="U811" s="6"/>
      <c r="V811" s="6"/>
      <c r="W811" s="6"/>
      <c r="X811" s="6"/>
      <c r="Y811" s="6"/>
      <c r="Z811" s="6"/>
      <c r="AA811" s="42"/>
    </row>
    <row r="812">
      <c r="G812" s="40"/>
      <c r="N812" s="6"/>
      <c r="O812" s="6"/>
      <c r="P812" s="41"/>
      <c r="Q812" s="41"/>
      <c r="R812" s="6"/>
      <c r="S812" s="6"/>
      <c r="T812" s="6"/>
      <c r="U812" s="6"/>
      <c r="V812" s="6"/>
      <c r="W812" s="6"/>
      <c r="X812" s="6"/>
      <c r="Y812" s="6"/>
      <c r="Z812" s="6"/>
      <c r="AA812" s="42"/>
    </row>
    <row r="813">
      <c r="G813" s="40"/>
      <c r="N813" s="6"/>
      <c r="O813" s="6"/>
      <c r="P813" s="41"/>
      <c r="Q813" s="41"/>
      <c r="R813" s="6"/>
      <c r="S813" s="6"/>
      <c r="T813" s="6"/>
      <c r="U813" s="6"/>
      <c r="V813" s="6"/>
      <c r="W813" s="6"/>
      <c r="X813" s="6"/>
      <c r="Y813" s="6"/>
      <c r="Z813" s="6"/>
      <c r="AA813" s="42"/>
    </row>
    <row r="814">
      <c r="G814" s="40"/>
      <c r="N814" s="6"/>
      <c r="O814" s="6"/>
      <c r="P814" s="41"/>
      <c r="Q814" s="41"/>
      <c r="R814" s="6"/>
      <c r="S814" s="6"/>
      <c r="T814" s="6"/>
      <c r="U814" s="6"/>
      <c r="V814" s="6"/>
      <c r="W814" s="6"/>
      <c r="X814" s="6"/>
      <c r="Y814" s="6"/>
      <c r="Z814" s="6"/>
      <c r="AA814" s="42"/>
    </row>
    <row r="815">
      <c r="G815" s="40"/>
      <c r="N815" s="6"/>
      <c r="O815" s="6"/>
      <c r="P815" s="41"/>
      <c r="Q815" s="41"/>
      <c r="R815" s="6"/>
      <c r="S815" s="6"/>
      <c r="T815" s="6"/>
      <c r="U815" s="6"/>
      <c r="V815" s="6"/>
      <c r="W815" s="6"/>
      <c r="X815" s="6"/>
      <c r="Y815" s="6"/>
      <c r="Z815" s="6"/>
      <c r="AA815" s="42"/>
    </row>
    <row r="816">
      <c r="G816" s="40"/>
      <c r="N816" s="6"/>
      <c r="O816" s="6"/>
      <c r="P816" s="41"/>
      <c r="Q816" s="41"/>
      <c r="R816" s="6"/>
      <c r="S816" s="6"/>
      <c r="T816" s="6"/>
      <c r="U816" s="6"/>
      <c r="V816" s="6"/>
      <c r="W816" s="6"/>
      <c r="X816" s="6"/>
      <c r="Y816" s="6"/>
      <c r="Z816" s="6"/>
      <c r="AA816" s="42"/>
    </row>
    <row r="817">
      <c r="G817" s="40"/>
      <c r="N817" s="6"/>
      <c r="O817" s="6"/>
      <c r="P817" s="41"/>
      <c r="Q817" s="41"/>
      <c r="R817" s="6"/>
      <c r="S817" s="6"/>
      <c r="T817" s="6"/>
      <c r="U817" s="6"/>
      <c r="V817" s="6"/>
      <c r="W817" s="6"/>
      <c r="X817" s="6"/>
      <c r="Y817" s="6"/>
      <c r="Z817" s="6"/>
      <c r="AA817" s="42"/>
    </row>
    <row r="818">
      <c r="G818" s="40"/>
      <c r="N818" s="6"/>
      <c r="O818" s="6"/>
      <c r="P818" s="41"/>
      <c r="Q818" s="41"/>
      <c r="R818" s="6"/>
      <c r="S818" s="6"/>
      <c r="T818" s="6"/>
      <c r="U818" s="6"/>
      <c r="V818" s="6"/>
      <c r="W818" s="6"/>
      <c r="X818" s="6"/>
      <c r="Y818" s="6"/>
      <c r="Z818" s="6"/>
      <c r="AA818" s="42"/>
    </row>
    <row r="819">
      <c r="G819" s="40"/>
      <c r="N819" s="6"/>
      <c r="O819" s="6"/>
      <c r="P819" s="41"/>
      <c r="Q819" s="41"/>
      <c r="R819" s="6"/>
      <c r="S819" s="6"/>
      <c r="T819" s="6"/>
      <c r="U819" s="6"/>
      <c r="V819" s="6"/>
      <c r="W819" s="6"/>
      <c r="X819" s="6"/>
      <c r="Y819" s="6"/>
      <c r="Z819" s="6"/>
      <c r="AA819" s="42"/>
    </row>
    <row r="820">
      <c r="G820" s="40"/>
      <c r="N820" s="6"/>
      <c r="O820" s="6"/>
      <c r="P820" s="41"/>
      <c r="Q820" s="41"/>
      <c r="R820" s="6"/>
      <c r="S820" s="6"/>
      <c r="T820" s="6"/>
      <c r="U820" s="6"/>
      <c r="V820" s="6"/>
      <c r="W820" s="6"/>
      <c r="X820" s="6"/>
      <c r="Y820" s="6"/>
      <c r="Z820" s="6"/>
      <c r="AA820" s="42"/>
    </row>
    <row r="821">
      <c r="G821" s="40"/>
      <c r="N821" s="6"/>
      <c r="O821" s="6"/>
      <c r="P821" s="41"/>
      <c r="Q821" s="41"/>
      <c r="R821" s="6"/>
      <c r="S821" s="6"/>
      <c r="T821" s="6"/>
      <c r="U821" s="6"/>
      <c r="V821" s="6"/>
      <c r="W821" s="6"/>
      <c r="X821" s="6"/>
      <c r="Y821" s="6"/>
      <c r="Z821" s="6"/>
      <c r="AA821" s="42"/>
    </row>
    <row r="822">
      <c r="G822" s="40"/>
      <c r="N822" s="6"/>
      <c r="O822" s="6"/>
      <c r="P822" s="41"/>
      <c r="Q822" s="41"/>
      <c r="R822" s="6"/>
      <c r="S822" s="6"/>
      <c r="T822" s="6"/>
      <c r="U822" s="6"/>
      <c r="V822" s="6"/>
      <c r="W822" s="6"/>
      <c r="X822" s="6"/>
      <c r="Y822" s="6"/>
      <c r="Z822" s="6"/>
      <c r="AA822" s="42"/>
    </row>
    <row r="823">
      <c r="G823" s="40"/>
      <c r="N823" s="6"/>
      <c r="O823" s="6"/>
      <c r="P823" s="41"/>
      <c r="Q823" s="41"/>
      <c r="R823" s="6"/>
      <c r="S823" s="6"/>
      <c r="T823" s="6"/>
      <c r="U823" s="6"/>
      <c r="V823" s="6"/>
      <c r="W823" s="6"/>
      <c r="X823" s="6"/>
      <c r="Y823" s="6"/>
      <c r="Z823" s="6"/>
      <c r="AA823" s="42"/>
    </row>
    <row r="824">
      <c r="G824" s="40"/>
      <c r="N824" s="6"/>
      <c r="O824" s="6"/>
      <c r="P824" s="41"/>
      <c r="Q824" s="41"/>
      <c r="R824" s="6"/>
      <c r="S824" s="6"/>
      <c r="T824" s="6"/>
      <c r="U824" s="6"/>
      <c r="V824" s="6"/>
      <c r="W824" s="6"/>
      <c r="X824" s="6"/>
      <c r="Y824" s="6"/>
      <c r="Z824" s="6"/>
      <c r="AA824" s="42"/>
    </row>
    <row r="825">
      <c r="G825" s="40"/>
      <c r="N825" s="6"/>
      <c r="O825" s="6"/>
      <c r="P825" s="41"/>
      <c r="Q825" s="41"/>
      <c r="R825" s="6"/>
      <c r="S825" s="6"/>
      <c r="T825" s="6"/>
      <c r="U825" s="6"/>
      <c r="V825" s="6"/>
      <c r="W825" s="6"/>
      <c r="X825" s="6"/>
      <c r="Y825" s="6"/>
      <c r="Z825" s="6"/>
      <c r="AA825" s="42"/>
    </row>
    <row r="826">
      <c r="G826" s="40"/>
      <c r="N826" s="6"/>
      <c r="O826" s="6"/>
      <c r="P826" s="41"/>
      <c r="Q826" s="41"/>
      <c r="R826" s="6"/>
      <c r="S826" s="6"/>
      <c r="T826" s="6"/>
      <c r="U826" s="6"/>
      <c r="V826" s="6"/>
      <c r="W826" s="6"/>
      <c r="X826" s="6"/>
      <c r="Y826" s="6"/>
      <c r="Z826" s="6"/>
      <c r="AA826" s="42"/>
    </row>
    <row r="827">
      <c r="G827" s="40"/>
      <c r="N827" s="6"/>
      <c r="O827" s="6"/>
      <c r="P827" s="41"/>
      <c r="Q827" s="41"/>
      <c r="R827" s="6"/>
      <c r="S827" s="6"/>
      <c r="T827" s="6"/>
      <c r="U827" s="6"/>
      <c r="V827" s="6"/>
      <c r="W827" s="6"/>
      <c r="X827" s="6"/>
      <c r="Y827" s="6"/>
      <c r="Z827" s="6"/>
      <c r="AA827" s="42"/>
    </row>
    <row r="828">
      <c r="G828" s="40"/>
      <c r="N828" s="6"/>
      <c r="O828" s="6"/>
      <c r="P828" s="41"/>
      <c r="Q828" s="41"/>
      <c r="R828" s="6"/>
      <c r="S828" s="6"/>
      <c r="T828" s="6"/>
      <c r="U828" s="6"/>
      <c r="V828" s="6"/>
      <c r="W828" s="6"/>
      <c r="X828" s="6"/>
      <c r="Y828" s="6"/>
      <c r="Z828" s="6"/>
      <c r="AA828" s="42"/>
    </row>
    <row r="829">
      <c r="G829" s="40"/>
      <c r="N829" s="6"/>
      <c r="O829" s="6"/>
      <c r="P829" s="41"/>
      <c r="Q829" s="41"/>
      <c r="R829" s="6"/>
      <c r="S829" s="6"/>
      <c r="T829" s="6"/>
      <c r="U829" s="6"/>
      <c r="V829" s="6"/>
      <c r="W829" s="6"/>
      <c r="X829" s="6"/>
      <c r="Y829" s="6"/>
      <c r="Z829" s="6"/>
      <c r="AA829" s="42"/>
    </row>
    <row r="830">
      <c r="G830" s="40"/>
      <c r="N830" s="6"/>
      <c r="O830" s="6"/>
      <c r="P830" s="41"/>
      <c r="Q830" s="41"/>
      <c r="R830" s="6"/>
      <c r="S830" s="6"/>
      <c r="T830" s="6"/>
      <c r="U830" s="6"/>
      <c r="V830" s="6"/>
      <c r="W830" s="6"/>
      <c r="X830" s="6"/>
      <c r="Y830" s="6"/>
      <c r="Z830" s="6"/>
      <c r="AA830" s="42"/>
    </row>
    <row r="831">
      <c r="G831" s="40"/>
      <c r="N831" s="6"/>
      <c r="O831" s="6"/>
      <c r="P831" s="41"/>
      <c r="Q831" s="41"/>
      <c r="R831" s="6"/>
      <c r="S831" s="6"/>
      <c r="T831" s="6"/>
      <c r="U831" s="6"/>
      <c r="V831" s="6"/>
      <c r="W831" s="6"/>
      <c r="X831" s="6"/>
      <c r="Y831" s="6"/>
      <c r="Z831" s="6"/>
      <c r="AA831" s="42"/>
    </row>
    <row r="832">
      <c r="G832" s="40"/>
      <c r="N832" s="6"/>
      <c r="O832" s="6"/>
      <c r="P832" s="41"/>
      <c r="Q832" s="41"/>
      <c r="R832" s="6"/>
      <c r="S832" s="6"/>
      <c r="T832" s="6"/>
      <c r="U832" s="6"/>
      <c r="V832" s="6"/>
      <c r="W832" s="6"/>
      <c r="X832" s="6"/>
      <c r="Y832" s="6"/>
      <c r="Z832" s="6"/>
      <c r="AA832" s="42"/>
    </row>
    <row r="833">
      <c r="G833" s="40"/>
      <c r="N833" s="6"/>
      <c r="O833" s="6"/>
      <c r="P833" s="41"/>
      <c r="Q833" s="41"/>
      <c r="R833" s="6"/>
      <c r="S833" s="6"/>
      <c r="T833" s="6"/>
      <c r="U833" s="6"/>
      <c r="V833" s="6"/>
      <c r="W833" s="6"/>
      <c r="X833" s="6"/>
      <c r="Y833" s="6"/>
      <c r="Z833" s="6"/>
      <c r="AA833" s="42"/>
    </row>
    <row r="834">
      <c r="G834" s="40"/>
      <c r="N834" s="6"/>
      <c r="O834" s="6"/>
      <c r="P834" s="41"/>
      <c r="Q834" s="41"/>
      <c r="R834" s="6"/>
      <c r="S834" s="6"/>
      <c r="T834" s="6"/>
      <c r="U834" s="6"/>
      <c r="V834" s="6"/>
      <c r="W834" s="6"/>
      <c r="X834" s="6"/>
      <c r="Y834" s="6"/>
      <c r="Z834" s="6"/>
      <c r="AA834" s="42"/>
    </row>
    <row r="835">
      <c r="G835" s="40"/>
      <c r="N835" s="6"/>
      <c r="O835" s="6"/>
      <c r="P835" s="41"/>
      <c r="Q835" s="41"/>
      <c r="R835" s="6"/>
      <c r="S835" s="6"/>
      <c r="T835" s="6"/>
      <c r="U835" s="6"/>
      <c r="V835" s="6"/>
      <c r="W835" s="6"/>
      <c r="X835" s="6"/>
      <c r="Y835" s="6"/>
      <c r="Z835" s="6"/>
      <c r="AA835" s="42"/>
    </row>
    <row r="836">
      <c r="G836" s="40"/>
      <c r="N836" s="6"/>
      <c r="O836" s="6"/>
      <c r="P836" s="41"/>
      <c r="Q836" s="41"/>
      <c r="R836" s="6"/>
      <c r="S836" s="6"/>
      <c r="T836" s="6"/>
      <c r="U836" s="6"/>
      <c r="V836" s="6"/>
      <c r="W836" s="6"/>
      <c r="X836" s="6"/>
      <c r="Y836" s="6"/>
      <c r="Z836" s="6"/>
      <c r="AA836" s="42"/>
    </row>
    <row r="837">
      <c r="G837" s="40"/>
      <c r="N837" s="6"/>
      <c r="O837" s="6"/>
      <c r="P837" s="41"/>
      <c r="Q837" s="41"/>
      <c r="R837" s="6"/>
      <c r="S837" s="6"/>
      <c r="T837" s="6"/>
      <c r="U837" s="6"/>
      <c r="V837" s="6"/>
      <c r="W837" s="6"/>
      <c r="X837" s="6"/>
      <c r="Y837" s="6"/>
      <c r="Z837" s="6"/>
      <c r="AA837" s="42"/>
    </row>
    <row r="838">
      <c r="G838" s="40"/>
      <c r="N838" s="6"/>
      <c r="O838" s="6"/>
      <c r="P838" s="41"/>
      <c r="Q838" s="41"/>
      <c r="R838" s="6"/>
      <c r="S838" s="6"/>
      <c r="T838" s="6"/>
      <c r="U838" s="6"/>
      <c r="V838" s="6"/>
      <c r="W838" s="6"/>
      <c r="X838" s="6"/>
      <c r="Y838" s="6"/>
      <c r="Z838" s="6"/>
      <c r="AA838" s="42"/>
    </row>
    <row r="839">
      <c r="G839" s="40"/>
      <c r="N839" s="6"/>
      <c r="O839" s="6"/>
      <c r="P839" s="41"/>
      <c r="Q839" s="41"/>
      <c r="R839" s="6"/>
      <c r="S839" s="6"/>
      <c r="T839" s="6"/>
      <c r="U839" s="6"/>
      <c r="V839" s="6"/>
      <c r="W839" s="6"/>
      <c r="X839" s="6"/>
      <c r="Y839" s="6"/>
      <c r="Z839" s="6"/>
      <c r="AA839" s="42"/>
    </row>
    <row r="840">
      <c r="G840" s="40"/>
      <c r="N840" s="6"/>
      <c r="O840" s="6"/>
      <c r="P840" s="41"/>
      <c r="Q840" s="41"/>
      <c r="R840" s="6"/>
      <c r="S840" s="6"/>
      <c r="T840" s="6"/>
      <c r="U840" s="6"/>
      <c r="V840" s="6"/>
      <c r="W840" s="6"/>
      <c r="X840" s="6"/>
      <c r="Y840" s="6"/>
      <c r="Z840" s="6"/>
      <c r="AA840" s="42"/>
    </row>
    <row r="841">
      <c r="G841" s="40"/>
      <c r="N841" s="6"/>
      <c r="O841" s="6"/>
      <c r="P841" s="41"/>
      <c r="Q841" s="41"/>
      <c r="R841" s="6"/>
      <c r="S841" s="6"/>
      <c r="T841" s="6"/>
      <c r="U841" s="6"/>
      <c r="V841" s="6"/>
      <c r="W841" s="6"/>
      <c r="X841" s="6"/>
      <c r="Y841" s="6"/>
      <c r="Z841" s="6"/>
      <c r="AA841" s="42"/>
    </row>
    <row r="842">
      <c r="G842" s="40"/>
      <c r="N842" s="6"/>
      <c r="O842" s="6"/>
      <c r="P842" s="41"/>
      <c r="Q842" s="41"/>
      <c r="R842" s="6"/>
      <c r="S842" s="6"/>
      <c r="T842" s="6"/>
      <c r="U842" s="6"/>
      <c r="V842" s="6"/>
      <c r="W842" s="6"/>
      <c r="X842" s="6"/>
      <c r="Y842" s="6"/>
      <c r="Z842" s="6"/>
      <c r="AA842" s="42"/>
    </row>
    <row r="843">
      <c r="G843" s="40"/>
      <c r="N843" s="6"/>
      <c r="O843" s="6"/>
      <c r="P843" s="41"/>
      <c r="Q843" s="41"/>
      <c r="R843" s="6"/>
      <c r="S843" s="6"/>
      <c r="T843" s="6"/>
      <c r="U843" s="6"/>
      <c r="V843" s="6"/>
      <c r="W843" s="6"/>
      <c r="X843" s="6"/>
      <c r="Y843" s="6"/>
      <c r="Z843" s="6"/>
      <c r="AA843" s="42"/>
    </row>
    <row r="844">
      <c r="G844" s="40"/>
      <c r="N844" s="6"/>
      <c r="O844" s="6"/>
      <c r="P844" s="41"/>
      <c r="Q844" s="41"/>
      <c r="R844" s="6"/>
      <c r="S844" s="6"/>
      <c r="T844" s="6"/>
      <c r="U844" s="6"/>
      <c r="V844" s="6"/>
      <c r="W844" s="6"/>
      <c r="X844" s="6"/>
      <c r="Y844" s="6"/>
      <c r="Z844" s="6"/>
      <c r="AA844" s="42"/>
    </row>
    <row r="845">
      <c r="G845" s="40"/>
      <c r="N845" s="6"/>
      <c r="O845" s="6"/>
      <c r="P845" s="41"/>
      <c r="Q845" s="41"/>
      <c r="R845" s="6"/>
      <c r="S845" s="6"/>
      <c r="T845" s="6"/>
      <c r="U845" s="6"/>
      <c r="V845" s="6"/>
      <c r="W845" s="6"/>
      <c r="X845" s="6"/>
      <c r="Y845" s="6"/>
      <c r="Z845" s="6"/>
      <c r="AA845" s="42"/>
    </row>
    <row r="846">
      <c r="G846" s="40"/>
      <c r="N846" s="6"/>
      <c r="O846" s="6"/>
      <c r="P846" s="41"/>
      <c r="Q846" s="41"/>
      <c r="R846" s="6"/>
      <c r="S846" s="6"/>
      <c r="T846" s="6"/>
      <c r="U846" s="6"/>
      <c r="V846" s="6"/>
      <c r="W846" s="6"/>
      <c r="X846" s="6"/>
      <c r="Y846" s="6"/>
      <c r="Z846" s="6"/>
      <c r="AA846" s="42"/>
    </row>
    <row r="847">
      <c r="G847" s="40"/>
      <c r="N847" s="6"/>
      <c r="O847" s="6"/>
      <c r="P847" s="41"/>
      <c r="Q847" s="41"/>
      <c r="R847" s="6"/>
      <c r="S847" s="6"/>
      <c r="T847" s="6"/>
      <c r="U847" s="6"/>
      <c r="V847" s="6"/>
      <c r="W847" s="6"/>
      <c r="X847" s="6"/>
      <c r="Y847" s="6"/>
      <c r="Z847" s="6"/>
      <c r="AA847" s="42"/>
    </row>
    <row r="848">
      <c r="G848" s="40"/>
      <c r="N848" s="6"/>
      <c r="O848" s="6"/>
      <c r="P848" s="41"/>
      <c r="Q848" s="41"/>
      <c r="R848" s="6"/>
      <c r="S848" s="6"/>
      <c r="T848" s="6"/>
      <c r="U848" s="6"/>
      <c r="V848" s="6"/>
      <c r="W848" s="6"/>
      <c r="X848" s="6"/>
      <c r="Y848" s="6"/>
      <c r="Z848" s="6"/>
      <c r="AA848" s="42"/>
    </row>
    <row r="849">
      <c r="G849" s="40"/>
      <c r="N849" s="6"/>
      <c r="O849" s="6"/>
      <c r="P849" s="41"/>
      <c r="Q849" s="41"/>
      <c r="R849" s="6"/>
      <c r="S849" s="6"/>
      <c r="T849" s="6"/>
      <c r="U849" s="6"/>
      <c r="V849" s="6"/>
      <c r="W849" s="6"/>
      <c r="X849" s="6"/>
      <c r="Y849" s="6"/>
      <c r="Z849" s="6"/>
      <c r="AA849" s="42"/>
    </row>
    <row r="850">
      <c r="G850" s="40"/>
      <c r="N850" s="6"/>
      <c r="O850" s="6"/>
      <c r="P850" s="41"/>
      <c r="Q850" s="41"/>
      <c r="R850" s="6"/>
      <c r="S850" s="6"/>
      <c r="T850" s="6"/>
      <c r="U850" s="6"/>
      <c r="V850" s="6"/>
      <c r="W850" s="6"/>
      <c r="X850" s="6"/>
      <c r="Y850" s="6"/>
      <c r="Z850" s="6"/>
      <c r="AA850" s="42"/>
    </row>
    <row r="851">
      <c r="G851" s="40"/>
      <c r="N851" s="6"/>
      <c r="O851" s="6"/>
      <c r="P851" s="41"/>
      <c r="Q851" s="41"/>
      <c r="R851" s="6"/>
      <c r="S851" s="6"/>
      <c r="T851" s="6"/>
      <c r="U851" s="6"/>
      <c r="V851" s="6"/>
      <c r="W851" s="6"/>
      <c r="X851" s="6"/>
      <c r="Y851" s="6"/>
      <c r="Z851" s="6"/>
      <c r="AA851" s="42"/>
    </row>
    <row r="852">
      <c r="G852" s="40"/>
      <c r="N852" s="6"/>
      <c r="O852" s="6"/>
      <c r="P852" s="41"/>
      <c r="Q852" s="41"/>
      <c r="R852" s="6"/>
      <c r="S852" s="6"/>
      <c r="T852" s="6"/>
      <c r="U852" s="6"/>
      <c r="V852" s="6"/>
      <c r="W852" s="6"/>
      <c r="X852" s="6"/>
      <c r="Y852" s="6"/>
      <c r="Z852" s="6"/>
      <c r="AA852" s="42"/>
    </row>
    <row r="853">
      <c r="G853" s="40"/>
      <c r="N853" s="6"/>
      <c r="O853" s="6"/>
      <c r="P853" s="41"/>
      <c r="Q853" s="41"/>
      <c r="R853" s="6"/>
      <c r="S853" s="6"/>
      <c r="T853" s="6"/>
      <c r="U853" s="6"/>
      <c r="V853" s="6"/>
      <c r="W853" s="6"/>
      <c r="X853" s="6"/>
      <c r="Y853" s="6"/>
      <c r="Z853" s="6"/>
      <c r="AA853" s="42"/>
    </row>
    <row r="854">
      <c r="G854" s="40"/>
      <c r="N854" s="6"/>
      <c r="O854" s="6"/>
      <c r="P854" s="41"/>
      <c r="Q854" s="41"/>
      <c r="R854" s="6"/>
      <c r="S854" s="6"/>
      <c r="T854" s="6"/>
      <c r="U854" s="6"/>
      <c r="V854" s="6"/>
      <c r="W854" s="6"/>
      <c r="X854" s="6"/>
      <c r="Y854" s="6"/>
      <c r="Z854" s="6"/>
      <c r="AA854" s="42"/>
    </row>
    <row r="855">
      <c r="G855" s="40"/>
      <c r="N855" s="6"/>
      <c r="O855" s="6"/>
      <c r="P855" s="41"/>
      <c r="Q855" s="41"/>
      <c r="R855" s="6"/>
      <c r="S855" s="6"/>
      <c r="T855" s="6"/>
      <c r="U855" s="6"/>
      <c r="V855" s="6"/>
      <c r="W855" s="6"/>
      <c r="X855" s="6"/>
      <c r="Y855" s="6"/>
      <c r="Z855" s="6"/>
      <c r="AA855" s="42"/>
    </row>
    <row r="856">
      <c r="G856" s="40"/>
      <c r="N856" s="6"/>
      <c r="O856" s="6"/>
      <c r="P856" s="41"/>
      <c r="Q856" s="41"/>
      <c r="R856" s="6"/>
      <c r="S856" s="6"/>
      <c r="T856" s="6"/>
      <c r="U856" s="6"/>
      <c r="V856" s="6"/>
      <c r="W856" s="6"/>
      <c r="X856" s="6"/>
      <c r="Y856" s="6"/>
      <c r="Z856" s="6"/>
      <c r="AA856" s="42"/>
    </row>
    <row r="857">
      <c r="G857" s="40"/>
      <c r="N857" s="6"/>
      <c r="O857" s="6"/>
      <c r="P857" s="41"/>
      <c r="Q857" s="41"/>
      <c r="R857" s="6"/>
      <c r="S857" s="6"/>
      <c r="T857" s="6"/>
      <c r="U857" s="6"/>
      <c r="V857" s="6"/>
      <c r="W857" s="6"/>
      <c r="X857" s="6"/>
      <c r="Y857" s="6"/>
      <c r="Z857" s="6"/>
      <c r="AA857" s="42"/>
    </row>
    <row r="858">
      <c r="G858" s="40"/>
      <c r="N858" s="6"/>
      <c r="O858" s="6"/>
      <c r="P858" s="41"/>
      <c r="Q858" s="41"/>
      <c r="R858" s="6"/>
      <c r="S858" s="6"/>
      <c r="T858" s="6"/>
      <c r="U858" s="6"/>
      <c r="V858" s="6"/>
      <c r="W858" s="6"/>
      <c r="X858" s="6"/>
      <c r="Y858" s="6"/>
      <c r="Z858" s="6"/>
      <c r="AA858" s="42"/>
    </row>
    <row r="859">
      <c r="G859" s="40"/>
      <c r="N859" s="6"/>
      <c r="O859" s="6"/>
      <c r="P859" s="41"/>
      <c r="Q859" s="41"/>
      <c r="R859" s="6"/>
      <c r="S859" s="6"/>
      <c r="T859" s="6"/>
      <c r="U859" s="6"/>
      <c r="V859" s="6"/>
      <c r="W859" s="6"/>
      <c r="X859" s="6"/>
      <c r="Y859" s="6"/>
      <c r="Z859" s="6"/>
      <c r="AA859" s="42"/>
    </row>
    <row r="860">
      <c r="G860" s="40"/>
      <c r="N860" s="6"/>
      <c r="O860" s="6"/>
      <c r="P860" s="41"/>
      <c r="Q860" s="41"/>
      <c r="R860" s="6"/>
      <c r="S860" s="6"/>
      <c r="T860" s="6"/>
      <c r="U860" s="6"/>
      <c r="V860" s="6"/>
      <c r="W860" s="6"/>
      <c r="X860" s="6"/>
      <c r="Y860" s="6"/>
      <c r="Z860" s="6"/>
      <c r="AA860" s="42"/>
    </row>
    <row r="861">
      <c r="G861" s="40"/>
      <c r="N861" s="6"/>
      <c r="O861" s="6"/>
      <c r="P861" s="41"/>
      <c r="Q861" s="41"/>
      <c r="R861" s="6"/>
      <c r="S861" s="6"/>
      <c r="T861" s="6"/>
      <c r="U861" s="6"/>
      <c r="V861" s="6"/>
      <c r="W861" s="6"/>
      <c r="X861" s="6"/>
      <c r="Y861" s="6"/>
      <c r="Z861" s="6"/>
      <c r="AA861" s="42"/>
    </row>
    <row r="862">
      <c r="G862" s="40"/>
      <c r="N862" s="6"/>
      <c r="O862" s="6"/>
      <c r="P862" s="41"/>
      <c r="Q862" s="41"/>
      <c r="R862" s="6"/>
      <c r="S862" s="6"/>
      <c r="T862" s="6"/>
      <c r="U862" s="6"/>
      <c r="V862" s="6"/>
      <c r="W862" s="6"/>
      <c r="X862" s="6"/>
      <c r="Y862" s="6"/>
      <c r="Z862" s="6"/>
      <c r="AA862" s="42"/>
    </row>
    <row r="863">
      <c r="G863" s="40"/>
      <c r="N863" s="6"/>
      <c r="O863" s="6"/>
      <c r="P863" s="41"/>
      <c r="Q863" s="41"/>
      <c r="R863" s="6"/>
      <c r="S863" s="6"/>
      <c r="T863" s="6"/>
      <c r="U863" s="6"/>
      <c r="V863" s="6"/>
      <c r="W863" s="6"/>
      <c r="X863" s="6"/>
      <c r="Y863" s="6"/>
      <c r="Z863" s="6"/>
      <c r="AA863" s="42"/>
    </row>
    <row r="864">
      <c r="G864" s="40"/>
      <c r="N864" s="6"/>
      <c r="O864" s="6"/>
      <c r="P864" s="41"/>
      <c r="Q864" s="41"/>
      <c r="R864" s="6"/>
      <c r="S864" s="6"/>
      <c r="T864" s="6"/>
      <c r="U864" s="6"/>
      <c r="V864" s="6"/>
      <c r="W864" s="6"/>
      <c r="X864" s="6"/>
      <c r="Y864" s="6"/>
      <c r="Z864" s="6"/>
      <c r="AA864" s="42"/>
    </row>
    <row r="865">
      <c r="G865" s="40"/>
      <c r="N865" s="6"/>
      <c r="O865" s="6"/>
      <c r="P865" s="41"/>
      <c r="Q865" s="41"/>
      <c r="R865" s="6"/>
      <c r="S865" s="6"/>
      <c r="T865" s="6"/>
      <c r="U865" s="6"/>
      <c r="V865" s="6"/>
      <c r="W865" s="6"/>
      <c r="X865" s="6"/>
      <c r="Y865" s="6"/>
      <c r="Z865" s="6"/>
      <c r="AA865" s="42"/>
    </row>
    <row r="866">
      <c r="G866" s="40"/>
      <c r="N866" s="6"/>
      <c r="O866" s="6"/>
      <c r="P866" s="41"/>
      <c r="Q866" s="41"/>
      <c r="R866" s="6"/>
      <c r="S866" s="6"/>
      <c r="T866" s="6"/>
      <c r="U866" s="6"/>
      <c r="V866" s="6"/>
      <c r="W866" s="6"/>
      <c r="X866" s="6"/>
      <c r="Y866" s="6"/>
      <c r="Z866" s="6"/>
      <c r="AA866" s="42"/>
    </row>
    <row r="867">
      <c r="G867" s="40"/>
      <c r="N867" s="6"/>
      <c r="O867" s="6"/>
      <c r="P867" s="41"/>
      <c r="Q867" s="41"/>
      <c r="R867" s="6"/>
      <c r="S867" s="6"/>
      <c r="T867" s="6"/>
      <c r="U867" s="6"/>
      <c r="V867" s="6"/>
      <c r="W867" s="6"/>
      <c r="X867" s="6"/>
      <c r="Y867" s="6"/>
      <c r="Z867" s="6"/>
      <c r="AA867" s="42"/>
    </row>
    <row r="868">
      <c r="G868" s="40"/>
      <c r="N868" s="6"/>
      <c r="O868" s="6"/>
      <c r="P868" s="41"/>
      <c r="Q868" s="41"/>
      <c r="R868" s="6"/>
      <c r="S868" s="6"/>
      <c r="T868" s="6"/>
      <c r="U868" s="6"/>
      <c r="V868" s="6"/>
      <c r="W868" s="6"/>
      <c r="X868" s="6"/>
      <c r="Y868" s="6"/>
      <c r="Z868" s="6"/>
      <c r="AA868" s="42"/>
    </row>
    <row r="869">
      <c r="G869" s="40"/>
      <c r="N869" s="6"/>
      <c r="O869" s="6"/>
      <c r="P869" s="41"/>
      <c r="Q869" s="41"/>
      <c r="R869" s="6"/>
      <c r="S869" s="6"/>
      <c r="T869" s="6"/>
      <c r="U869" s="6"/>
      <c r="V869" s="6"/>
      <c r="W869" s="6"/>
      <c r="X869" s="6"/>
      <c r="Y869" s="6"/>
      <c r="Z869" s="6"/>
      <c r="AA869" s="42"/>
    </row>
    <row r="870">
      <c r="G870" s="40"/>
      <c r="N870" s="6"/>
      <c r="O870" s="6"/>
      <c r="P870" s="41"/>
      <c r="Q870" s="41"/>
      <c r="R870" s="6"/>
      <c r="S870" s="6"/>
      <c r="T870" s="6"/>
      <c r="U870" s="6"/>
      <c r="V870" s="6"/>
      <c r="W870" s="6"/>
      <c r="X870" s="6"/>
      <c r="Y870" s="6"/>
      <c r="Z870" s="6"/>
      <c r="AA870" s="42"/>
    </row>
    <row r="871">
      <c r="G871" s="40"/>
      <c r="N871" s="6"/>
      <c r="O871" s="6"/>
      <c r="P871" s="41"/>
      <c r="Q871" s="41"/>
      <c r="R871" s="6"/>
      <c r="S871" s="6"/>
      <c r="T871" s="6"/>
      <c r="U871" s="6"/>
      <c r="V871" s="6"/>
      <c r="W871" s="6"/>
      <c r="X871" s="6"/>
      <c r="Y871" s="6"/>
      <c r="Z871" s="6"/>
      <c r="AA871" s="42"/>
    </row>
    <row r="872">
      <c r="G872" s="40"/>
      <c r="N872" s="6"/>
      <c r="O872" s="6"/>
      <c r="P872" s="41"/>
      <c r="Q872" s="41"/>
      <c r="R872" s="6"/>
      <c r="S872" s="6"/>
      <c r="T872" s="6"/>
      <c r="U872" s="6"/>
      <c r="V872" s="6"/>
      <c r="W872" s="6"/>
      <c r="X872" s="6"/>
      <c r="Y872" s="6"/>
      <c r="Z872" s="6"/>
      <c r="AA872" s="42"/>
    </row>
    <row r="873">
      <c r="G873" s="40"/>
      <c r="N873" s="6"/>
      <c r="O873" s="6"/>
      <c r="P873" s="41"/>
      <c r="Q873" s="41"/>
      <c r="R873" s="6"/>
      <c r="S873" s="6"/>
      <c r="T873" s="6"/>
      <c r="U873" s="6"/>
      <c r="V873" s="6"/>
      <c r="W873" s="6"/>
      <c r="X873" s="6"/>
      <c r="Y873" s="6"/>
      <c r="Z873" s="6"/>
      <c r="AA873" s="42"/>
    </row>
    <row r="874">
      <c r="G874" s="40"/>
      <c r="N874" s="6"/>
      <c r="O874" s="6"/>
      <c r="P874" s="41"/>
      <c r="Q874" s="41"/>
      <c r="R874" s="6"/>
      <c r="S874" s="6"/>
      <c r="T874" s="6"/>
      <c r="U874" s="6"/>
      <c r="V874" s="6"/>
      <c r="W874" s="6"/>
      <c r="X874" s="6"/>
      <c r="Y874" s="6"/>
      <c r="Z874" s="6"/>
      <c r="AA874" s="42"/>
    </row>
    <row r="875">
      <c r="G875" s="40"/>
      <c r="N875" s="6"/>
      <c r="O875" s="6"/>
      <c r="P875" s="41"/>
      <c r="Q875" s="41"/>
      <c r="R875" s="6"/>
      <c r="S875" s="6"/>
      <c r="T875" s="6"/>
      <c r="U875" s="6"/>
      <c r="V875" s="6"/>
      <c r="W875" s="6"/>
      <c r="X875" s="6"/>
      <c r="Y875" s="6"/>
      <c r="Z875" s="6"/>
      <c r="AA875" s="42"/>
    </row>
    <row r="876">
      <c r="G876" s="40"/>
      <c r="N876" s="6"/>
      <c r="O876" s="6"/>
      <c r="P876" s="41"/>
      <c r="Q876" s="41"/>
      <c r="R876" s="6"/>
      <c r="S876" s="6"/>
      <c r="T876" s="6"/>
      <c r="U876" s="6"/>
      <c r="V876" s="6"/>
      <c r="W876" s="6"/>
      <c r="X876" s="6"/>
      <c r="Y876" s="6"/>
      <c r="Z876" s="6"/>
      <c r="AA876" s="42"/>
    </row>
    <row r="877">
      <c r="G877" s="40"/>
      <c r="N877" s="6"/>
      <c r="O877" s="6"/>
      <c r="P877" s="41"/>
      <c r="Q877" s="41"/>
      <c r="R877" s="6"/>
      <c r="S877" s="6"/>
      <c r="T877" s="6"/>
      <c r="U877" s="6"/>
      <c r="V877" s="6"/>
      <c r="W877" s="6"/>
      <c r="X877" s="6"/>
      <c r="Y877" s="6"/>
      <c r="Z877" s="6"/>
      <c r="AA877" s="42"/>
    </row>
    <row r="878">
      <c r="G878" s="40"/>
      <c r="N878" s="6"/>
      <c r="O878" s="6"/>
      <c r="P878" s="41"/>
      <c r="Q878" s="41"/>
      <c r="R878" s="6"/>
      <c r="S878" s="6"/>
      <c r="T878" s="6"/>
      <c r="U878" s="6"/>
      <c r="V878" s="6"/>
      <c r="W878" s="6"/>
      <c r="X878" s="6"/>
      <c r="Y878" s="6"/>
      <c r="Z878" s="6"/>
      <c r="AA878" s="42"/>
    </row>
    <row r="879">
      <c r="G879" s="40"/>
      <c r="N879" s="6"/>
      <c r="O879" s="6"/>
      <c r="P879" s="41"/>
      <c r="Q879" s="41"/>
      <c r="R879" s="6"/>
      <c r="S879" s="6"/>
      <c r="T879" s="6"/>
      <c r="U879" s="6"/>
      <c r="V879" s="6"/>
      <c r="W879" s="6"/>
      <c r="X879" s="6"/>
      <c r="Y879" s="6"/>
      <c r="Z879" s="6"/>
      <c r="AA879" s="42"/>
    </row>
    <row r="880">
      <c r="G880" s="40"/>
      <c r="N880" s="6"/>
      <c r="O880" s="6"/>
      <c r="P880" s="41"/>
      <c r="Q880" s="41"/>
      <c r="R880" s="6"/>
      <c r="S880" s="6"/>
      <c r="T880" s="6"/>
      <c r="U880" s="6"/>
      <c r="V880" s="6"/>
      <c r="W880" s="6"/>
      <c r="X880" s="6"/>
      <c r="Y880" s="6"/>
      <c r="Z880" s="6"/>
      <c r="AA880" s="42"/>
    </row>
    <row r="881">
      <c r="G881" s="40"/>
      <c r="N881" s="6"/>
      <c r="O881" s="6"/>
      <c r="P881" s="41"/>
      <c r="Q881" s="41"/>
      <c r="R881" s="6"/>
      <c r="S881" s="6"/>
      <c r="T881" s="6"/>
      <c r="U881" s="6"/>
      <c r="V881" s="6"/>
      <c r="W881" s="6"/>
      <c r="X881" s="6"/>
      <c r="Y881" s="6"/>
      <c r="Z881" s="6"/>
      <c r="AA881" s="42"/>
    </row>
    <row r="882">
      <c r="G882" s="40"/>
      <c r="N882" s="6"/>
      <c r="O882" s="6"/>
      <c r="P882" s="41"/>
      <c r="Q882" s="41"/>
      <c r="R882" s="6"/>
      <c r="S882" s="6"/>
      <c r="T882" s="6"/>
      <c r="U882" s="6"/>
      <c r="V882" s="6"/>
      <c r="W882" s="6"/>
      <c r="X882" s="6"/>
      <c r="Y882" s="6"/>
      <c r="Z882" s="6"/>
      <c r="AA882" s="42"/>
    </row>
    <row r="883">
      <c r="G883" s="40"/>
      <c r="N883" s="6"/>
      <c r="O883" s="6"/>
      <c r="P883" s="41"/>
      <c r="Q883" s="41"/>
      <c r="R883" s="6"/>
      <c r="S883" s="6"/>
      <c r="T883" s="6"/>
      <c r="U883" s="6"/>
      <c r="V883" s="6"/>
      <c r="W883" s="6"/>
      <c r="X883" s="6"/>
      <c r="Y883" s="6"/>
      <c r="Z883" s="6"/>
      <c r="AA883" s="42"/>
    </row>
    <row r="884">
      <c r="G884" s="40"/>
      <c r="N884" s="6"/>
      <c r="O884" s="6"/>
      <c r="P884" s="41"/>
      <c r="Q884" s="41"/>
      <c r="R884" s="6"/>
      <c r="S884" s="6"/>
      <c r="T884" s="6"/>
      <c r="U884" s="6"/>
      <c r="V884" s="6"/>
      <c r="W884" s="6"/>
      <c r="X884" s="6"/>
      <c r="Y884" s="6"/>
      <c r="Z884" s="6"/>
      <c r="AA884" s="42"/>
    </row>
    <row r="885">
      <c r="G885" s="40"/>
      <c r="N885" s="6"/>
      <c r="O885" s="6"/>
      <c r="P885" s="41"/>
      <c r="Q885" s="41"/>
      <c r="R885" s="6"/>
      <c r="S885" s="6"/>
      <c r="T885" s="6"/>
      <c r="U885" s="6"/>
      <c r="V885" s="6"/>
      <c r="W885" s="6"/>
      <c r="X885" s="6"/>
      <c r="Y885" s="6"/>
      <c r="Z885" s="6"/>
      <c r="AA885" s="42"/>
    </row>
    <row r="886">
      <c r="G886" s="40"/>
      <c r="N886" s="6"/>
      <c r="O886" s="6"/>
      <c r="P886" s="41"/>
      <c r="Q886" s="41"/>
      <c r="R886" s="6"/>
      <c r="S886" s="6"/>
      <c r="T886" s="6"/>
      <c r="U886" s="6"/>
      <c r="V886" s="6"/>
      <c r="W886" s="6"/>
      <c r="X886" s="6"/>
      <c r="Y886" s="6"/>
      <c r="Z886" s="6"/>
      <c r="AA886" s="42"/>
    </row>
    <row r="887">
      <c r="G887" s="40"/>
      <c r="N887" s="6"/>
      <c r="O887" s="6"/>
      <c r="P887" s="41"/>
      <c r="Q887" s="41"/>
      <c r="R887" s="6"/>
      <c r="S887" s="6"/>
      <c r="T887" s="6"/>
      <c r="U887" s="6"/>
      <c r="V887" s="6"/>
      <c r="W887" s="6"/>
      <c r="X887" s="6"/>
      <c r="Y887" s="6"/>
      <c r="Z887" s="6"/>
      <c r="AA887" s="42"/>
    </row>
    <row r="888">
      <c r="G888" s="40"/>
      <c r="N888" s="6"/>
      <c r="O888" s="6"/>
      <c r="P888" s="41"/>
      <c r="Q888" s="41"/>
      <c r="R888" s="6"/>
      <c r="S888" s="6"/>
      <c r="T888" s="6"/>
      <c r="U888" s="6"/>
      <c r="V888" s="6"/>
      <c r="W888" s="6"/>
      <c r="X888" s="6"/>
      <c r="Y888" s="6"/>
      <c r="Z888" s="6"/>
      <c r="AA888" s="42"/>
    </row>
    <row r="889">
      <c r="G889" s="40"/>
      <c r="N889" s="6"/>
      <c r="O889" s="6"/>
      <c r="P889" s="41"/>
      <c r="Q889" s="41"/>
      <c r="R889" s="6"/>
      <c r="S889" s="6"/>
      <c r="T889" s="6"/>
      <c r="U889" s="6"/>
      <c r="V889" s="6"/>
      <c r="W889" s="6"/>
      <c r="X889" s="6"/>
      <c r="Y889" s="6"/>
      <c r="Z889" s="6"/>
      <c r="AA889" s="42"/>
    </row>
    <row r="890">
      <c r="G890" s="40"/>
      <c r="N890" s="6"/>
      <c r="O890" s="6"/>
      <c r="P890" s="41"/>
      <c r="Q890" s="41"/>
      <c r="R890" s="6"/>
      <c r="S890" s="6"/>
      <c r="T890" s="6"/>
      <c r="U890" s="6"/>
      <c r="V890" s="6"/>
      <c r="W890" s="6"/>
      <c r="X890" s="6"/>
      <c r="Y890" s="6"/>
      <c r="Z890" s="6"/>
      <c r="AA890" s="42"/>
    </row>
    <row r="891">
      <c r="G891" s="40"/>
      <c r="N891" s="6"/>
      <c r="O891" s="6"/>
      <c r="P891" s="41"/>
      <c r="Q891" s="41"/>
      <c r="R891" s="6"/>
      <c r="S891" s="6"/>
      <c r="T891" s="6"/>
      <c r="U891" s="6"/>
      <c r="V891" s="6"/>
      <c r="W891" s="6"/>
      <c r="X891" s="6"/>
      <c r="Y891" s="6"/>
      <c r="Z891" s="6"/>
      <c r="AA891" s="42"/>
    </row>
    <row r="892">
      <c r="G892" s="40"/>
      <c r="N892" s="6"/>
      <c r="O892" s="6"/>
      <c r="P892" s="41"/>
      <c r="Q892" s="41"/>
      <c r="R892" s="6"/>
      <c r="S892" s="6"/>
      <c r="T892" s="6"/>
      <c r="U892" s="6"/>
      <c r="V892" s="6"/>
      <c r="W892" s="6"/>
      <c r="X892" s="6"/>
      <c r="Y892" s="6"/>
      <c r="Z892" s="6"/>
      <c r="AA892" s="42"/>
    </row>
    <row r="893">
      <c r="G893" s="40"/>
      <c r="N893" s="6"/>
      <c r="O893" s="6"/>
      <c r="P893" s="41"/>
      <c r="Q893" s="41"/>
      <c r="R893" s="6"/>
      <c r="S893" s="6"/>
      <c r="T893" s="6"/>
      <c r="U893" s="6"/>
      <c r="V893" s="6"/>
      <c r="W893" s="6"/>
      <c r="X893" s="6"/>
      <c r="Y893" s="6"/>
      <c r="Z893" s="6"/>
      <c r="AA893" s="42"/>
    </row>
    <row r="894">
      <c r="G894" s="40"/>
      <c r="N894" s="6"/>
      <c r="O894" s="6"/>
      <c r="P894" s="41"/>
      <c r="Q894" s="41"/>
      <c r="R894" s="6"/>
      <c r="S894" s="6"/>
      <c r="T894" s="6"/>
      <c r="U894" s="6"/>
      <c r="V894" s="6"/>
      <c r="W894" s="6"/>
      <c r="X894" s="6"/>
      <c r="Y894" s="6"/>
      <c r="Z894" s="6"/>
      <c r="AA894" s="42"/>
    </row>
    <row r="895">
      <c r="G895" s="40"/>
      <c r="N895" s="6"/>
      <c r="O895" s="6"/>
      <c r="P895" s="41"/>
      <c r="Q895" s="41"/>
      <c r="R895" s="6"/>
      <c r="S895" s="6"/>
      <c r="T895" s="6"/>
      <c r="U895" s="6"/>
      <c r="V895" s="6"/>
      <c r="W895" s="6"/>
      <c r="X895" s="6"/>
      <c r="Y895" s="6"/>
      <c r="Z895" s="6"/>
      <c r="AA895" s="42"/>
    </row>
    <row r="896">
      <c r="G896" s="40"/>
      <c r="N896" s="6"/>
      <c r="O896" s="6"/>
      <c r="P896" s="41"/>
      <c r="Q896" s="41"/>
      <c r="R896" s="6"/>
      <c r="S896" s="6"/>
      <c r="T896" s="6"/>
      <c r="U896" s="6"/>
      <c r="V896" s="6"/>
      <c r="W896" s="6"/>
      <c r="X896" s="6"/>
      <c r="Y896" s="6"/>
      <c r="Z896" s="6"/>
      <c r="AA896" s="42"/>
    </row>
    <row r="897">
      <c r="G897" s="40"/>
      <c r="N897" s="6"/>
      <c r="O897" s="6"/>
      <c r="P897" s="41"/>
      <c r="Q897" s="41"/>
      <c r="R897" s="6"/>
      <c r="S897" s="6"/>
      <c r="T897" s="6"/>
      <c r="U897" s="6"/>
      <c r="V897" s="6"/>
      <c r="W897" s="6"/>
      <c r="X897" s="6"/>
      <c r="Y897" s="6"/>
      <c r="Z897" s="6"/>
      <c r="AA897" s="42"/>
    </row>
    <row r="898">
      <c r="G898" s="40"/>
      <c r="N898" s="6"/>
      <c r="O898" s="6"/>
      <c r="P898" s="41"/>
      <c r="Q898" s="41"/>
      <c r="R898" s="6"/>
      <c r="S898" s="6"/>
      <c r="T898" s="6"/>
      <c r="U898" s="6"/>
      <c r="V898" s="6"/>
      <c r="W898" s="6"/>
      <c r="X898" s="6"/>
      <c r="Y898" s="6"/>
      <c r="Z898" s="6"/>
      <c r="AA898" s="42"/>
    </row>
    <row r="899">
      <c r="G899" s="40"/>
      <c r="N899" s="6"/>
      <c r="O899" s="6"/>
      <c r="P899" s="41"/>
      <c r="Q899" s="41"/>
      <c r="R899" s="6"/>
      <c r="S899" s="6"/>
      <c r="T899" s="6"/>
      <c r="U899" s="6"/>
      <c r="V899" s="6"/>
      <c r="W899" s="6"/>
      <c r="X899" s="6"/>
      <c r="Y899" s="6"/>
      <c r="Z899" s="6"/>
      <c r="AA899" s="42"/>
    </row>
    <row r="900">
      <c r="G900" s="40"/>
      <c r="N900" s="6"/>
      <c r="O900" s="6"/>
      <c r="P900" s="41"/>
      <c r="Q900" s="41"/>
      <c r="R900" s="6"/>
      <c r="S900" s="6"/>
      <c r="T900" s="6"/>
      <c r="U900" s="6"/>
      <c r="V900" s="6"/>
      <c r="W900" s="6"/>
      <c r="X900" s="6"/>
      <c r="Y900" s="6"/>
      <c r="Z900" s="6"/>
      <c r="AA900" s="42"/>
    </row>
    <row r="901">
      <c r="G901" s="40"/>
      <c r="N901" s="6"/>
      <c r="O901" s="6"/>
      <c r="P901" s="41"/>
      <c r="Q901" s="41"/>
      <c r="R901" s="6"/>
      <c r="S901" s="6"/>
      <c r="T901" s="6"/>
      <c r="U901" s="6"/>
      <c r="V901" s="6"/>
      <c r="W901" s="6"/>
      <c r="X901" s="6"/>
      <c r="Y901" s="6"/>
      <c r="Z901" s="6"/>
      <c r="AA901" s="42"/>
    </row>
    <row r="902">
      <c r="G902" s="40"/>
      <c r="N902" s="6"/>
      <c r="O902" s="6"/>
      <c r="P902" s="41"/>
      <c r="Q902" s="41"/>
      <c r="R902" s="6"/>
      <c r="S902" s="6"/>
      <c r="T902" s="6"/>
      <c r="U902" s="6"/>
      <c r="V902" s="6"/>
      <c r="W902" s="6"/>
      <c r="X902" s="6"/>
      <c r="Y902" s="6"/>
      <c r="Z902" s="6"/>
      <c r="AA902" s="42"/>
    </row>
    <row r="903">
      <c r="G903" s="40"/>
      <c r="N903" s="6"/>
      <c r="O903" s="6"/>
      <c r="P903" s="41"/>
      <c r="Q903" s="41"/>
      <c r="R903" s="6"/>
      <c r="S903" s="6"/>
      <c r="T903" s="6"/>
      <c r="U903" s="6"/>
      <c r="V903" s="6"/>
      <c r="W903" s="6"/>
      <c r="X903" s="6"/>
      <c r="Y903" s="6"/>
      <c r="Z903" s="6"/>
      <c r="AA903" s="42"/>
    </row>
    <row r="904">
      <c r="G904" s="40"/>
      <c r="N904" s="6"/>
      <c r="O904" s="6"/>
      <c r="P904" s="41"/>
      <c r="Q904" s="41"/>
      <c r="R904" s="6"/>
      <c r="S904" s="6"/>
      <c r="T904" s="6"/>
      <c r="U904" s="6"/>
      <c r="V904" s="6"/>
      <c r="W904" s="6"/>
      <c r="X904" s="6"/>
      <c r="Y904" s="6"/>
      <c r="Z904" s="6"/>
      <c r="AA904" s="42"/>
    </row>
    <row r="905">
      <c r="G905" s="40"/>
      <c r="N905" s="6"/>
      <c r="O905" s="6"/>
      <c r="P905" s="41"/>
      <c r="Q905" s="41"/>
      <c r="R905" s="6"/>
      <c r="S905" s="6"/>
      <c r="T905" s="6"/>
      <c r="U905" s="6"/>
      <c r="V905" s="6"/>
      <c r="W905" s="6"/>
      <c r="X905" s="6"/>
      <c r="Y905" s="6"/>
      <c r="Z905" s="6"/>
      <c r="AA905" s="42"/>
    </row>
    <row r="906">
      <c r="G906" s="40"/>
      <c r="N906" s="6"/>
      <c r="O906" s="6"/>
      <c r="P906" s="41"/>
      <c r="Q906" s="41"/>
      <c r="R906" s="6"/>
      <c r="S906" s="6"/>
      <c r="T906" s="6"/>
      <c r="U906" s="6"/>
      <c r="V906" s="6"/>
      <c r="W906" s="6"/>
      <c r="X906" s="6"/>
      <c r="Y906" s="6"/>
      <c r="Z906" s="6"/>
      <c r="AA906" s="42"/>
    </row>
    <row r="907">
      <c r="G907" s="40"/>
      <c r="N907" s="6"/>
      <c r="O907" s="6"/>
      <c r="P907" s="41"/>
      <c r="Q907" s="41"/>
      <c r="R907" s="6"/>
      <c r="S907" s="6"/>
      <c r="T907" s="6"/>
      <c r="U907" s="6"/>
      <c r="V907" s="6"/>
      <c r="W907" s="6"/>
      <c r="X907" s="6"/>
      <c r="Y907" s="6"/>
      <c r="Z907" s="6"/>
      <c r="AA907" s="42"/>
    </row>
    <row r="908">
      <c r="G908" s="40"/>
      <c r="N908" s="6"/>
      <c r="O908" s="6"/>
      <c r="P908" s="41"/>
      <c r="Q908" s="41"/>
      <c r="R908" s="6"/>
      <c r="S908" s="6"/>
      <c r="T908" s="6"/>
      <c r="U908" s="6"/>
      <c r="V908" s="6"/>
      <c r="W908" s="6"/>
      <c r="X908" s="6"/>
      <c r="Y908" s="6"/>
      <c r="Z908" s="6"/>
      <c r="AA908" s="42"/>
    </row>
    <row r="909">
      <c r="G909" s="40"/>
      <c r="N909" s="6"/>
      <c r="O909" s="6"/>
      <c r="P909" s="41"/>
      <c r="Q909" s="41"/>
      <c r="R909" s="6"/>
      <c r="S909" s="6"/>
      <c r="T909" s="6"/>
      <c r="U909" s="6"/>
      <c r="V909" s="6"/>
      <c r="W909" s="6"/>
      <c r="X909" s="6"/>
      <c r="Y909" s="6"/>
      <c r="Z909" s="6"/>
      <c r="AA909" s="42"/>
    </row>
    <row r="910">
      <c r="G910" s="40"/>
      <c r="N910" s="6"/>
      <c r="O910" s="6"/>
      <c r="P910" s="41"/>
      <c r="Q910" s="41"/>
      <c r="R910" s="6"/>
      <c r="S910" s="6"/>
      <c r="T910" s="6"/>
      <c r="U910" s="6"/>
      <c r="V910" s="6"/>
      <c r="W910" s="6"/>
      <c r="X910" s="6"/>
      <c r="Y910" s="6"/>
      <c r="Z910" s="6"/>
      <c r="AA910" s="42"/>
    </row>
    <row r="911">
      <c r="G911" s="40"/>
      <c r="N911" s="6"/>
      <c r="O911" s="6"/>
      <c r="P911" s="41"/>
      <c r="Q911" s="41"/>
      <c r="R911" s="6"/>
      <c r="S911" s="6"/>
      <c r="T911" s="6"/>
      <c r="U911" s="6"/>
      <c r="V911" s="6"/>
      <c r="W911" s="6"/>
      <c r="X911" s="6"/>
      <c r="Y911" s="6"/>
      <c r="Z911" s="6"/>
      <c r="AA911" s="42"/>
    </row>
    <row r="912">
      <c r="G912" s="40"/>
      <c r="N912" s="6"/>
      <c r="O912" s="6"/>
      <c r="P912" s="41"/>
      <c r="Q912" s="41"/>
      <c r="R912" s="6"/>
      <c r="S912" s="6"/>
      <c r="T912" s="6"/>
      <c r="U912" s="6"/>
      <c r="V912" s="6"/>
      <c r="W912" s="6"/>
      <c r="X912" s="6"/>
      <c r="Y912" s="6"/>
      <c r="Z912" s="6"/>
      <c r="AA912" s="42"/>
    </row>
    <row r="913">
      <c r="G913" s="40"/>
      <c r="N913" s="6"/>
      <c r="O913" s="6"/>
      <c r="P913" s="41"/>
      <c r="Q913" s="41"/>
      <c r="R913" s="6"/>
      <c r="S913" s="6"/>
      <c r="T913" s="6"/>
      <c r="U913" s="6"/>
      <c r="V913" s="6"/>
      <c r="W913" s="6"/>
      <c r="X913" s="6"/>
      <c r="Y913" s="6"/>
      <c r="Z913" s="6"/>
      <c r="AA913" s="42"/>
    </row>
    <row r="914">
      <c r="G914" s="40"/>
      <c r="N914" s="6"/>
      <c r="O914" s="6"/>
      <c r="P914" s="41"/>
      <c r="Q914" s="41"/>
      <c r="R914" s="6"/>
      <c r="S914" s="6"/>
      <c r="T914" s="6"/>
      <c r="U914" s="6"/>
      <c r="V914" s="6"/>
      <c r="W914" s="6"/>
      <c r="X914" s="6"/>
      <c r="Y914" s="6"/>
      <c r="Z914" s="6"/>
      <c r="AA914" s="42"/>
    </row>
    <row r="915">
      <c r="G915" s="40"/>
      <c r="N915" s="6"/>
      <c r="O915" s="6"/>
      <c r="P915" s="41"/>
      <c r="Q915" s="41"/>
      <c r="R915" s="6"/>
      <c r="S915" s="6"/>
      <c r="T915" s="6"/>
      <c r="U915" s="6"/>
      <c r="V915" s="6"/>
      <c r="W915" s="6"/>
      <c r="X915" s="6"/>
      <c r="Y915" s="6"/>
      <c r="Z915" s="6"/>
      <c r="AA915" s="42"/>
    </row>
    <row r="916">
      <c r="G916" s="40"/>
      <c r="N916" s="6"/>
      <c r="O916" s="6"/>
      <c r="P916" s="41"/>
      <c r="Q916" s="41"/>
      <c r="R916" s="6"/>
      <c r="S916" s="6"/>
      <c r="T916" s="6"/>
      <c r="U916" s="6"/>
      <c r="V916" s="6"/>
      <c r="W916" s="6"/>
      <c r="X916" s="6"/>
      <c r="Y916" s="6"/>
      <c r="Z916" s="6"/>
      <c r="AA916" s="42"/>
    </row>
    <row r="917">
      <c r="G917" s="40"/>
      <c r="N917" s="6"/>
      <c r="O917" s="6"/>
      <c r="P917" s="41"/>
      <c r="Q917" s="41"/>
      <c r="R917" s="6"/>
      <c r="S917" s="6"/>
      <c r="T917" s="6"/>
      <c r="U917" s="6"/>
      <c r="V917" s="6"/>
      <c r="W917" s="6"/>
      <c r="X917" s="6"/>
      <c r="Y917" s="6"/>
      <c r="Z917" s="6"/>
      <c r="AA917" s="42"/>
    </row>
    <row r="918">
      <c r="G918" s="40"/>
      <c r="N918" s="6"/>
      <c r="O918" s="6"/>
      <c r="P918" s="41"/>
      <c r="Q918" s="41"/>
      <c r="R918" s="6"/>
      <c r="S918" s="6"/>
      <c r="T918" s="6"/>
      <c r="U918" s="6"/>
      <c r="V918" s="6"/>
      <c r="W918" s="6"/>
      <c r="X918" s="6"/>
      <c r="Y918" s="6"/>
      <c r="Z918" s="6"/>
      <c r="AA918" s="42"/>
    </row>
    <row r="919">
      <c r="G919" s="40"/>
      <c r="N919" s="6"/>
      <c r="O919" s="6"/>
      <c r="P919" s="41"/>
      <c r="Q919" s="41"/>
      <c r="R919" s="6"/>
      <c r="S919" s="6"/>
      <c r="T919" s="6"/>
      <c r="U919" s="6"/>
      <c r="V919" s="6"/>
      <c r="W919" s="6"/>
      <c r="X919" s="6"/>
      <c r="Y919" s="6"/>
      <c r="Z919" s="6"/>
      <c r="AA919" s="42"/>
    </row>
    <row r="920">
      <c r="G920" s="40"/>
      <c r="N920" s="6"/>
      <c r="O920" s="6"/>
      <c r="P920" s="41"/>
      <c r="Q920" s="41"/>
      <c r="R920" s="6"/>
      <c r="S920" s="6"/>
      <c r="T920" s="6"/>
      <c r="U920" s="6"/>
      <c r="V920" s="6"/>
      <c r="W920" s="6"/>
      <c r="X920" s="6"/>
      <c r="Y920" s="6"/>
      <c r="Z920" s="6"/>
      <c r="AA920" s="42"/>
    </row>
    <row r="921">
      <c r="G921" s="40"/>
      <c r="N921" s="6"/>
      <c r="O921" s="6"/>
      <c r="P921" s="41"/>
      <c r="Q921" s="41"/>
      <c r="R921" s="6"/>
      <c r="S921" s="6"/>
      <c r="T921" s="6"/>
      <c r="U921" s="6"/>
      <c r="V921" s="6"/>
      <c r="W921" s="6"/>
      <c r="X921" s="6"/>
      <c r="Y921" s="6"/>
      <c r="Z921" s="6"/>
      <c r="AA921" s="42"/>
    </row>
    <row r="922">
      <c r="G922" s="40"/>
      <c r="N922" s="6"/>
      <c r="O922" s="6"/>
      <c r="P922" s="41"/>
      <c r="Q922" s="41"/>
      <c r="R922" s="6"/>
      <c r="S922" s="6"/>
      <c r="T922" s="6"/>
      <c r="U922" s="6"/>
      <c r="V922" s="6"/>
      <c r="W922" s="6"/>
      <c r="X922" s="6"/>
      <c r="Y922" s="6"/>
      <c r="Z922" s="6"/>
      <c r="AA922" s="42"/>
    </row>
    <row r="923">
      <c r="G923" s="40"/>
      <c r="N923" s="6"/>
      <c r="O923" s="6"/>
      <c r="P923" s="41"/>
      <c r="Q923" s="41"/>
      <c r="R923" s="6"/>
      <c r="S923" s="6"/>
      <c r="T923" s="6"/>
      <c r="U923" s="6"/>
      <c r="V923" s="6"/>
      <c r="W923" s="6"/>
      <c r="X923" s="6"/>
      <c r="Y923" s="6"/>
      <c r="Z923" s="6"/>
      <c r="AA923" s="42"/>
    </row>
    <row r="924">
      <c r="G924" s="40"/>
      <c r="N924" s="6"/>
      <c r="O924" s="6"/>
      <c r="P924" s="41"/>
      <c r="Q924" s="41"/>
      <c r="R924" s="6"/>
      <c r="S924" s="6"/>
      <c r="T924" s="6"/>
      <c r="U924" s="6"/>
      <c r="V924" s="6"/>
      <c r="W924" s="6"/>
      <c r="X924" s="6"/>
      <c r="Y924" s="6"/>
      <c r="Z924" s="6"/>
      <c r="AA924" s="42"/>
    </row>
    <row r="925">
      <c r="G925" s="40"/>
      <c r="N925" s="6"/>
      <c r="O925" s="6"/>
      <c r="P925" s="41"/>
      <c r="Q925" s="41"/>
      <c r="R925" s="6"/>
      <c r="S925" s="6"/>
      <c r="T925" s="6"/>
      <c r="U925" s="6"/>
      <c r="V925" s="6"/>
      <c r="W925" s="6"/>
      <c r="X925" s="6"/>
      <c r="Y925" s="6"/>
      <c r="Z925" s="6"/>
      <c r="AA925" s="42"/>
    </row>
    <row r="926">
      <c r="G926" s="40"/>
      <c r="N926" s="6"/>
      <c r="O926" s="6"/>
      <c r="P926" s="41"/>
      <c r="Q926" s="41"/>
      <c r="R926" s="6"/>
      <c r="S926" s="6"/>
      <c r="T926" s="6"/>
      <c r="U926" s="6"/>
      <c r="V926" s="6"/>
      <c r="W926" s="6"/>
      <c r="X926" s="6"/>
      <c r="Y926" s="6"/>
      <c r="Z926" s="6"/>
      <c r="AA926" s="42"/>
    </row>
    <row r="927">
      <c r="G927" s="40"/>
      <c r="N927" s="6"/>
      <c r="O927" s="6"/>
      <c r="P927" s="41"/>
      <c r="Q927" s="41"/>
      <c r="R927" s="6"/>
      <c r="S927" s="6"/>
      <c r="T927" s="6"/>
      <c r="U927" s="6"/>
      <c r="V927" s="6"/>
      <c r="W927" s="6"/>
      <c r="X927" s="6"/>
      <c r="Y927" s="6"/>
      <c r="Z927" s="6"/>
      <c r="AA927" s="42"/>
    </row>
    <row r="928">
      <c r="G928" s="40"/>
      <c r="N928" s="6"/>
      <c r="O928" s="6"/>
      <c r="P928" s="41"/>
      <c r="Q928" s="41"/>
      <c r="R928" s="6"/>
      <c r="S928" s="6"/>
      <c r="T928" s="6"/>
      <c r="U928" s="6"/>
      <c r="V928" s="6"/>
      <c r="W928" s="6"/>
      <c r="X928" s="6"/>
      <c r="Y928" s="6"/>
      <c r="Z928" s="6"/>
      <c r="AA928" s="42"/>
    </row>
    <row r="929">
      <c r="G929" s="40"/>
      <c r="N929" s="6"/>
      <c r="O929" s="6"/>
      <c r="P929" s="41"/>
      <c r="Q929" s="41"/>
      <c r="R929" s="6"/>
      <c r="S929" s="6"/>
      <c r="T929" s="6"/>
      <c r="U929" s="6"/>
      <c r="V929" s="6"/>
      <c r="W929" s="6"/>
      <c r="X929" s="6"/>
      <c r="Y929" s="6"/>
      <c r="Z929" s="6"/>
      <c r="AA929" s="42"/>
    </row>
    <row r="930">
      <c r="G930" s="40"/>
      <c r="N930" s="6"/>
      <c r="O930" s="6"/>
      <c r="P930" s="41"/>
      <c r="Q930" s="41"/>
      <c r="R930" s="6"/>
      <c r="S930" s="6"/>
      <c r="T930" s="6"/>
      <c r="U930" s="6"/>
      <c r="V930" s="6"/>
      <c r="W930" s="6"/>
      <c r="X930" s="6"/>
      <c r="Y930" s="6"/>
      <c r="Z930" s="6"/>
      <c r="AA930" s="42"/>
    </row>
    <row r="931">
      <c r="G931" s="40"/>
      <c r="N931" s="6"/>
      <c r="O931" s="6"/>
      <c r="P931" s="41"/>
      <c r="Q931" s="41"/>
      <c r="R931" s="6"/>
      <c r="S931" s="6"/>
      <c r="T931" s="6"/>
      <c r="U931" s="6"/>
      <c r="V931" s="6"/>
      <c r="W931" s="6"/>
      <c r="X931" s="6"/>
      <c r="Y931" s="6"/>
      <c r="Z931" s="6"/>
      <c r="AA931" s="42"/>
    </row>
    <row r="932">
      <c r="G932" s="40"/>
      <c r="N932" s="6"/>
      <c r="O932" s="6"/>
      <c r="P932" s="41"/>
      <c r="Q932" s="41"/>
      <c r="R932" s="6"/>
      <c r="S932" s="6"/>
      <c r="T932" s="6"/>
      <c r="U932" s="6"/>
      <c r="V932" s="6"/>
      <c r="W932" s="6"/>
      <c r="X932" s="6"/>
      <c r="Y932" s="6"/>
      <c r="Z932" s="6"/>
      <c r="AA932" s="42"/>
    </row>
    <row r="933">
      <c r="G933" s="40"/>
      <c r="N933" s="6"/>
      <c r="O933" s="6"/>
      <c r="P933" s="41"/>
      <c r="Q933" s="41"/>
      <c r="R933" s="6"/>
      <c r="S933" s="6"/>
      <c r="T933" s="6"/>
      <c r="U933" s="6"/>
      <c r="V933" s="6"/>
      <c r="W933" s="6"/>
      <c r="X933" s="6"/>
      <c r="Y933" s="6"/>
      <c r="Z933" s="6"/>
      <c r="AA933" s="42"/>
    </row>
    <row r="934">
      <c r="G934" s="40"/>
      <c r="N934" s="6"/>
      <c r="O934" s="6"/>
      <c r="P934" s="41"/>
      <c r="Q934" s="41"/>
      <c r="R934" s="6"/>
      <c r="S934" s="6"/>
      <c r="T934" s="6"/>
      <c r="U934" s="6"/>
      <c r="V934" s="6"/>
      <c r="W934" s="6"/>
      <c r="X934" s="6"/>
      <c r="Y934" s="6"/>
      <c r="Z934" s="6"/>
      <c r="AA934" s="42"/>
    </row>
    <row r="935">
      <c r="G935" s="40"/>
      <c r="N935" s="6"/>
      <c r="O935" s="6"/>
      <c r="P935" s="41"/>
      <c r="Q935" s="41"/>
      <c r="R935" s="6"/>
      <c r="S935" s="6"/>
      <c r="T935" s="6"/>
      <c r="U935" s="6"/>
      <c r="V935" s="6"/>
      <c r="W935" s="6"/>
      <c r="X935" s="6"/>
      <c r="Y935" s="6"/>
      <c r="Z935" s="6"/>
      <c r="AA935" s="42"/>
    </row>
    <row r="936">
      <c r="G936" s="40"/>
      <c r="N936" s="6"/>
      <c r="O936" s="6"/>
      <c r="P936" s="41"/>
      <c r="Q936" s="41"/>
      <c r="R936" s="6"/>
      <c r="S936" s="6"/>
      <c r="T936" s="6"/>
      <c r="U936" s="6"/>
      <c r="V936" s="6"/>
      <c r="W936" s="6"/>
      <c r="X936" s="6"/>
      <c r="Y936" s="6"/>
      <c r="Z936" s="6"/>
      <c r="AA936" s="42"/>
    </row>
    <row r="937">
      <c r="G937" s="40"/>
      <c r="N937" s="6"/>
      <c r="O937" s="6"/>
      <c r="P937" s="41"/>
      <c r="Q937" s="41"/>
      <c r="R937" s="6"/>
      <c r="S937" s="6"/>
      <c r="T937" s="6"/>
      <c r="U937" s="6"/>
      <c r="V937" s="6"/>
      <c r="W937" s="6"/>
      <c r="X937" s="6"/>
      <c r="Y937" s="6"/>
      <c r="Z937" s="6"/>
      <c r="AA937" s="42"/>
    </row>
    <row r="938">
      <c r="G938" s="40"/>
      <c r="N938" s="6"/>
      <c r="O938" s="6"/>
      <c r="P938" s="41"/>
      <c r="Q938" s="41"/>
      <c r="R938" s="6"/>
      <c r="S938" s="6"/>
      <c r="T938" s="6"/>
      <c r="U938" s="6"/>
      <c r="V938" s="6"/>
      <c r="W938" s="6"/>
      <c r="X938" s="6"/>
      <c r="Y938" s="6"/>
      <c r="Z938" s="6"/>
      <c r="AA938" s="42"/>
    </row>
    <row r="939">
      <c r="G939" s="40"/>
      <c r="N939" s="6"/>
      <c r="O939" s="6"/>
      <c r="P939" s="41"/>
      <c r="Q939" s="41"/>
      <c r="R939" s="6"/>
      <c r="S939" s="6"/>
      <c r="T939" s="6"/>
      <c r="U939" s="6"/>
      <c r="V939" s="6"/>
      <c r="W939" s="6"/>
      <c r="X939" s="6"/>
      <c r="Y939" s="6"/>
      <c r="Z939" s="6"/>
      <c r="AA939" s="42"/>
    </row>
    <row r="940">
      <c r="G940" s="40"/>
      <c r="N940" s="6"/>
      <c r="O940" s="6"/>
      <c r="P940" s="41"/>
      <c r="Q940" s="41"/>
      <c r="R940" s="6"/>
      <c r="S940" s="6"/>
      <c r="T940" s="6"/>
      <c r="U940" s="6"/>
      <c r="V940" s="6"/>
      <c r="W940" s="6"/>
      <c r="X940" s="6"/>
      <c r="Y940" s="6"/>
      <c r="Z940" s="6"/>
      <c r="AA940" s="42"/>
    </row>
    <row r="941">
      <c r="G941" s="40"/>
      <c r="N941" s="6"/>
      <c r="O941" s="6"/>
      <c r="P941" s="41"/>
      <c r="Q941" s="41"/>
      <c r="R941" s="6"/>
      <c r="S941" s="6"/>
      <c r="T941" s="6"/>
      <c r="U941" s="6"/>
      <c r="V941" s="6"/>
      <c r="W941" s="6"/>
      <c r="X941" s="6"/>
      <c r="Y941" s="6"/>
      <c r="Z941" s="6"/>
      <c r="AA941" s="42"/>
    </row>
    <row r="942">
      <c r="G942" s="40"/>
      <c r="N942" s="6"/>
      <c r="O942" s="6"/>
      <c r="P942" s="41"/>
      <c r="Q942" s="41"/>
      <c r="R942" s="6"/>
      <c r="S942" s="6"/>
      <c r="T942" s="6"/>
      <c r="U942" s="6"/>
      <c r="V942" s="6"/>
      <c r="W942" s="6"/>
      <c r="X942" s="6"/>
      <c r="Y942" s="6"/>
      <c r="Z942" s="6"/>
      <c r="AA942" s="42"/>
    </row>
    <row r="943">
      <c r="G943" s="40"/>
      <c r="N943" s="6"/>
      <c r="O943" s="6"/>
      <c r="P943" s="41"/>
      <c r="Q943" s="41"/>
      <c r="R943" s="6"/>
      <c r="S943" s="6"/>
      <c r="T943" s="6"/>
      <c r="U943" s="6"/>
      <c r="V943" s="6"/>
      <c r="W943" s="6"/>
      <c r="X943" s="6"/>
      <c r="Y943" s="6"/>
      <c r="Z943" s="6"/>
      <c r="AA943" s="42"/>
    </row>
    <row r="944">
      <c r="G944" s="40"/>
      <c r="N944" s="6"/>
      <c r="O944" s="6"/>
      <c r="P944" s="41"/>
      <c r="Q944" s="41"/>
      <c r="R944" s="6"/>
      <c r="S944" s="6"/>
      <c r="T944" s="6"/>
      <c r="U944" s="6"/>
      <c r="V944" s="6"/>
      <c r="W944" s="6"/>
      <c r="X944" s="6"/>
      <c r="Y944" s="6"/>
      <c r="Z944" s="6"/>
      <c r="AA944" s="42"/>
    </row>
    <row r="945">
      <c r="G945" s="40"/>
      <c r="N945" s="6"/>
      <c r="O945" s="6"/>
      <c r="P945" s="41"/>
      <c r="Q945" s="41"/>
      <c r="R945" s="6"/>
      <c r="S945" s="6"/>
      <c r="T945" s="6"/>
      <c r="U945" s="6"/>
      <c r="V945" s="6"/>
      <c r="W945" s="6"/>
      <c r="X945" s="6"/>
      <c r="Y945" s="6"/>
      <c r="Z945" s="6"/>
      <c r="AA945" s="42"/>
    </row>
    <row r="946">
      <c r="G946" s="40"/>
      <c r="N946" s="6"/>
      <c r="O946" s="6"/>
      <c r="P946" s="41"/>
      <c r="Q946" s="41"/>
      <c r="R946" s="6"/>
      <c r="S946" s="6"/>
      <c r="T946" s="6"/>
      <c r="U946" s="6"/>
      <c r="V946" s="6"/>
      <c r="W946" s="6"/>
      <c r="X946" s="6"/>
      <c r="Y946" s="6"/>
      <c r="Z946" s="6"/>
      <c r="AA946" s="42"/>
    </row>
    <row r="947">
      <c r="G947" s="40"/>
      <c r="N947" s="6"/>
      <c r="O947" s="6"/>
      <c r="P947" s="41"/>
      <c r="Q947" s="41"/>
      <c r="R947" s="6"/>
      <c r="S947" s="6"/>
      <c r="T947" s="6"/>
      <c r="U947" s="6"/>
      <c r="V947" s="6"/>
      <c r="W947" s="6"/>
      <c r="X947" s="6"/>
      <c r="Y947" s="6"/>
      <c r="Z947" s="6"/>
      <c r="AA947" s="42"/>
    </row>
    <row r="948">
      <c r="G948" s="40"/>
      <c r="N948" s="6"/>
      <c r="O948" s="6"/>
      <c r="P948" s="41"/>
      <c r="Q948" s="41"/>
      <c r="R948" s="6"/>
      <c r="S948" s="6"/>
      <c r="T948" s="6"/>
      <c r="U948" s="6"/>
      <c r="V948" s="6"/>
      <c r="W948" s="6"/>
      <c r="X948" s="6"/>
      <c r="Y948" s="6"/>
      <c r="Z948" s="6"/>
      <c r="AA948" s="42"/>
    </row>
    <row r="949">
      <c r="G949" s="40"/>
      <c r="N949" s="6"/>
      <c r="O949" s="6"/>
      <c r="P949" s="41"/>
      <c r="Q949" s="41"/>
      <c r="R949" s="6"/>
      <c r="S949" s="6"/>
      <c r="T949" s="6"/>
      <c r="U949" s="6"/>
      <c r="V949" s="6"/>
      <c r="W949" s="6"/>
      <c r="X949" s="6"/>
      <c r="Y949" s="6"/>
      <c r="Z949" s="6"/>
      <c r="AA949" s="42"/>
    </row>
    <row r="950">
      <c r="G950" s="40"/>
      <c r="N950" s="6"/>
      <c r="O950" s="6"/>
      <c r="P950" s="41"/>
      <c r="Q950" s="41"/>
      <c r="R950" s="6"/>
      <c r="S950" s="6"/>
      <c r="T950" s="6"/>
      <c r="U950" s="6"/>
      <c r="V950" s="6"/>
      <c r="W950" s="6"/>
      <c r="X950" s="6"/>
      <c r="Y950" s="6"/>
      <c r="Z950" s="6"/>
      <c r="AA950" s="42"/>
    </row>
    <row r="951">
      <c r="G951" s="40"/>
      <c r="N951" s="6"/>
      <c r="O951" s="6"/>
      <c r="P951" s="41"/>
      <c r="Q951" s="41"/>
      <c r="R951" s="6"/>
      <c r="S951" s="6"/>
      <c r="T951" s="6"/>
      <c r="U951" s="6"/>
      <c r="V951" s="6"/>
      <c r="W951" s="6"/>
      <c r="X951" s="6"/>
      <c r="Y951" s="6"/>
      <c r="Z951" s="6"/>
      <c r="AA951" s="42"/>
    </row>
    <row r="952">
      <c r="G952" s="40"/>
      <c r="N952" s="6"/>
      <c r="O952" s="6"/>
      <c r="P952" s="41"/>
      <c r="Q952" s="41"/>
      <c r="R952" s="6"/>
      <c r="S952" s="6"/>
      <c r="T952" s="6"/>
      <c r="U952" s="6"/>
      <c r="V952" s="6"/>
      <c r="W952" s="6"/>
      <c r="X952" s="6"/>
      <c r="Y952" s="6"/>
      <c r="Z952" s="6"/>
      <c r="AA952" s="42"/>
    </row>
    <row r="953">
      <c r="G953" s="40"/>
      <c r="N953" s="6"/>
      <c r="O953" s="6"/>
      <c r="P953" s="41"/>
      <c r="Q953" s="41"/>
      <c r="R953" s="6"/>
      <c r="S953" s="6"/>
      <c r="T953" s="6"/>
      <c r="U953" s="6"/>
      <c r="V953" s="6"/>
      <c r="W953" s="6"/>
      <c r="X953" s="6"/>
      <c r="Y953" s="6"/>
      <c r="Z953" s="6"/>
      <c r="AA953" s="42"/>
    </row>
    <row r="954">
      <c r="G954" s="40"/>
      <c r="N954" s="6"/>
      <c r="O954" s="6"/>
      <c r="P954" s="41"/>
      <c r="Q954" s="41"/>
      <c r="R954" s="6"/>
      <c r="S954" s="6"/>
      <c r="T954" s="6"/>
      <c r="U954" s="6"/>
      <c r="V954" s="6"/>
      <c r="W954" s="6"/>
      <c r="X954" s="6"/>
      <c r="Y954" s="6"/>
      <c r="Z954" s="6"/>
      <c r="AA954" s="42"/>
    </row>
    <row r="955">
      <c r="G955" s="40"/>
      <c r="N955" s="6"/>
      <c r="O955" s="6"/>
      <c r="P955" s="41"/>
      <c r="Q955" s="41"/>
      <c r="R955" s="6"/>
      <c r="S955" s="6"/>
      <c r="T955" s="6"/>
      <c r="U955" s="6"/>
      <c r="V955" s="6"/>
      <c r="W955" s="6"/>
      <c r="X955" s="6"/>
      <c r="Y955" s="6"/>
      <c r="Z955" s="6"/>
      <c r="AA955" s="42"/>
    </row>
    <row r="956">
      <c r="G956" s="40"/>
      <c r="N956" s="6"/>
      <c r="O956" s="6"/>
      <c r="P956" s="41"/>
      <c r="Q956" s="41"/>
      <c r="R956" s="6"/>
      <c r="S956" s="6"/>
      <c r="T956" s="6"/>
      <c r="U956" s="6"/>
      <c r="V956" s="6"/>
      <c r="W956" s="6"/>
      <c r="X956" s="6"/>
      <c r="Y956" s="6"/>
      <c r="Z956" s="6"/>
      <c r="AA956" s="42"/>
    </row>
    <row r="957">
      <c r="G957" s="40"/>
      <c r="N957" s="6"/>
      <c r="O957" s="6"/>
      <c r="P957" s="41"/>
      <c r="Q957" s="41"/>
      <c r="R957" s="6"/>
      <c r="S957" s="6"/>
      <c r="T957" s="6"/>
      <c r="U957" s="6"/>
      <c r="V957" s="6"/>
      <c r="W957" s="6"/>
      <c r="X957" s="6"/>
      <c r="Y957" s="6"/>
      <c r="Z957" s="6"/>
      <c r="AA957" s="42"/>
    </row>
    <row r="958">
      <c r="G958" s="40"/>
      <c r="N958" s="6"/>
      <c r="O958" s="6"/>
      <c r="P958" s="41"/>
      <c r="Q958" s="41"/>
      <c r="R958" s="6"/>
      <c r="S958" s="6"/>
      <c r="T958" s="6"/>
      <c r="U958" s="6"/>
      <c r="V958" s="6"/>
      <c r="W958" s="6"/>
      <c r="X958" s="6"/>
      <c r="Y958" s="6"/>
      <c r="Z958" s="6"/>
      <c r="AA958" s="42"/>
    </row>
    <row r="959">
      <c r="G959" s="40"/>
      <c r="N959" s="6"/>
      <c r="O959" s="6"/>
      <c r="P959" s="41"/>
      <c r="Q959" s="41"/>
      <c r="R959" s="6"/>
      <c r="S959" s="6"/>
      <c r="T959" s="6"/>
      <c r="U959" s="6"/>
      <c r="V959" s="6"/>
      <c r="W959" s="6"/>
      <c r="X959" s="6"/>
      <c r="Y959" s="6"/>
      <c r="Z959" s="6"/>
      <c r="AA959" s="42"/>
    </row>
    <row r="960">
      <c r="G960" s="40"/>
      <c r="N960" s="6"/>
      <c r="O960" s="6"/>
      <c r="P960" s="41"/>
      <c r="Q960" s="41"/>
      <c r="R960" s="6"/>
      <c r="S960" s="6"/>
      <c r="T960" s="6"/>
      <c r="U960" s="6"/>
      <c r="V960" s="6"/>
      <c r="W960" s="6"/>
      <c r="X960" s="6"/>
      <c r="Y960" s="6"/>
      <c r="Z960" s="6"/>
      <c r="AA960" s="42"/>
    </row>
    <row r="961">
      <c r="G961" s="40"/>
      <c r="N961" s="6"/>
      <c r="O961" s="6"/>
      <c r="P961" s="41"/>
      <c r="Q961" s="41"/>
      <c r="R961" s="6"/>
      <c r="S961" s="6"/>
      <c r="T961" s="6"/>
      <c r="U961" s="6"/>
      <c r="V961" s="6"/>
      <c r="W961" s="6"/>
      <c r="X961" s="6"/>
      <c r="Y961" s="6"/>
      <c r="Z961" s="6"/>
      <c r="AA961" s="42"/>
    </row>
    <row r="962">
      <c r="G962" s="40"/>
      <c r="N962" s="6"/>
      <c r="O962" s="6"/>
      <c r="P962" s="41"/>
      <c r="Q962" s="41"/>
      <c r="R962" s="6"/>
      <c r="S962" s="6"/>
      <c r="T962" s="6"/>
      <c r="U962" s="6"/>
      <c r="V962" s="6"/>
      <c r="W962" s="6"/>
      <c r="X962" s="6"/>
      <c r="Y962" s="6"/>
      <c r="Z962" s="6"/>
      <c r="AA962" s="42"/>
    </row>
    <row r="963">
      <c r="G963" s="40"/>
      <c r="N963" s="6"/>
      <c r="O963" s="6"/>
      <c r="P963" s="41"/>
      <c r="Q963" s="41"/>
      <c r="R963" s="6"/>
      <c r="S963" s="6"/>
      <c r="T963" s="6"/>
      <c r="U963" s="6"/>
      <c r="V963" s="6"/>
      <c r="W963" s="6"/>
      <c r="X963" s="6"/>
      <c r="Y963" s="6"/>
      <c r="Z963" s="6"/>
      <c r="AA963" s="42"/>
    </row>
    <row r="964">
      <c r="G964" s="40"/>
      <c r="N964" s="6"/>
      <c r="O964" s="6"/>
      <c r="P964" s="41"/>
      <c r="Q964" s="41"/>
      <c r="R964" s="6"/>
      <c r="S964" s="6"/>
      <c r="T964" s="6"/>
      <c r="U964" s="6"/>
      <c r="V964" s="6"/>
      <c r="W964" s="6"/>
      <c r="X964" s="6"/>
      <c r="Y964" s="6"/>
      <c r="Z964" s="6"/>
      <c r="AA964" s="42"/>
    </row>
    <row r="965">
      <c r="G965" s="40"/>
      <c r="N965" s="6"/>
      <c r="O965" s="6"/>
      <c r="P965" s="41"/>
      <c r="Q965" s="41"/>
      <c r="R965" s="6"/>
      <c r="S965" s="6"/>
      <c r="T965" s="6"/>
      <c r="U965" s="6"/>
      <c r="V965" s="6"/>
      <c r="W965" s="6"/>
      <c r="X965" s="6"/>
      <c r="Y965" s="6"/>
      <c r="Z965" s="6"/>
      <c r="AA965" s="42"/>
    </row>
    <row r="966">
      <c r="G966" s="40"/>
      <c r="N966" s="6"/>
      <c r="O966" s="6"/>
      <c r="P966" s="41"/>
      <c r="Q966" s="41"/>
      <c r="R966" s="6"/>
      <c r="S966" s="6"/>
      <c r="T966" s="6"/>
      <c r="U966" s="6"/>
      <c r="V966" s="6"/>
      <c r="W966" s="6"/>
      <c r="X966" s="6"/>
      <c r="Y966" s="6"/>
      <c r="Z966" s="6"/>
      <c r="AA966" s="42"/>
    </row>
    <row r="967">
      <c r="G967" s="40"/>
      <c r="N967" s="6"/>
      <c r="O967" s="6"/>
      <c r="P967" s="41"/>
      <c r="Q967" s="41"/>
      <c r="R967" s="6"/>
      <c r="S967" s="6"/>
      <c r="T967" s="6"/>
      <c r="U967" s="6"/>
      <c r="V967" s="6"/>
      <c r="W967" s="6"/>
      <c r="X967" s="6"/>
      <c r="Y967" s="6"/>
      <c r="Z967" s="6"/>
      <c r="AA967" s="42"/>
    </row>
    <row r="968">
      <c r="G968" s="40"/>
      <c r="N968" s="6"/>
      <c r="O968" s="6"/>
      <c r="P968" s="41"/>
      <c r="Q968" s="41"/>
      <c r="R968" s="6"/>
      <c r="S968" s="6"/>
      <c r="T968" s="6"/>
      <c r="U968" s="6"/>
      <c r="V968" s="6"/>
      <c r="W968" s="6"/>
      <c r="X968" s="6"/>
      <c r="Y968" s="6"/>
      <c r="Z968" s="6"/>
      <c r="AA968" s="42"/>
    </row>
    <row r="969">
      <c r="G969" s="40"/>
      <c r="N969" s="6"/>
      <c r="O969" s="6"/>
      <c r="P969" s="41"/>
      <c r="Q969" s="41"/>
      <c r="R969" s="6"/>
      <c r="S969" s="6"/>
      <c r="T969" s="6"/>
      <c r="U969" s="6"/>
      <c r="V969" s="6"/>
      <c r="W969" s="6"/>
      <c r="X969" s="6"/>
      <c r="Y969" s="6"/>
      <c r="Z969" s="6"/>
      <c r="AA969" s="42"/>
    </row>
    <row r="970">
      <c r="G970" s="40"/>
      <c r="N970" s="6"/>
      <c r="O970" s="6"/>
      <c r="P970" s="41"/>
      <c r="Q970" s="41"/>
      <c r="R970" s="6"/>
      <c r="S970" s="6"/>
      <c r="T970" s="6"/>
      <c r="U970" s="6"/>
      <c r="V970" s="6"/>
      <c r="W970" s="6"/>
      <c r="X970" s="6"/>
      <c r="Y970" s="6"/>
      <c r="Z970" s="6"/>
      <c r="AA970" s="42"/>
    </row>
    <row r="971">
      <c r="G971" s="40"/>
      <c r="N971" s="6"/>
      <c r="O971" s="6"/>
      <c r="P971" s="41"/>
      <c r="Q971" s="41"/>
      <c r="R971" s="6"/>
      <c r="S971" s="6"/>
      <c r="T971" s="6"/>
      <c r="U971" s="6"/>
      <c r="V971" s="6"/>
      <c r="W971" s="6"/>
      <c r="X971" s="6"/>
      <c r="Y971" s="6"/>
      <c r="Z971" s="6"/>
      <c r="AA971" s="42"/>
    </row>
    <row r="972">
      <c r="G972" s="40"/>
      <c r="N972" s="6"/>
      <c r="O972" s="6"/>
      <c r="P972" s="41"/>
      <c r="Q972" s="41"/>
      <c r="R972" s="6"/>
      <c r="S972" s="6"/>
      <c r="T972" s="6"/>
      <c r="U972" s="6"/>
      <c r="V972" s="6"/>
      <c r="W972" s="6"/>
      <c r="X972" s="6"/>
      <c r="Y972" s="6"/>
      <c r="Z972" s="6"/>
      <c r="AA972" s="42"/>
    </row>
    <row r="973">
      <c r="G973" s="40"/>
      <c r="N973" s="6"/>
      <c r="O973" s="6"/>
      <c r="P973" s="41"/>
      <c r="Q973" s="41"/>
      <c r="R973" s="6"/>
      <c r="S973" s="6"/>
      <c r="T973" s="6"/>
      <c r="U973" s="6"/>
      <c r="V973" s="6"/>
      <c r="W973" s="6"/>
      <c r="X973" s="6"/>
      <c r="Y973" s="6"/>
      <c r="Z973" s="6"/>
      <c r="AA973" s="42"/>
    </row>
    <row r="974">
      <c r="G974" s="40"/>
      <c r="N974" s="6"/>
      <c r="O974" s="6"/>
      <c r="P974" s="41"/>
      <c r="Q974" s="41"/>
      <c r="R974" s="6"/>
      <c r="S974" s="6"/>
      <c r="T974" s="6"/>
      <c r="U974" s="6"/>
      <c r="V974" s="6"/>
      <c r="W974" s="6"/>
      <c r="X974" s="6"/>
      <c r="Y974" s="6"/>
      <c r="Z974" s="6"/>
      <c r="AA974" s="42"/>
    </row>
    <row r="975">
      <c r="G975" s="40"/>
      <c r="N975" s="6"/>
      <c r="O975" s="6"/>
      <c r="P975" s="41"/>
      <c r="Q975" s="41"/>
      <c r="R975" s="6"/>
      <c r="S975" s="6"/>
      <c r="T975" s="6"/>
      <c r="U975" s="6"/>
      <c r="V975" s="6"/>
      <c r="W975" s="6"/>
      <c r="X975" s="6"/>
      <c r="Y975" s="6"/>
      <c r="Z975" s="6"/>
      <c r="AA975" s="42"/>
    </row>
    <row r="976">
      <c r="G976" s="40"/>
      <c r="N976" s="6"/>
      <c r="O976" s="6"/>
      <c r="P976" s="41"/>
      <c r="Q976" s="41"/>
      <c r="R976" s="6"/>
      <c r="S976" s="6"/>
      <c r="T976" s="6"/>
      <c r="U976" s="6"/>
      <c r="V976" s="6"/>
      <c r="W976" s="6"/>
      <c r="X976" s="6"/>
      <c r="Y976" s="6"/>
      <c r="Z976" s="6"/>
      <c r="AA976" s="42"/>
    </row>
    <row r="977">
      <c r="G977" s="40"/>
      <c r="N977" s="6"/>
      <c r="O977" s="6"/>
      <c r="P977" s="41"/>
      <c r="Q977" s="41"/>
      <c r="R977" s="6"/>
      <c r="S977" s="6"/>
      <c r="T977" s="6"/>
      <c r="U977" s="6"/>
      <c r="V977" s="6"/>
      <c r="W977" s="6"/>
      <c r="X977" s="6"/>
      <c r="Y977" s="6"/>
      <c r="Z977" s="6"/>
      <c r="AA977" s="42"/>
    </row>
    <row r="978">
      <c r="G978" s="40"/>
      <c r="N978" s="6"/>
      <c r="O978" s="6"/>
      <c r="P978" s="41"/>
      <c r="Q978" s="41"/>
      <c r="R978" s="6"/>
      <c r="S978" s="6"/>
      <c r="T978" s="6"/>
      <c r="U978" s="6"/>
      <c r="V978" s="6"/>
      <c r="W978" s="6"/>
      <c r="X978" s="6"/>
      <c r="Y978" s="6"/>
      <c r="Z978" s="6"/>
      <c r="AA978" s="42"/>
    </row>
    <row r="979">
      <c r="G979" s="40"/>
      <c r="N979" s="6"/>
      <c r="O979" s="6"/>
      <c r="P979" s="41"/>
      <c r="Q979" s="41"/>
      <c r="R979" s="6"/>
      <c r="S979" s="6"/>
      <c r="T979" s="6"/>
      <c r="U979" s="6"/>
      <c r="V979" s="6"/>
      <c r="W979" s="6"/>
      <c r="X979" s="6"/>
      <c r="Y979" s="6"/>
      <c r="Z979" s="6"/>
      <c r="AA979" s="42"/>
    </row>
    <row r="980">
      <c r="G980" s="40"/>
      <c r="N980" s="6"/>
      <c r="O980" s="6"/>
      <c r="P980" s="41"/>
      <c r="Q980" s="41"/>
      <c r="R980" s="6"/>
      <c r="S980" s="6"/>
      <c r="T980" s="6"/>
      <c r="U980" s="6"/>
      <c r="V980" s="6"/>
      <c r="W980" s="6"/>
      <c r="X980" s="6"/>
      <c r="Y980" s="6"/>
      <c r="Z980" s="6"/>
      <c r="AA980" s="42"/>
    </row>
    <row r="981">
      <c r="G981" s="40"/>
      <c r="N981" s="6"/>
      <c r="O981" s="6"/>
      <c r="P981" s="41"/>
      <c r="Q981" s="41"/>
      <c r="R981" s="6"/>
      <c r="S981" s="6"/>
      <c r="T981" s="6"/>
      <c r="U981" s="6"/>
      <c r="V981" s="6"/>
      <c r="W981" s="6"/>
      <c r="X981" s="6"/>
      <c r="Y981" s="6"/>
      <c r="Z981" s="6"/>
      <c r="AA981" s="42"/>
    </row>
    <row r="982">
      <c r="G982" s="40"/>
      <c r="N982" s="6"/>
      <c r="O982" s="6"/>
      <c r="P982" s="41"/>
      <c r="Q982" s="41"/>
      <c r="R982" s="6"/>
      <c r="S982" s="6"/>
      <c r="T982" s="6"/>
      <c r="U982" s="6"/>
      <c r="V982" s="6"/>
      <c r="W982" s="6"/>
      <c r="X982" s="6"/>
      <c r="Y982" s="6"/>
      <c r="Z982" s="6"/>
      <c r="AA982" s="42"/>
    </row>
    <row r="983">
      <c r="G983" s="40"/>
      <c r="N983" s="6"/>
      <c r="O983" s="6"/>
      <c r="P983" s="41"/>
      <c r="Q983" s="41"/>
      <c r="R983" s="6"/>
      <c r="S983" s="6"/>
      <c r="T983" s="6"/>
      <c r="U983" s="6"/>
      <c r="V983" s="6"/>
      <c r="W983" s="6"/>
      <c r="X983" s="6"/>
      <c r="Y983" s="6"/>
      <c r="Z983" s="6"/>
      <c r="AA983" s="42"/>
    </row>
    <row r="984">
      <c r="G984" s="40"/>
      <c r="N984" s="6"/>
      <c r="O984" s="6"/>
      <c r="P984" s="41"/>
      <c r="Q984" s="41"/>
      <c r="R984" s="6"/>
      <c r="S984" s="6"/>
      <c r="T984" s="6"/>
      <c r="U984" s="6"/>
      <c r="V984" s="6"/>
      <c r="W984" s="6"/>
      <c r="X984" s="6"/>
      <c r="Y984" s="6"/>
      <c r="Z984" s="6"/>
      <c r="AA984" s="42"/>
    </row>
    <row r="985">
      <c r="G985" s="40"/>
      <c r="N985" s="6"/>
      <c r="O985" s="6"/>
      <c r="P985" s="41"/>
      <c r="Q985" s="41"/>
      <c r="R985" s="6"/>
      <c r="S985" s="6"/>
      <c r="T985" s="6"/>
      <c r="U985" s="6"/>
      <c r="V985" s="6"/>
      <c r="W985" s="6"/>
      <c r="X985" s="6"/>
      <c r="Y985" s="6"/>
      <c r="Z985" s="6"/>
      <c r="AA985" s="42"/>
    </row>
    <row r="986">
      <c r="G986" s="40"/>
      <c r="N986" s="6"/>
      <c r="O986" s="6"/>
      <c r="P986" s="41"/>
      <c r="Q986" s="41"/>
      <c r="R986" s="6"/>
      <c r="S986" s="6"/>
      <c r="T986" s="6"/>
      <c r="U986" s="6"/>
      <c r="V986" s="6"/>
      <c r="W986" s="6"/>
      <c r="X986" s="6"/>
      <c r="Y986" s="6"/>
      <c r="Z986" s="6"/>
      <c r="AA986" s="42"/>
    </row>
    <row r="987">
      <c r="G987" s="40"/>
      <c r="N987" s="6"/>
      <c r="O987" s="6"/>
      <c r="P987" s="41"/>
      <c r="Q987" s="41"/>
      <c r="R987" s="6"/>
      <c r="S987" s="6"/>
      <c r="T987" s="6"/>
      <c r="U987" s="6"/>
      <c r="V987" s="6"/>
      <c r="W987" s="6"/>
      <c r="X987" s="6"/>
      <c r="Y987" s="6"/>
      <c r="Z987" s="6"/>
      <c r="AA987" s="42"/>
    </row>
    <row r="988">
      <c r="G988" s="40"/>
      <c r="N988" s="6"/>
      <c r="O988" s="6"/>
      <c r="P988" s="41"/>
      <c r="Q988" s="41"/>
      <c r="R988" s="6"/>
      <c r="S988" s="6"/>
      <c r="T988" s="6"/>
      <c r="U988" s="6"/>
      <c r="V988" s="6"/>
      <c r="W988" s="6"/>
      <c r="X988" s="6"/>
      <c r="Y988" s="6"/>
      <c r="Z988" s="6"/>
      <c r="AA988" s="42"/>
    </row>
    <row r="989">
      <c r="G989" s="40"/>
      <c r="N989" s="6"/>
      <c r="O989" s="6"/>
      <c r="P989" s="41"/>
      <c r="Q989" s="41"/>
      <c r="R989" s="6"/>
      <c r="S989" s="6"/>
      <c r="T989" s="6"/>
      <c r="U989" s="6"/>
      <c r="V989" s="6"/>
      <c r="W989" s="6"/>
      <c r="X989" s="6"/>
      <c r="Y989" s="6"/>
      <c r="Z989" s="6"/>
      <c r="AA989" s="42"/>
    </row>
    <row r="990">
      <c r="G990" s="40"/>
      <c r="N990" s="6"/>
      <c r="O990" s="6"/>
      <c r="P990" s="41"/>
      <c r="Q990" s="41"/>
      <c r="R990" s="6"/>
      <c r="S990" s="6"/>
      <c r="T990" s="6"/>
      <c r="U990" s="6"/>
      <c r="V990" s="6"/>
      <c r="W990" s="6"/>
      <c r="X990" s="6"/>
      <c r="Y990" s="6"/>
      <c r="Z990" s="6"/>
      <c r="AA990" s="42"/>
    </row>
    <row r="991">
      <c r="G991" s="40"/>
      <c r="N991" s="6"/>
      <c r="O991" s="6"/>
      <c r="P991" s="41"/>
      <c r="Q991" s="41"/>
      <c r="R991" s="6"/>
      <c r="S991" s="6"/>
      <c r="T991" s="6"/>
      <c r="U991" s="6"/>
      <c r="V991" s="6"/>
      <c r="W991" s="6"/>
      <c r="X991" s="6"/>
      <c r="Y991" s="6"/>
      <c r="Z991" s="6"/>
      <c r="AA991" s="42"/>
    </row>
    <row r="992">
      <c r="G992" s="40"/>
      <c r="N992" s="6"/>
      <c r="O992" s="6"/>
      <c r="P992" s="41"/>
      <c r="Q992" s="41"/>
      <c r="R992" s="6"/>
      <c r="S992" s="6"/>
      <c r="T992" s="6"/>
      <c r="U992" s="6"/>
      <c r="V992" s="6"/>
      <c r="W992" s="6"/>
      <c r="X992" s="6"/>
      <c r="Y992" s="6"/>
      <c r="Z992" s="6"/>
      <c r="AA992" s="42"/>
    </row>
    <row r="993">
      <c r="G993" s="40"/>
      <c r="N993" s="6"/>
      <c r="O993" s="6"/>
      <c r="P993" s="41"/>
      <c r="Q993" s="41"/>
      <c r="R993" s="6"/>
      <c r="S993" s="6"/>
      <c r="T993" s="6"/>
      <c r="U993" s="6"/>
      <c r="V993" s="6"/>
      <c r="W993" s="6"/>
      <c r="X993" s="6"/>
      <c r="Y993" s="6"/>
      <c r="Z993" s="6"/>
      <c r="AA993" s="42"/>
    </row>
    <row r="994">
      <c r="G994" s="40"/>
      <c r="N994" s="6"/>
      <c r="O994" s="6"/>
      <c r="P994" s="41"/>
      <c r="Q994" s="41"/>
      <c r="R994" s="6"/>
      <c r="S994" s="6"/>
      <c r="T994" s="6"/>
      <c r="U994" s="6"/>
      <c r="V994" s="6"/>
      <c r="W994" s="6"/>
      <c r="X994" s="6"/>
      <c r="Y994" s="6"/>
      <c r="Z994" s="6"/>
      <c r="AA994" s="42"/>
    </row>
    <row r="995">
      <c r="G995" s="40"/>
      <c r="N995" s="6"/>
      <c r="O995" s="6"/>
      <c r="P995" s="41"/>
      <c r="Q995" s="41"/>
      <c r="R995" s="6"/>
      <c r="S995" s="6"/>
      <c r="T995" s="6"/>
      <c r="U995" s="6"/>
      <c r="V995" s="6"/>
      <c r="W995" s="6"/>
      <c r="X995" s="6"/>
      <c r="Y995" s="6"/>
      <c r="Z995" s="6"/>
      <c r="AA995" s="42"/>
    </row>
    <row r="996">
      <c r="G996" s="40"/>
      <c r="N996" s="6"/>
      <c r="O996" s="6"/>
      <c r="P996" s="41"/>
      <c r="Q996" s="41"/>
      <c r="R996" s="6"/>
      <c r="S996" s="6"/>
      <c r="T996" s="6"/>
      <c r="U996" s="6"/>
      <c r="V996" s="6"/>
      <c r="W996" s="6"/>
      <c r="X996" s="6"/>
      <c r="Y996" s="6"/>
      <c r="Z996" s="6"/>
      <c r="AA996" s="42"/>
    </row>
    <row r="997">
      <c r="G997" s="40"/>
      <c r="N997" s="6"/>
      <c r="O997" s="6"/>
      <c r="P997" s="41"/>
      <c r="Q997" s="41"/>
      <c r="R997" s="6"/>
      <c r="S997" s="6"/>
      <c r="T997" s="6"/>
      <c r="U997" s="6"/>
      <c r="V997" s="6"/>
      <c r="W997" s="6"/>
      <c r="X997" s="6"/>
      <c r="Y997" s="6"/>
      <c r="Z997" s="6"/>
      <c r="AA997" s="42"/>
    </row>
    <row r="998">
      <c r="G998" s="40"/>
      <c r="N998" s="6"/>
      <c r="O998" s="6"/>
      <c r="P998" s="41"/>
      <c r="Q998" s="41"/>
      <c r="R998" s="6"/>
      <c r="S998" s="6"/>
      <c r="T998" s="6"/>
      <c r="U998" s="6"/>
      <c r="V998" s="6"/>
      <c r="W998" s="6"/>
      <c r="X998" s="6"/>
      <c r="Y998" s="6"/>
      <c r="Z998" s="6"/>
      <c r="AA998" s="42"/>
    </row>
    <row r="999">
      <c r="G999" s="40"/>
      <c r="N999" s="6"/>
      <c r="O999" s="6"/>
      <c r="P999" s="41"/>
      <c r="Q999" s="41"/>
      <c r="R999" s="6"/>
      <c r="S999" s="6"/>
      <c r="T999" s="6"/>
      <c r="U999" s="6"/>
      <c r="V999" s="6"/>
      <c r="W999" s="6"/>
      <c r="X999" s="6"/>
      <c r="Y999" s="6"/>
      <c r="Z999" s="6"/>
      <c r="AA999" s="42"/>
    </row>
    <row r="1000">
      <c r="G1000" s="40"/>
      <c r="N1000" s="6"/>
      <c r="O1000" s="6"/>
      <c r="P1000" s="41"/>
      <c r="Q1000" s="41"/>
      <c r="R1000" s="6"/>
      <c r="S1000" s="6"/>
      <c r="T1000" s="6"/>
      <c r="U1000" s="6"/>
      <c r="V1000" s="6"/>
      <c r="W1000" s="6"/>
      <c r="X1000" s="6"/>
      <c r="Y1000" s="6"/>
      <c r="Z1000" s="6"/>
      <c r="AA1000" s="42"/>
    </row>
    <row r="1001">
      <c r="G1001" s="40"/>
      <c r="N1001" s="6"/>
      <c r="O1001" s="6"/>
      <c r="P1001" s="41"/>
      <c r="Q1001" s="41"/>
      <c r="R1001" s="6"/>
      <c r="S1001" s="6"/>
      <c r="T1001" s="6"/>
      <c r="U1001" s="6"/>
      <c r="V1001" s="6"/>
      <c r="W1001" s="6"/>
      <c r="X1001" s="6"/>
      <c r="Y1001" s="6"/>
      <c r="Z1001" s="6"/>
      <c r="AA1001" s="42"/>
    </row>
    <row r="1002">
      <c r="G1002" s="40"/>
      <c r="N1002" s="6"/>
      <c r="O1002" s="6"/>
      <c r="P1002" s="41"/>
      <c r="Q1002" s="41"/>
      <c r="R1002" s="6"/>
      <c r="S1002" s="6"/>
      <c r="T1002" s="6"/>
      <c r="U1002" s="6"/>
      <c r="V1002" s="6"/>
      <c r="W1002" s="6"/>
      <c r="X1002" s="6"/>
      <c r="Y1002" s="6"/>
      <c r="Z1002" s="6"/>
      <c r="AA1002" s="42"/>
    </row>
    <row r="1003">
      <c r="G1003" s="40"/>
      <c r="N1003" s="6"/>
      <c r="O1003" s="6"/>
      <c r="P1003" s="41"/>
      <c r="Q1003" s="41"/>
      <c r="R1003" s="6"/>
      <c r="S1003" s="6"/>
      <c r="T1003" s="6"/>
      <c r="U1003" s="6"/>
      <c r="V1003" s="6"/>
      <c r="W1003" s="6"/>
      <c r="X1003" s="6"/>
      <c r="Y1003" s="6"/>
      <c r="Z1003" s="6"/>
      <c r="AA1003" s="42"/>
    </row>
    <row r="1004">
      <c r="G1004" s="40"/>
      <c r="N1004" s="6"/>
      <c r="O1004" s="6"/>
      <c r="P1004" s="41"/>
      <c r="Q1004" s="41"/>
      <c r="R1004" s="6"/>
      <c r="S1004" s="6"/>
      <c r="T1004" s="6"/>
      <c r="U1004" s="6"/>
      <c r="V1004" s="6"/>
      <c r="W1004" s="6"/>
      <c r="X1004" s="6"/>
      <c r="Y1004" s="6"/>
      <c r="Z1004" s="6"/>
      <c r="AA1004" s="42"/>
    </row>
    <row r="1005">
      <c r="G1005" s="40"/>
      <c r="N1005" s="6"/>
      <c r="O1005" s="6"/>
      <c r="P1005" s="41"/>
      <c r="Q1005" s="41"/>
      <c r="R1005" s="6"/>
      <c r="S1005" s="6"/>
      <c r="T1005" s="6"/>
      <c r="U1005" s="6"/>
      <c r="V1005" s="6"/>
      <c r="W1005" s="6"/>
      <c r="X1005" s="6"/>
      <c r="Y1005" s="6"/>
      <c r="Z1005" s="6"/>
      <c r="AA1005" s="42"/>
    </row>
    <row r="1006">
      <c r="G1006" s="40"/>
      <c r="N1006" s="6"/>
      <c r="O1006" s="6"/>
      <c r="P1006" s="41"/>
      <c r="Q1006" s="41"/>
      <c r="R1006" s="6"/>
      <c r="S1006" s="6"/>
      <c r="T1006" s="6"/>
      <c r="U1006" s="6"/>
      <c r="V1006" s="6"/>
      <c r="W1006" s="6"/>
      <c r="X1006" s="6"/>
      <c r="Y1006" s="6"/>
      <c r="Z1006" s="6"/>
      <c r="AA1006" s="42"/>
    </row>
    <row r="1007">
      <c r="G1007" s="40"/>
      <c r="N1007" s="6"/>
      <c r="O1007" s="6"/>
      <c r="P1007" s="41"/>
      <c r="Q1007" s="41"/>
      <c r="R1007" s="6"/>
      <c r="S1007" s="6"/>
      <c r="T1007" s="6"/>
      <c r="U1007" s="6"/>
      <c r="V1007" s="6"/>
      <c r="W1007" s="6"/>
      <c r="X1007" s="6"/>
      <c r="Y1007" s="6"/>
      <c r="Z1007" s="6"/>
      <c r="AA1007" s="42"/>
    </row>
    <row r="1008">
      <c r="G1008" s="40"/>
      <c r="N1008" s="6"/>
      <c r="O1008" s="6"/>
      <c r="P1008" s="41"/>
      <c r="Q1008" s="41"/>
      <c r="R1008" s="6"/>
      <c r="S1008" s="6"/>
      <c r="T1008" s="6"/>
      <c r="U1008" s="6"/>
      <c r="V1008" s="6"/>
      <c r="W1008" s="6"/>
      <c r="X1008" s="6"/>
      <c r="Y1008" s="6"/>
      <c r="Z1008" s="6"/>
      <c r="AA1008" s="42"/>
    </row>
    <row r="1009">
      <c r="G1009" s="40"/>
      <c r="N1009" s="6"/>
      <c r="O1009" s="6"/>
      <c r="P1009" s="41"/>
      <c r="Q1009" s="41"/>
      <c r="R1009" s="6"/>
      <c r="S1009" s="6"/>
      <c r="T1009" s="6"/>
      <c r="U1009" s="6"/>
      <c r="V1009" s="6"/>
      <c r="W1009" s="6"/>
      <c r="X1009" s="6"/>
      <c r="Y1009" s="6"/>
      <c r="Z1009" s="6"/>
      <c r="AA1009" s="42"/>
    </row>
    <row r="1010">
      <c r="G1010" s="40"/>
      <c r="N1010" s="6"/>
      <c r="O1010" s="6"/>
      <c r="P1010" s="41"/>
      <c r="Q1010" s="41"/>
      <c r="R1010" s="6"/>
      <c r="S1010" s="6"/>
      <c r="T1010" s="6"/>
      <c r="U1010" s="6"/>
      <c r="V1010" s="6"/>
      <c r="W1010" s="6"/>
      <c r="X1010" s="6"/>
      <c r="Y1010" s="6"/>
      <c r="Z1010" s="6"/>
      <c r="AA1010" s="42"/>
    </row>
    <row r="1011">
      <c r="G1011" s="40"/>
      <c r="N1011" s="6"/>
      <c r="O1011" s="6"/>
      <c r="P1011" s="41"/>
      <c r="Q1011" s="41"/>
      <c r="R1011" s="6"/>
      <c r="S1011" s="6"/>
      <c r="T1011" s="6"/>
      <c r="U1011" s="6"/>
      <c r="V1011" s="6"/>
      <c r="W1011" s="6"/>
      <c r="X1011" s="6"/>
      <c r="Y1011" s="6"/>
      <c r="Z1011" s="6"/>
      <c r="AA1011" s="42"/>
    </row>
    <row r="1012">
      <c r="G1012" s="40"/>
      <c r="N1012" s="6"/>
      <c r="O1012" s="6"/>
      <c r="P1012" s="41"/>
      <c r="Q1012" s="41"/>
      <c r="R1012" s="6"/>
      <c r="S1012" s="6"/>
      <c r="T1012" s="6"/>
      <c r="U1012" s="6"/>
      <c r="V1012" s="6"/>
      <c r="W1012" s="6"/>
      <c r="X1012" s="6"/>
      <c r="Y1012" s="6"/>
      <c r="Z1012" s="6"/>
      <c r="AA1012" s="42"/>
    </row>
    <row r="1013">
      <c r="G1013" s="40"/>
      <c r="N1013" s="6"/>
      <c r="O1013" s="6"/>
      <c r="P1013" s="41"/>
      <c r="Q1013" s="41"/>
      <c r="R1013" s="6"/>
      <c r="S1013" s="6"/>
      <c r="T1013" s="6"/>
      <c r="U1013" s="6"/>
      <c r="V1013" s="6"/>
      <c r="W1013" s="6"/>
      <c r="X1013" s="6"/>
      <c r="Y1013" s="6"/>
      <c r="Z1013" s="6"/>
      <c r="AA1013" s="42"/>
    </row>
    <row r="1014">
      <c r="G1014" s="40"/>
      <c r="N1014" s="6"/>
      <c r="O1014" s="6"/>
      <c r="P1014" s="41"/>
      <c r="Q1014" s="41"/>
      <c r="R1014" s="6"/>
      <c r="S1014" s="6"/>
      <c r="T1014" s="6"/>
      <c r="U1014" s="6"/>
      <c r="V1014" s="6"/>
      <c r="W1014" s="6"/>
      <c r="X1014" s="6"/>
      <c r="Y1014" s="6"/>
      <c r="Z1014" s="6"/>
      <c r="AA1014" s="42"/>
    </row>
    <row r="1015">
      <c r="G1015" s="40"/>
      <c r="N1015" s="6"/>
      <c r="O1015" s="6"/>
      <c r="P1015" s="41"/>
      <c r="Q1015" s="41"/>
      <c r="R1015" s="6"/>
      <c r="S1015" s="6"/>
      <c r="T1015" s="6"/>
      <c r="U1015" s="6"/>
      <c r="V1015" s="6"/>
      <c r="W1015" s="6"/>
      <c r="X1015" s="6"/>
      <c r="Y1015" s="6"/>
      <c r="Z1015" s="6"/>
      <c r="AA1015" s="42"/>
    </row>
    <row r="1016">
      <c r="G1016" s="40"/>
      <c r="N1016" s="6"/>
      <c r="O1016" s="6"/>
      <c r="P1016" s="41"/>
      <c r="Q1016" s="41"/>
      <c r="R1016" s="6"/>
      <c r="S1016" s="6"/>
      <c r="T1016" s="6"/>
      <c r="U1016" s="6"/>
      <c r="V1016" s="6"/>
      <c r="W1016" s="6"/>
      <c r="X1016" s="6"/>
      <c r="Y1016" s="6"/>
      <c r="Z1016" s="6"/>
      <c r="AA1016" s="42"/>
    </row>
    <row r="1017">
      <c r="G1017" s="40"/>
      <c r="N1017" s="6"/>
      <c r="O1017" s="6"/>
      <c r="P1017" s="41"/>
      <c r="Q1017" s="41"/>
      <c r="R1017" s="6"/>
      <c r="S1017" s="6"/>
      <c r="T1017" s="6"/>
      <c r="U1017" s="6"/>
      <c r="V1017" s="6"/>
      <c r="W1017" s="6"/>
      <c r="X1017" s="6"/>
      <c r="Y1017" s="6"/>
      <c r="Z1017" s="6"/>
      <c r="AA1017" s="42"/>
    </row>
    <row r="1018">
      <c r="G1018" s="40"/>
      <c r="N1018" s="6"/>
      <c r="O1018" s="6"/>
      <c r="P1018" s="41"/>
      <c r="Q1018" s="41"/>
      <c r="R1018" s="6"/>
      <c r="S1018" s="6"/>
      <c r="T1018" s="6"/>
      <c r="U1018" s="6"/>
      <c r="V1018" s="6"/>
      <c r="W1018" s="6"/>
      <c r="X1018" s="6"/>
      <c r="Y1018" s="6"/>
      <c r="Z1018" s="6"/>
      <c r="AA1018" s="42"/>
    </row>
    <row r="1019">
      <c r="G1019" s="40"/>
      <c r="N1019" s="6"/>
      <c r="O1019" s="6"/>
      <c r="P1019" s="41"/>
      <c r="Q1019" s="41"/>
      <c r="R1019" s="6"/>
      <c r="S1019" s="6"/>
      <c r="T1019" s="6"/>
      <c r="U1019" s="6"/>
      <c r="V1019" s="6"/>
      <c r="W1019" s="6"/>
      <c r="X1019" s="6"/>
      <c r="Y1019" s="6"/>
      <c r="Z1019" s="6"/>
      <c r="AA1019" s="42"/>
    </row>
    <row r="1020">
      <c r="G1020" s="40"/>
      <c r="N1020" s="6"/>
      <c r="O1020" s="6"/>
      <c r="P1020" s="41"/>
      <c r="Q1020" s="41"/>
      <c r="R1020" s="6"/>
      <c r="S1020" s="6"/>
      <c r="T1020" s="6"/>
      <c r="U1020" s="6"/>
      <c r="V1020" s="6"/>
      <c r="W1020" s="6"/>
      <c r="X1020" s="6"/>
      <c r="Y1020" s="6"/>
      <c r="Z1020" s="6"/>
      <c r="AA1020" s="42"/>
    </row>
    <row r="1021">
      <c r="G1021" s="40"/>
      <c r="N1021" s="6"/>
      <c r="O1021" s="6"/>
      <c r="P1021" s="41"/>
      <c r="Q1021" s="41"/>
      <c r="R1021" s="6"/>
      <c r="S1021" s="6"/>
      <c r="T1021" s="6"/>
      <c r="U1021" s="6"/>
      <c r="V1021" s="6"/>
      <c r="W1021" s="6"/>
      <c r="X1021" s="6"/>
      <c r="Y1021" s="6"/>
      <c r="Z1021" s="6"/>
      <c r="AA1021" s="42"/>
    </row>
    <row r="1022">
      <c r="A1022" s="6"/>
      <c r="B1022" s="6"/>
      <c r="C1022" s="6"/>
      <c r="D1022" s="6"/>
      <c r="E1022" s="6"/>
      <c r="F1022" s="6"/>
      <c r="G1022" s="41"/>
      <c r="H1022" s="6"/>
      <c r="I1022" s="6"/>
      <c r="J1022" s="6"/>
      <c r="K1022" s="6"/>
      <c r="L1022" s="6"/>
      <c r="M1022" s="6"/>
      <c r="N1022" s="6"/>
      <c r="O1022" s="6"/>
      <c r="P1022" s="41"/>
      <c r="Q1022" s="41"/>
      <c r="R1022" s="6"/>
      <c r="S1022" s="6"/>
      <c r="T1022" s="6"/>
      <c r="U1022" s="6"/>
      <c r="V1022" s="6"/>
      <c r="W1022" s="6"/>
      <c r="X1022" s="6"/>
      <c r="Y1022" s="6"/>
      <c r="Z1022" s="6"/>
      <c r="AA1022" s="42"/>
    </row>
  </sheetData>
  <hyperlinks>
    <hyperlink display="Экспресс кулинарный курс - интенсив" location="'Экспресс интенсив'!A1" ref="A6"/>
    <hyperlink display="Без глютена: 7 уникальных рецептов хлеба и выпечки" location="'Без глютена 7 уникальных рецепт'!A1" ref="A11"/>
    <hyperlink display="Успеть за 20 минут: быстрые рецепты на каждый день" location="'Успеть за 20 минут быстрые реце'!A1" ref="A14"/>
    <hyperlink display="Вкусы моря: все о рыбе и морепродуктах" location="'Вкусы моря все о рыбе и морепро'!A1" ref="A20"/>
    <hyperlink display="Популярный стрит-фуд" location="'Популярный стрит фуд'!A1" ref="A23"/>
    <hyperlink display="Мясной курс: от разделки до прожарки" location="'Мясной курс от разделки до прож'!A1" ref="A25"/>
    <hyperlink display="«Мангал, гриль, коптильня» - спецкурс в «Причале»" location="'Мангал гриль коптильня спец кур'!A1" ref="A33"/>
    <hyperlink display="Вкусный кадр: эстетика на вашей кухне" location="'Вкусный кадр'!A1" ref="A36"/>
    <hyperlink display="Подростковый кондитерский курс 12+" location="'Подростковый кондитерский курс'!A1" ref="A37"/>
    <hyperlink display="Подростковый кулинарный курс 12+" location="'Подростковый кулинарный'!A1" ref="A38"/>
    <hyperlink display="Итальянская кухня для подростков 12+" location="'Итальянская кухня для подростко'!A1" ref="A42"/>
    <hyperlink display="Юный кондитер: шесть любимых десертов за три дня. 12+" location="'Юный кондитер 6 любимых десерто'!A1" ref="A45"/>
    <hyperlink display="Юный шеф: три страны за три дня 12+" location="'Юный шеф три страны за три дня'!A1" ref="A47"/>
    <hyperlink display="Готовят дети: кулинарный курс для 8+" location="'Готовят дети Кулинарный курс 8+'!A1" ref="A48"/>
    <hyperlink display="Готовят дети: кондитерский курс для 8+" location="'Готовят дети Кондитерский курс '!A1" ref="A49"/>
    <hyperlink display="Готовим вместе с детьми" location="'Готовим вместе с детьми'!A1" ref="A50"/>
    <hyperlink display="Французская кухня для подростков 12+" location="'Французская кухня для подростко'!A1" ref="A51"/>
  </hyperlin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0.38"/>
    <col customWidth="1" min="2" max="3" width="4.63"/>
    <col customWidth="1" min="4" max="4" width="16.25"/>
    <col customWidth="1" min="5" max="5" width="9.25"/>
    <col customWidth="1" min="6" max="6" width="7.25"/>
    <col customWidth="1" min="7" max="7" width="7.63"/>
    <col customWidth="1" min="8" max="8" width="4.63"/>
    <col customWidth="1" min="9" max="9" width="6.88"/>
    <col customWidth="1" min="10" max="10" width="6.38"/>
    <col customWidth="1" min="11" max="11" width="6.75"/>
    <col customWidth="1" min="12" max="12" width="6.88"/>
    <col customWidth="1" min="13" max="13" width="6.38"/>
    <col customWidth="1" min="14" max="14" width="6.75"/>
    <col customWidth="1" min="15" max="15" width="7.63"/>
    <col customWidth="1" min="16" max="16" width="6.75"/>
    <col customWidth="1" min="17" max="17" width="6.38"/>
    <col customWidth="1" min="18" max="18" width="1.0"/>
    <col customWidth="1" min="19" max="19" width="5.88"/>
    <col customWidth="1" min="20" max="20" width="0.38"/>
    <col customWidth="1" min="21" max="26" width="8.63"/>
  </cols>
  <sheetData>
    <row r="1" ht="14.25" customHeight="1">
      <c r="A1" s="296" t="s">
        <v>76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  <c r="O1" s="297"/>
      <c r="P1" s="297"/>
      <c r="Q1" s="297"/>
      <c r="R1" s="297"/>
      <c r="S1" s="297"/>
      <c r="T1" s="298"/>
    </row>
    <row r="2" ht="6.0" customHeight="1"/>
    <row r="3" ht="11.25" customHeight="1">
      <c r="B3" s="299" t="s">
        <v>77</v>
      </c>
      <c r="C3" s="297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/>
      <c r="R3" s="297"/>
      <c r="S3" s="298"/>
    </row>
    <row r="4" ht="1.5" customHeight="1"/>
    <row r="5" ht="11.25" customHeight="1">
      <c r="B5" s="300" t="s">
        <v>78</v>
      </c>
      <c r="C5" s="297"/>
      <c r="D5" s="297"/>
      <c r="E5" s="297"/>
      <c r="F5" s="297"/>
      <c r="G5" s="297"/>
      <c r="H5" s="297"/>
      <c r="I5" s="297"/>
      <c r="J5" s="297"/>
      <c r="K5" s="297"/>
      <c r="L5" s="297"/>
      <c r="M5" s="297"/>
      <c r="N5" s="297"/>
      <c r="O5" s="297"/>
      <c r="P5" s="297"/>
      <c r="Q5" s="297"/>
      <c r="R5" s="297"/>
      <c r="S5" s="298"/>
    </row>
    <row r="6" ht="3.75" customHeight="1"/>
    <row r="7" ht="19.5" customHeight="1">
      <c r="B7" s="301" t="s">
        <v>79</v>
      </c>
      <c r="C7" s="301" t="s">
        <v>80</v>
      </c>
      <c r="D7" s="302" t="s">
        <v>81</v>
      </c>
      <c r="E7" s="303"/>
      <c r="F7" s="301" t="s">
        <v>82</v>
      </c>
      <c r="G7" s="301" t="s">
        <v>83</v>
      </c>
      <c r="H7" s="301" t="s">
        <v>84</v>
      </c>
      <c r="I7" s="304" t="s">
        <v>85</v>
      </c>
      <c r="J7" s="305"/>
      <c r="K7" s="306"/>
      <c r="L7" s="304" t="s">
        <v>86</v>
      </c>
      <c r="M7" s="305"/>
      <c r="N7" s="306"/>
      <c r="O7" s="304" t="s">
        <v>87</v>
      </c>
      <c r="P7" s="305"/>
      <c r="Q7" s="305"/>
      <c r="R7" s="305"/>
      <c r="S7" s="307"/>
    </row>
    <row r="8" ht="14.25" customHeight="1">
      <c r="B8" s="308"/>
      <c r="C8" s="308"/>
      <c r="D8" s="309"/>
      <c r="E8" s="310"/>
      <c r="F8" s="308"/>
      <c r="G8" s="308"/>
      <c r="H8" s="308"/>
      <c r="I8" s="311" t="s">
        <v>88</v>
      </c>
      <c r="J8" s="311" t="s">
        <v>89</v>
      </c>
      <c r="K8" s="311" t="s">
        <v>90</v>
      </c>
      <c r="L8" s="311" t="s">
        <v>88</v>
      </c>
      <c r="M8" s="311" t="s">
        <v>89</v>
      </c>
      <c r="N8" s="311" t="s">
        <v>90</v>
      </c>
      <c r="O8" s="311" t="s">
        <v>83</v>
      </c>
      <c r="P8" s="311" t="s">
        <v>88</v>
      </c>
      <c r="Q8" s="311" t="s">
        <v>89</v>
      </c>
      <c r="R8" s="304" t="s">
        <v>90</v>
      </c>
      <c r="S8" s="307"/>
    </row>
    <row r="9" ht="11.25" customHeight="1">
      <c r="B9" s="312" t="s">
        <v>91</v>
      </c>
      <c r="C9" s="313"/>
      <c r="D9" s="313"/>
      <c r="E9" s="313"/>
      <c r="F9" s="313"/>
      <c r="G9" s="313"/>
      <c r="H9" s="313"/>
      <c r="I9" s="313"/>
      <c r="J9" s="313"/>
      <c r="K9" s="313"/>
      <c r="L9" s="313"/>
      <c r="M9" s="313"/>
      <c r="N9" s="313"/>
      <c r="O9" s="313"/>
      <c r="P9" s="313"/>
      <c r="Q9" s="313"/>
      <c r="R9" s="313"/>
      <c r="S9" s="314"/>
    </row>
    <row r="10" ht="11.25" customHeight="1">
      <c r="B10" s="315" t="s">
        <v>92</v>
      </c>
      <c r="C10" s="316" t="s">
        <v>93</v>
      </c>
      <c r="D10" s="317" t="s">
        <v>94</v>
      </c>
      <c r="E10" s="318"/>
      <c r="F10" s="316" t="s">
        <v>95</v>
      </c>
      <c r="G10" s="319">
        <v>0.06</v>
      </c>
      <c r="H10" s="315" t="s">
        <v>96</v>
      </c>
      <c r="I10" s="320">
        <v>-22.8</v>
      </c>
      <c r="J10" s="320">
        <v>0.0</v>
      </c>
      <c r="K10" s="320">
        <v>-22.8</v>
      </c>
      <c r="L10" s="320">
        <v>22.8</v>
      </c>
      <c r="M10" s="320">
        <v>0.0</v>
      </c>
      <c r="N10" s="320">
        <v>22.8</v>
      </c>
      <c r="O10" s="319">
        <v>0.0</v>
      </c>
      <c r="P10" s="320">
        <v>0.0</v>
      </c>
      <c r="Q10" s="320">
        <v>0.0</v>
      </c>
      <c r="R10" s="321">
        <v>0.0</v>
      </c>
      <c r="S10" s="314"/>
    </row>
    <row r="11" ht="11.25" customHeight="1">
      <c r="B11" s="315" t="s">
        <v>92</v>
      </c>
      <c r="C11" s="316" t="s">
        <v>97</v>
      </c>
      <c r="D11" s="317" t="s">
        <v>98</v>
      </c>
      <c r="E11" s="318"/>
      <c r="F11" s="316" t="s">
        <v>95</v>
      </c>
      <c r="G11" s="319">
        <v>0.1</v>
      </c>
      <c r="H11" s="315" t="s">
        <v>96</v>
      </c>
      <c r="I11" s="320">
        <v>-38.5</v>
      </c>
      <c r="J11" s="320">
        <v>0.0</v>
      </c>
      <c r="K11" s="320">
        <v>-38.5</v>
      </c>
      <c r="L11" s="320">
        <v>38.5</v>
      </c>
      <c r="M11" s="320">
        <v>0.0</v>
      </c>
      <c r="N11" s="320">
        <v>38.5</v>
      </c>
      <c r="O11" s="319">
        <v>0.0</v>
      </c>
      <c r="P11" s="320">
        <v>0.0</v>
      </c>
      <c r="Q11" s="320">
        <v>0.0</v>
      </c>
      <c r="R11" s="321">
        <v>0.0</v>
      </c>
      <c r="S11" s="314"/>
    </row>
    <row r="12" ht="11.25" customHeight="1">
      <c r="B12" s="315" t="s">
        <v>92</v>
      </c>
      <c r="C12" s="316" t="s">
        <v>99</v>
      </c>
      <c r="D12" s="317" t="s">
        <v>100</v>
      </c>
      <c r="E12" s="318"/>
      <c r="F12" s="316" t="s">
        <v>95</v>
      </c>
      <c r="G12" s="319">
        <v>4.0</v>
      </c>
      <c r="H12" s="315" t="s">
        <v>96</v>
      </c>
      <c r="I12" s="320">
        <v>-508.0</v>
      </c>
      <c r="J12" s="320">
        <v>0.0</v>
      </c>
      <c r="K12" s="320">
        <v>-508.0</v>
      </c>
      <c r="L12" s="320">
        <v>508.0</v>
      </c>
      <c r="M12" s="320">
        <v>0.0</v>
      </c>
      <c r="N12" s="320">
        <v>508.0</v>
      </c>
      <c r="O12" s="319">
        <v>0.0</v>
      </c>
      <c r="P12" s="320">
        <v>0.0</v>
      </c>
      <c r="Q12" s="320">
        <v>0.0</v>
      </c>
      <c r="R12" s="321">
        <v>0.0</v>
      </c>
      <c r="S12" s="314"/>
    </row>
    <row r="13" ht="11.25" customHeight="1">
      <c r="B13" s="315" t="s">
        <v>92</v>
      </c>
      <c r="C13" s="316" t="s">
        <v>101</v>
      </c>
      <c r="D13" s="317" t="s">
        <v>102</v>
      </c>
      <c r="E13" s="318"/>
      <c r="F13" s="316" t="s">
        <v>95</v>
      </c>
      <c r="G13" s="319">
        <v>0.5</v>
      </c>
      <c r="H13" s="315" t="s">
        <v>96</v>
      </c>
      <c r="I13" s="320">
        <v>-27.0</v>
      </c>
      <c r="J13" s="320">
        <v>0.0</v>
      </c>
      <c r="K13" s="320">
        <v>-27.0</v>
      </c>
      <c r="L13" s="320">
        <v>27.0</v>
      </c>
      <c r="M13" s="320">
        <v>0.0</v>
      </c>
      <c r="N13" s="320">
        <v>27.0</v>
      </c>
      <c r="O13" s="319">
        <v>0.0</v>
      </c>
      <c r="P13" s="320">
        <v>0.0</v>
      </c>
      <c r="Q13" s="320">
        <v>0.0</v>
      </c>
      <c r="R13" s="321">
        <v>0.0</v>
      </c>
      <c r="S13" s="314"/>
    </row>
    <row r="14" ht="11.25" customHeight="1">
      <c r="B14" s="315" t="s">
        <v>92</v>
      </c>
      <c r="C14" s="316" t="s">
        <v>103</v>
      </c>
      <c r="D14" s="317" t="s">
        <v>104</v>
      </c>
      <c r="E14" s="318"/>
      <c r="F14" s="316" t="s">
        <v>95</v>
      </c>
      <c r="G14" s="319">
        <v>7.93</v>
      </c>
      <c r="H14" s="315" t="s">
        <v>96</v>
      </c>
      <c r="I14" s="320">
        <v>-614.87</v>
      </c>
      <c r="J14" s="320">
        <v>0.0</v>
      </c>
      <c r="K14" s="320">
        <v>-614.87</v>
      </c>
      <c r="L14" s="320">
        <v>614.87</v>
      </c>
      <c r="M14" s="320">
        <v>0.0</v>
      </c>
      <c r="N14" s="320">
        <v>614.87</v>
      </c>
      <c r="O14" s="319">
        <v>0.0</v>
      </c>
      <c r="P14" s="320">
        <v>0.0</v>
      </c>
      <c r="Q14" s="320">
        <v>0.0</v>
      </c>
      <c r="R14" s="321">
        <v>0.0</v>
      </c>
      <c r="S14" s="314"/>
    </row>
    <row r="15" ht="11.25" customHeight="1">
      <c r="B15" s="315" t="s">
        <v>92</v>
      </c>
      <c r="C15" s="316" t="s">
        <v>105</v>
      </c>
      <c r="D15" s="317" t="s">
        <v>106</v>
      </c>
      <c r="E15" s="318"/>
      <c r="F15" s="316" t="s">
        <v>95</v>
      </c>
      <c r="G15" s="319">
        <v>2.0</v>
      </c>
      <c r="H15" s="315" t="s">
        <v>96</v>
      </c>
      <c r="I15" s="320">
        <v>-124.0</v>
      </c>
      <c r="J15" s="320">
        <v>0.0</v>
      </c>
      <c r="K15" s="320">
        <v>-124.0</v>
      </c>
      <c r="L15" s="320">
        <v>124.0</v>
      </c>
      <c r="M15" s="320">
        <v>0.0</v>
      </c>
      <c r="N15" s="320">
        <v>124.0</v>
      </c>
      <c r="O15" s="319">
        <v>0.0</v>
      </c>
      <c r="P15" s="320">
        <v>0.0</v>
      </c>
      <c r="Q15" s="320">
        <v>0.0</v>
      </c>
      <c r="R15" s="321">
        <v>0.0</v>
      </c>
      <c r="S15" s="314"/>
    </row>
    <row r="16" ht="11.25" customHeight="1">
      <c r="B16" s="322" t="s">
        <v>107</v>
      </c>
      <c r="C16" s="323"/>
      <c r="D16" s="323"/>
      <c r="E16" s="323"/>
      <c r="F16" s="324"/>
      <c r="G16" s="325">
        <v>14.59</v>
      </c>
      <c r="H16" s="326" t="s">
        <v>108</v>
      </c>
      <c r="I16" s="327">
        <v>-1335.17</v>
      </c>
      <c r="J16" s="327">
        <v>0.0</v>
      </c>
      <c r="K16" s="327">
        <v>-1335.17</v>
      </c>
      <c r="L16" s="327">
        <v>1335.17</v>
      </c>
      <c r="M16" s="327">
        <v>0.0</v>
      </c>
      <c r="N16" s="327">
        <v>1335.17</v>
      </c>
      <c r="O16" s="325">
        <v>0.0</v>
      </c>
      <c r="P16" s="327">
        <v>0.0</v>
      </c>
      <c r="Q16" s="327">
        <v>0.0</v>
      </c>
      <c r="R16" s="328">
        <v>0.0</v>
      </c>
      <c r="S16" s="329"/>
    </row>
    <row r="17" ht="11.25" customHeight="1">
      <c r="B17" s="312" t="s">
        <v>109</v>
      </c>
      <c r="C17" s="313"/>
      <c r="D17" s="313"/>
      <c r="E17" s="313"/>
      <c r="F17" s="313"/>
      <c r="G17" s="313"/>
      <c r="H17" s="313"/>
      <c r="I17" s="313"/>
      <c r="J17" s="313"/>
      <c r="K17" s="313"/>
      <c r="L17" s="313"/>
      <c r="M17" s="313"/>
      <c r="N17" s="313"/>
      <c r="O17" s="313"/>
      <c r="P17" s="313"/>
      <c r="Q17" s="313"/>
      <c r="R17" s="313"/>
      <c r="S17" s="314"/>
    </row>
    <row r="18" ht="11.25" customHeight="1">
      <c r="B18" s="315" t="s">
        <v>92</v>
      </c>
      <c r="C18" s="316" t="s">
        <v>110</v>
      </c>
      <c r="D18" s="317" t="s">
        <v>111</v>
      </c>
      <c r="E18" s="318"/>
      <c r="F18" s="316" t="s">
        <v>95</v>
      </c>
      <c r="G18" s="319">
        <v>2.0</v>
      </c>
      <c r="H18" s="315" t="s">
        <v>96</v>
      </c>
      <c r="I18" s="320">
        <v>-950.0</v>
      </c>
      <c r="J18" s="320">
        <v>0.0</v>
      </c>
      <c r="K18" s="320">
        <v>-950.0</v>
      </c>
      <c r="L18" s="320">
        <v>950.0</v>
      </c>
      <c r="M18" s="320">
        <v>0.0</v>
      </c>
      <c r="N18" s="320">
        <v>950.0</v>
      </c>
      <c r="O18" s="319">
        <v>0.0</v>
      </c>
      <c r="P18" s="320">
        <v>0.0</v>
      </c>
      <c r="Q18" s="320">
        <v>0.0</v>
      </c>
      <c r="R18" s="321">
        <v>0.0</v>
      </c>
      <c r="S18" s="314"/>
    </row>
    <row r="19" ht="11.25" customHeight="1">
      <c r="B19" s="315" t="s">
        <v>92</v>
      </c>
      <c r="C19" s="316" t="s">
        <v>112</v>
      </c>
      <c r="D19" s="317" t="s">
        <v>113</v>
      </c>
      <c r="E19" s="318"/>
      <c r="F19" s="316" t="s">
        <v>95</v>
      </c>
      <c r="G19" s="319">
        <v>2.2</v>
      </c>
      <c r="H19" s="315" t="s">
        <v>96</v>
      </c>
      <c r="I19" s="320">
        <v>-524.75</v>
      </c>
      <c r="J19" s="320">
        <v>0.0</v>
      </c>
      <c r="K19" s="320">
        <v>-524.75</v>
      </c>
      <c r="L19" s="320">
        <v>524.75</v>
      </c>
      <c r="M19" s="320">
        <v>0.0</v>
      </c>
      <c r="N19" s="320">
        <v>524.75</v>
      </c>
      <c r="O19" s="319">
        <v>0.0</v>
      </c>
      <c r="P19" s="320">
        <v>0.0</v>
      </c>
      <c r="Q19" s="320">
        <v>0.0</v>
      </c>
      <c r="R19" s="321">
        <v>0.0</v>
      </c>
      <c r="S19" s="314"/>
    </row>
    <row r="20" ht="11.25" customHeight="1">
      <c r="B20" s="315" t="s">
        <v>92</v>
      </c>
      <c r="C20" s="316" t="s">
        <v>114</v>
      </c>
      <c r="D20" s="317" t="s">
        <v>115</v>
      </c>
      <c r="E20" s="318"/>
      <c r="F20" s="316" t="s">
        <v>95</v>
      </c>
      <c r="G20" s="319">
        <v>0.01</v>
      </c>
      <c r="H20" s="315" t="s">
        <v>96</v>
      </c>
      <c r="I20" s="320">
        <v>-6.72</v>
      </c>
      <c r="J20" s="320">
        <v>0.0</v>
      </c>
      <c r="K20" s="320">
        <v>-6.72</v>
      </c>
      <c r="L20" s="320">
        <v>6.72</v>
      </c>
      <c r="M20" s="320">
        <v>0.0</v>
      </c>
      <c r="N20" s="320">
        <v>6.72</v>
      </c>
      <c r="O20" s="319">
        <v>0.0</v>
      </c>
      <c r="P20" s="320">
        <v>0.0</v>
      </c>
      <c r="Q20" s="320">
        <v>0.0</v>
      </c>
      <c r="R20" s="321">
        <v>0.0</v>
      </c>
      <c r="S20" s="314"/>
    </row>
    <row r="21" ht="11.25" customHeight="1">
      <c r="B21" s="315" t="s">
        <v>92</v>
      </c>
      <c r="C21" s="316" t="s">
        <v>116</v>
      </c>
      <c r="D21" s="317" t="s">
        <v>117</v>
      </c>
      <c r="E21" s="318"/>
      <c r="F21" s="316" t="s">
        <v>95</v>
      </c>
      <c r="G21" s="319">
        <v>0.26</v>
      </c>
      <c r="H21" s="315" t="s">
        <v>96</v>
      </c>
      <c r="I21" s="320">
        <v>0.0</v>
      </c>
      <c r="J21" s="320">
        <v>0.0</v>
      </c>
      <c r="K21" s="320">
        <v>0.0</v>
      </c>
      <c r="L21" s="320">
        <v>0.0</v>
      </c>
      <c r="M21" s="320">
        <v>0.0</v>
      </c>
      <c r="N21" s="320">
        <v>0.0</v>
      </c>
      <c r="O21" s="319">
        <v>0.0</v>
      </c>
      <c r="P21" s="320">
        <v>0.0</v>
      </c>
      <c r="Q21" s="320">
        <v>0.0</v>
      </c>
      <c r="R21" s="321">
        <v>0.0</v>
      </c>
      <c r="S21" s="314"/>
    </row>
    <row r="22" ht="11.25" customHeight="1">
      <c r="B22" s="315" t="s">
        <v>92</v>
      </c>
      <c r="C22" s="316" t="s">
        <v>118</v>
      </c>
      <c r="D22" s="317" t="s">
        <v>119</v>
      </c>
      <c r="E22" s="318"/>
      <c r="F22" s="316" t="s">
        <v>95</v>
      </c>
      <c r="G22" s="319">
        <v>0.01</v>
      </c>
      <c r="H22" s="315" t="s">
        <v>96</v>
      </c>
      <c r="I22" s="320">
        <v>-0.42</v>
      </c>
      <c r="J22" s="320">
        <v>0.0</v>
      </c>
      <c r="K22" s="320">
        <v>-0.42</v>
      </c>
      <c r="L22" s="320">
        <v>0.42</v>
      </c>
      <c r="M22" s="320">
        <v>0.0</v>
      </c>
      <c r="N22" s="320">
        <v>0.42</v>
      </c>
      <c r="O22" s="319">
        <v>0.0</v>
      </c>
      <c r="P22" s="320">
        <v>0.0</v>
      </c>
      <c r="Q22" s="320">
        <v>0.0</v>
      </c>
      <c r="R22" s="321">
        <v>0.0</v>
      </c>
      <c r="S22" s="314"/>
    </row>
    <row r="23" ht="11.25" customHeight="1">
      <c r="B23" s="315" t="s">
        <v>92</v>
      </c>
      <c r="C23" s="316" t="s">
        <v>120</v>
      </c>
      <c r="D23" s="317" t="s">
        <v>121</v>
      </c>
      <c r="E23" s="318"/>
      <c r="F23" s="316" t="s">
        <v>95</v>
      </c>
      <c r="G23" s="319">
        <v>0.65</v>
      </c>
      <c r="H23" s="315" t="s">
        <v>96</v>
      </c>
      <c r="I23" s="320">
        <v>-85.94</v>
      </c>
      <c r="J23" s="320">
        <v>0.0</v>
      </c>
      <c r="K23" s="320">
        <v>-85.94</v>
      </c>
      <c r="L23" s="320">
        <v>85.94</v>
      </c>
      <c r="M23" s="320">
        <v>0.0</v>
      </c>
      <c r="N23" s="320">
        <v>85.94</v>
      </c>
      <c r="O23" s="319">
        <v>0.0</v>
      </c>
      <c r="P23" s="320">
        <v>0.0</v>
      </c>
      <c r="Q23" s="320">
        <v>0.0</v>
      </c>
      <c r="R23" s="321">
        <v>0.0</v>
      </c>
      <c r="S23" s="314"/>
    </row>
    <row r="24" ht="11.25" customHeight="1">
      <c r="B24" s="315" t="s">
        <v>92</v>
      </c>
      <c r="C24" s="316" t="s">
        <v>122</v>
      </c>
      <c r="D24" s="317" t="s">
        <v>123</v>
      </c>
      <c r="E24" s="318"/>
      <c r="F24" s="316" t="s">
        <v>95</v>
      </c>
      <c r="G24" s="319">
        <v>0.39</v>
      </c>
      <c r="H24" s="315" t="s">
        <v>96</v>
      </c>
      <c r="I24" s="320">
        <v>-40.56</v>
      </c>
      <c r="J24" s="320">
        <v>0.0</v>
      </c>
      <c r="K24" s="320">
        <v>-40.56</v>
      </c>
      <c r="L24" s="320">
        <v>40.56</v>
      </c>
      <c r="M24" s="320">
        <v>0.0</v>
      </c>
      <c r="N24" s="320">
        <v>40.56</v>
      </c>
      <c r="O24" s="319">
        <v>0.0</v>
      </c>
      <c r="P24" s="320">
        <v>0.0</v>
      </c>
      <c r="Q24" s="320">
        <v>0.0</v>
      </c>
      <c r="R24" s="321">
        <v>0.0</v>
      </c>
      <c r="S24" s="314"/>
    </row>
    <row r="25" ht="11.25" customHeight="1">
      <c r="B25" s="315" t="s">
        <v>92</v>
      </c>
      <c r="C25" s="316" t="s">
        <v>124</v>
      </c>
      <c r="D25" s="317" t="s">
        <v>125</v>
      </c>
      <c r="E25" s="318"/>
      <c r="F25" s="316" t="s">
        <v>95</v>
      </c>
      <c r="G25" s="319">
        <v>0.65</v>
      </c>
      <c r="H25" s="315" t="s">
        <v>96</v>
      </c>
      <c r="I25" s="320">
        <v>-949.52</v>
      </c>
      <c r="J25" s="320">
        <v>0.0</v>
      </c>
      <c r="K25" s="320">
        <v>-949.52</v>
      </c>
      <c r="L25" s="320">
        <v>949.52</v>
      </c>
      <c r="M25" s="320">
        <v>0.0</v>
      </c>
      <c r="N25" s="320">
        <v>949.52</v>
      </c>
      <c r="O25" s="319">
        <v>0.0</v>
      </c>
      <c r="P25" s="320">
        <v>0.0</v>
      </c>
      <c r="Q25" s="320">
        <v>0.0</v>
      </c>
      <c r="R25" s="321">
        <v>0.0</v>
      </c>
      <c r="S25" s="314"/>
    </row>
    <row r="26" ht="11.25" customHeight="1">
      <c r="B26" s="315" t="s">
        <v>92</v>
      </c>
      <c r="C26" s="316" t="s">
        <v>116</v>
      </c>
      <c r="D26" s="317" t="s">
        <v>117</v>
      </c>
      <c r="E26" s="318"/>
      <c r="F26" s="316" t="s">
        <v>95</v>
      </c>
      <c r="G26" s="319">
        <v>0.195</v>
      </c>
      <c r="H26" s="315" t="s">
        <v>96</v>
      </c>
      <c r="I26" s="320">
        <v>0.0</v>
      </c>
      <c r="J26" s="320">
        <v>0.0</v>
      </c>
      <c r="K26" s="320">
        <v>0.0</v>
      </c>
      <c r="L26" s="320">
        <v>0.0</v>
      </c>
      <c r="M26" s="320">
        <v>0.0</v>
      </c>
      <c r="N26" s="320">
        <v>0.0</v>
      </c>
      <c r="O26" s="319">
        <v>0.0</v>
      </c>
      <c r="P26" s="320">
        <v>0.0</v>
      </c>
      <c r="Q26" s="320">
        <v>0.0</v>
      </c>
      <c r="R26" s="321">
        <v>0.0</v>
      </c>
      <c r="S26" s="314"/>
    </row>
    <row r="27" ht="11.25" customHeight="1">
      <c r="B27" s="315" t="s">
        <v>92</v>
      </c>
      <c r="C27" s="316" t="s">
        <v>120</v>
      </c>
      <c r="D27" s="317" t="s">
        <v>121</v>
      </c>
      <c r="E27" s="318"/>
      <c r="F27" s="316" t="s">
        <v>95</v>
      </c>
      <c r="G27" s="319">
        <v>0.8</v>
      </c>
      <c r="H27" s="315" t="s">
        <v>96</v>
      </c>
      <c r="I27" s="320">
        <v>-105.78</v>
      </c>
      <c r="J27" s="320">
        <v>0.0</v>
      </c>
      <c r="K27" s="320">
        <v>-105.78</v>
      </c>
      <c r="L27" s="320">
        <v>105.78</v>
      </c>
      <c r="M27" s="320">
        <v>0.0</v>
      </c>
      <c r="N27" s="320">
        <v>105.78</v>
      </c>
      <c r="O27" s="319">
        <v>0.0</v>
      </c>
      <c r="P27" s="320">
        <v>0.0</v>
      </c>
      <c r="Q27" s="320">
        <v>0.0</v>
      </c>
      <c r="R27" s="321">
        <v>0.0</v>
      </c>
      <c r="S27" s="314"/>
    </row>
    <row r="28" ht="11.25" customHeight="1">
      <c r="B28" s="315" t="s">
        <v>92</v>
      </c>
      <c r="C28" s="316" t="s">
        <v>126</v>
      </c>
      <c r="D28" s="317" t="s">
        <v>127</v>
      </c>
      <c r="E28" s="318"/>
      <c r="F28" s="316" t="s">
        <v>95</v>
      </c>
      <c r="G28" s="319">
        <v>0.08</v>
      </c>
      <c r="H28" s="315" t="s">
        <v>96</v>
      </c>
      <c r="I28" s="320">
        <v>-25.76</v>
      </c>
      <c r="J28" s="320">
        <v>0.0</v>
      </c>
      <c r="K28" s="320">
        <v>-25.76</v>
      </c>
      <c r="L28" s="320">
        <v>25.76</v>
      </c>
      <c r="M28" s="320">
        <v>0.0</v>
      </c>
      <c r="N28" s="320">
        <v>25.76</v>
      </c>
      <c r="O28" s="319">
        <v>0.0</v>
      </c>
      <c r="P28" s="320">
        <v>0.0</v>
      </c>
      <c r="Q28" s="320">
        <v>0.0</v>
      </c>
      <c r="R28" s="321">
        <v>0.0</v>
      </c>
      <c r="S28" s="314"/>
    </row>
    <row r="29" ht="11.25" customHeight="1">
      <c r="B29" s="315" t="s">
        <v>92</v>
      </c>
      <c r="C29" s="316" t="s">
        <v>128</v>
      </c>
      <c r="D29" s="317" t="s">
        <v>129</v>
      </c>
      <c r="E29" s="318"/>
      <c r="F29" s="316" t="s">
        <v>130</v>
      </c>
      <c r="G29" s="319">
        <v>13.0</v>
      </c>
      <c r="H29" s="315" t="s">
        <v>96</v>
      </c>
      <c r="I29" s="320">
        <v>-151.59</v>
      </c>
      <c r="J29" s="320">
        <v>0.0</v>
      </c>
      <c r="K29" s="320">
        <v>-151.59</v>
      </c>
      <c r="L29" s="320">
        <v>151.59</v>
      </c>
      <c r="M29" s="320">
        <v>0.0</v>
      </c>
      <c r="N29" s="320">
        <v>151.59</v>
      </c>
      <c r="O29" s="319">
        <v>0.0</v>
      </c>
      <c r="P29" s="320">
        <v>0.0</v>
      </c>
      <c r="Q29" s="320">
        <v>0.0</v>
      </c>
      <c r="R29" s="321">
        <v>0.0</v>
      </c>
      <c r="S29" s="314"/>
    </row>
    <row r="30" ht="11.25" customHeight="1">
      <c r="B30" s="315" t="s">
        <v>92</v>
      </c>
      <c r="C30" s="316" t="s">
        <v>122</v>
      </c>
      <c r="D30" s="317" t="s">
        <v>123</v>
      </c>
      <c r="E30" s="318"/>
      <c r="F30" s="316" t="s">
        <v>95</v>
      </c>
      <c r="G30" s="319">
        <v>0.195</v>
      </c>
      <c r="H30" s="315" t="s">
        <v>96</v>
      </c>
      <c r="I30" s="320">
        <v>-20.28</v>
      </c>
      <c r="J30" s="320">
        <v>0.0</v>
      </c>
      <c r="K30" s="320">
        <v>-20.28</v>
      </c>
      <c r="L30" s="320">
        <v>20.28</v>
      </c>
      <c r="M30" s="320">
        <v>0.0</v>
      </c>
      <c r="N30" s="320">
        <v>20.28</v>
      </c>
      <c r="O30" s="319">
        <v>0.0</v>
      </c>
      <c r="P30" s="320">
        <v>0.0</v>
      </c>
      <c r="Q30" s="320">
        <v>0.0</v>
      </c>
      <c r="R30" s="321">
        <v>0.0</v>
      </c>
      <c r="S30" s="314"/>
    </row>
    <row r="31" ht="11.25" customHeight="1">
      <c r="B31" s="315" t="s">
        <v>92</v>
      </c>
      <c r="C31" s="316" t="s">
        <v>131</v>
      </c>
      <c r="D31" s="317" t="s">
        <v>132</v>
      </c>
      <c r="E31" s="318"/>
      <c r="F31" s="316" t="s">
        <v>95</v>
      </c>
      <c r="G31" s="319">
        <v>0.065</v>
      </c>
      <c r="H31" s="315" t="s">
        <v>96</v>
      </c>
      <c r="I31" s="320">
        <v>-15.28</v>
      </c>
      <c r="J31" s="320">
        <v>0.0</v>
      </c>
      <c r="K31" s="320">
        <v>-15.28</v>
      </c>
      <c r="L31" s="320">
        <v>15.28</v>
      </c>
      <c r="M31" s="320">
        <v>0.0</v>
      </c>
      <c r="N31" s="320">
        <v>15.28</v>
      </c>
      <c r="O31" s="319">
        <v>0.0</v>
      </c>
      <c r="P31" s="320">
        <v>0.0</v>
      </c>
      <c r="Q31" s="320">
        <v>0.0</v>
      </c>
      <c r="R31" s="321">
        <v>0.0</v>
      </c>
      <c r="S31" s="314"/>
    </row>
    <row r="32" ht="11.25" customHeight="1">
      <c r="B32" s="315" t="s">
        <v>92</v>
      </c>
      <c r="C32" s="316" t="s">
        <v>133</v>
      </c>
      <c r="D32" s="317" t="s">
        <v>134</v>
      </c>
      <c r="E32" s="318"/>
      <c r="F32" s="316" t="s">
        <v>95</v>
      </c>
      <c r="G32" s="319">
        <v>0.195</v>
      </c>
      <c r="H32" s="315" t="s">
        <v>96</v>
      </c>
      <c r="I32" s="320">
        <v>0.0</v>
      </c>
      <c r="J32" s="320">
        <v>0.0</v>
      </c>
      <c r="K32" s="320">
        <v>0.0</v>
      </c>
      <c r="L32" s="320">
        <v>0.0</v>
      </c>
      <c r="M32" s="320">
        <v>0.0</v>
      </c>
      <c r="N32" s="320">
        <v>0.0</v>
      </c>
      <c r="O32" s="319">
        <v>0.0</v>
      </c>
      <c r="P32" s="320">
        <v>0.0</v>
      </c>
      <c r="Q32" s="320">
        <v>0.0</v>
      </c>
      <c r="R32" s="321">
        <v>0.0</v>
      </c>
      <c r="S32" s="314"/>
    </row>
    <row r="33" ht="11.25" customHeight="1">
      <c r="B33" s="315" t="s">
        <v>92</v>
      </c>
      <c r="C33" s="316" t="s">
        <v>135</v>
      </c>
      <c r="D33" s="317" t="s">
        <v>136</v>
      </c>
      <c r="E33" s="318"/>
      <c r="F33" s="316" t="s">
        <v>95</v>
      </c>
      <c r="G33" s="319">
        <v>0.13</v>
      </c>
      <c r="H33" s="315" t="s">
        <v>96</v>
      </c>
      <c r="I33" s="320">
        <v>-744.25</v>
      </c>
      <c r="J33" s="320">
        <v>0.0</v>
      </c>
      <c r="K33" s="320">
        <v>-744.25</v>
      </c>
      <c r="L33" s="320">
        <v>744.25</v>
      </c>
      <c r="M33" s="320">
        <v>0.0</v>
      </c>
      <c r="N33" s="320">
        <v>744.25</v>
      </c>
      <c r="O33" s="319">
        <v>0.0</v>
      </c>
      <c r="P33" s="320">
        <v>0.0</v>
      </c>
      <c r="Q33" s="320">
        <v>0.0</v>
      </c>
      <c r="R33" s="321">
        <v>0.0</v>
      </c>
      <c r="S33" s="314"/>
    </row>
    <row r="34" ht="11.25" customHeight="1">
      <c r="B34" s="315" t="s">
        <v>92</v>
      </c>
      <c r="C34" s="316" t="s">
        <v>137</v>
      </c>
      <c r="D34" s="317" t="s">
        <v>138</v>
      </c>
      <c r="E34" s="318"/>
      <c r="F34" s="316" t="s">
        <v>95</v>
      </c>
      <c r="G34" s="319">
        <v>0.065</v>
      </c>
      <c r="H34" s="315" t="s">
        <v>96</v>
      </c>
      <c r="I34" s="320">
        <v>-24.7</v>
      </c>
      <c r="J34" s="320">
        <v>0.0</v>
      </c>
      <c r="K34" s="320">
        <v>-24.7</v>
      </c>
      <c r="L34" s="320">
        <v>24.7</v>
      </c>
      <c r="M34" s="320">
        <v>0.0</v>
      </c>
      <c r="N34" s="320">
        <v>24.7</v>
      </c>
      <c r="O34" s="319">
        <v>0.0</v>
      </c>
      <c r="P34" s="320">
        <v>0.0</v>
      </c>
      <c r="Q34" s="320">
        <v>0.0</v>
      </c>
      <c r="R34" s="321">
        <v>0.0</v>
      </c>
      <c r="S34" s="314"/>
    </row>
    <row r="35" ht="11.25" customHeight="1">
      <c r="B35" s="315" t="s">
        <v>92</v>
      </c>
      <c r="C35" s="316" t="s">
        <v>139</v>
      </c>
      <c r="D35" s="317" t="s">
        <v>140</v>
      </c>
      <c r="E35" s="318"/>
      <c r="F35" s="316" t="s">
        <v>95</v>
      </c>
      <c r="G35" s="319">
        <v>0.195</v>
      </c>
      <c r="H35" s="315" t="s">
        <v>96</v>
      </c>
      <c r="I35" s="320">
        <v>-611.9</v>
      </c>
      <c r="J35" s="320">
        <v>0.0</v>
      </c>
      <c r="K35" s="320">
        <v>-611.9</v>
      </c>
      <c r="L35" s="320">
        <v>611.9</v>
      </c>
      <c r="M35" s="320">
        <v>0.0</v>
      </c>
      <c r="N35" s="320">
        <v>611.9</v>
      </c>
      <c r="O35" s="319">
        <v>0.0</v>
      </c>
      <c r="P35" s="320">
        <v>0.0</v>
      </c>
      <c r="Q35" s="320">
        <v>0.0</v>
      </c>
      <c r="R35" s="321">
        <v>0.0</v>
      </c>
      <c r="S35" s="314"/>
    </row>
    <row r="36" ht="11.25" customHeight="1">
      <c r="B36" s="315" t="s">
        <v>92</v>
      </c>
      <c r="C36" s="316" t="s">
        <v>141</v>
      </c>
      <c r="D36" s="317" t="s">
        <v>142</v>
      </c>
      <c r="E36" s="318"/>
      <c r="F36" s="316" t="s">
        <v>95</v>
      </c>
      <c r="G36" s="319">
        <v>0.065</v>
      </c>
      <c r="H36" s="315" t="s">
        <v>96</v>
      </c>
      <c r="I36" s="320">
        <v>-5.72</v>
      </c>
      <c r="J36" s="320">
        <v>0.0</v>
      </c>
      <c r="K36" s="320">
        <v>-5.72</v>
      </c>
      <c r="L36" s="320">
        <v>5.72</v>
      </c>
      <c r="M36" s="320">
        <v>0.0</v>
      </c>
      <c r="N36" s="320">
        <v>5.72</v>
      </c>
      <c r="O36" s="319">
        <v>0.0</v>
      </c>
      <c r="P36" s="320">
        <v>0.0</v>
      </c>
      <c r="Q36" s="320">
        <v>0.0</v>
      </c>
      <c r="R36" s="321">
        <v>0.0</v>
      </c>
      <c r="S36" s="314"/>
    </row>
    <row r="37" ht="11.25" customHeight="1">
      <c r="B37" s="315" t="s">
        <v>92</v>
      </c>
      <c r="C37" s="316" t="s">
        <v>143</v>
      </c>
      <c r="D37" s="317" t="s">
        <v>144</v>
      </c>
      <c r="E37" s="318"/>
      <c r="F37" s="316" t="s">
        <v>95</v>
      </c>
      <c r="G37" s="319">
        <v>0.78</v>
      </c>
      <c r="H37" s="315" t="s">
        <v>96</v>
      </c>
      <c r="I37" s="320">
        <v>0.0</v>
      </c>
      <c r="J37" s="320">
        <v>0.0</v>
      </c>
      <c r="K37" s="320">
        <v>0.0</v>
      </c>
      <c r="L37" s="320">
        <v>0.0</v>
      </c>
      <c r="M37" s="320">
        <v>0.0</v>
      </c>
      <c r="N37" s="320">
        <v>0.0</v>
      </c>
      <c r="O37" s="319">
        <v>0.0</v>
      </c>
      <c r="P37" s="320">
        <v>0.0</v>
      </c>
      <c r="Q37" s="320">
        <v>0.0</v>
      </c>
      <c r="R37" s="321">
        <v>0.0</v>
      </c>
      <c r="S37" s="314"/>
    </row>
    <row r="38" ht="11.25" customHeight="1">
      <c r="B38" s="315" t="s">
        <v>92</v>
      </c>
      <c r="C38" s="316" t="s">
        <v>145</v>
      </c>
      <c r="D38" s="317" t="s">
        <v>146</v>
      </c>
      <c r="E38" s="318"/>
      <c r="F38" s="316" t="s">
        <v>95</v>
      </c>
      <c r="G38" s="319">
        <v>0.6</v>
      </c>
      <c r="H38" s="315" t="s">
        <v>96</v>
      </c>
      <c r="I38" s="320">
        <v>-1121.5</v>
      </c>
      <c r="J38" s="320">
        <v>0.0</v>
      </c>
      <c r="K38" s="320">
        <v>-1121.5</v>
      </c>
      <c r="L38" s="320">
        <v>1121.5</v>
      </c>
      <c r="M38" s="320">
        <v>0.0</v>
      </c>
      <c r="N38" s="320">
        <v>1121.5</v>
      </c>
      <c r="O38" s="319">
        <v>0.0</v>
      </c>
      <c r="P38" s="320">
        <v>0.0</v>
      </c>
      <c r="Q38" s="320">
        <v>0.0</v>
      </c>
      <c r="R38" s="321">
        <v>0.0</v>
      </c>
      <c r="S38" s="314"/>
    </row>
    <row r="39" ht="11.25" customHeight="1">
      <c r="B39" s="315" t="s">
        <v>92</v>
      </c>
      <c r="C39" s="316" t="s">
        <v>147</v>
      </c>
      <c r="D39" s="317" t="s">
        <v>148</v>
      </c>
      <c r="E39" s="318"/>
      <c r="F39" s="316" t="s">
        <v>95</v>
      </c>
      <c r="G39" s="319">
        <v>0.78</v>
      </c>
      <c r="H39" s="315" t="s">
        <v>96</v>
      </c>
      <c r="I39" s="320">
        <v>-64.74</v>
      </c>
      <c r="J39" s="320">
        <v>0.0</v>
      </c>
      <c r="K39" s="320">
        <v>-64.74</v>
      </c>
      <c r="L39" s="320">
        <v>64.74</v>
      </c>
      <c r="M39" s="320">
        <v>0.0</v>
      </c>
      <c r="N39" s="320">
        <v>64.74</v>
      </c>
      <c r="O39" s="319">
        <v>0.0</v>
      </c>
      <c r="P39" s="320">
        <v>0.0</v>
      </c>
      <c r="Q39" s="320">
        <v>0.0</v>
      </c>
      <c r="R39" s="321">
        <v>0.0</v>
      </c>
      <c r="S39" s="314"/>
    </row>
    <row r="40" ht="11.25" customHeight="1">
      <c r="B40" s="315" t="s">
        <v>92</v>
      </c>
      <c r="C40" s="316" t="s">
        <v>149</v>
      </c>
      <c r="D40" s="317" t="s">
        <v>150</v>
      </c>
      <c r="E40" s="318"/>
      <c r="F40" s="316" t="s">
        <v>95</v>
      </c>
      <c r="G40" s="319">
        <v>1.3</v>
      </c>
      <c r="H40" s="315" t="s">
        <v>96</v>
      </c>
      <c r="I40" s="320">
        <v>-397.98</v>
      </c>
      <c r="J40" s="320">
        <v>0.0</v>
      </c>
      <c r="K40" s="320">
        <v>-397.98</v>
      </c>
      <c r="L40" s="320">
        <v>397.98</v>
      </c>
      <c r="M40" s="320">
        <v>0.0</v>
      </c>
      <c r="N40" s="320">
        <v>397.98</v>
      </c>
      <c r="O40" s="319">
        <v>0.0</v>
      </c>
      <c r="P40" s="320">
        <v>0.0</v>
      </c>
      <c r="Q40" s="320">
        <v>0.0</v>
      </c>
      <c r="R40" s="321">
        <v>0.0</v>
      </c>
      <c r="S40" s="314"/>
    </row>
    <row r="41" ht="11.25" customHeight="1">
      <c r="B41" s="315" t="s">
        <v>92</v>
      </c>
      <c r="C41" s="316" t="s">
        <v>151</v>
      </c>
      <c r="D41" s="317" t="s">
        <v>152</v>
      </c>
      <c r="E41" s="318"/>
      <c r="F41" s="316" t="s">
        <v>95</v>
      </c>
      <c r="G41" s="319">
        <v>1.0</v>
      </c>
      <c r="H41" s="315" t="s">
        <v>96</v>
      </c>
      <c r="I41" s="320">
        <v>-495.0</v>
      </c>
      <c r="J41" s="320">
        <v>0.0</v>
      </c>
      <c r="K41" s="320">
        <v>-495.0</v>
      </c>
      <c r="L41" s="320">
        <v>495.0</v>
      </c>
      <c r="M41" s="320">
        <v>0.0</v>
      </c>
      <c r="N41" s="320">
        <v>495.0</v>
      </c>
      <c r="O41" s="319">
        <v>0.0</v>
      </c>
      <c r="P41" s="320">
        <v>0.0</v>
      </c>
      <c r="Q41" s="320">
        <v>0.0</v>
      </c>
      <c r="R41" s="321">
        <v>0.0</v>
      </c>
      <c r="S41" s="314"/>
    </row>
    <row r="42" ht="11.25" customHeight="1">
      <c r="B42" s="315" t="s">
        <v>92</v>
      </c>
      <c r="C42" s="316" t="s">
        <v>153</v>
      </c>
      <c r="D42" s="317" t="s">
        <v>154</v>
      </c>
      <c r="E42" s="318"/>
      <c r="F42" s="316" t="s">
        <v>95</v>
      </c>
      <c r="G42" s="319">
        <v>0.585</v>
      </c>
      <c r="H42" s="315" t="s">
        <v>96</v>
      </c>
      <c r="I42" s="320">
        <v>-46.22</v>
      </c>
      <c r="J42" s="320">
        <v>0.0</v>
      </c>
      <c r="K42" s="320">
        <v>-46.22</v>
      </c>
      <c r="L42" s="320">
        <v>46.22</v>
      </c>
      <c r="M42" s="320">
        <v>0.0</v>
      </c>
      <c r="N42" s="320">
        <v>46.22</v>
      </c>
      <c r="O42" s="319">
        <v>0.0</v>
      </c>
      <c r="P42" s="320">
        <v>0.0</v>
      </c>
      <c r="Q42" s="320">
        <v>0.0</v>
      </c>
      <c r="R42" s="321">
        <v>0.0</v>
      </c>
      <c r="S42" s="314"/>
    </row>
    <row r="43" ht="11.25" customHeight="1">
      <c r="B43" s="315" t="s">
        <v>92</v>
      </c>
      <c r="C43" s="316" t="s">
        <v>128</v>
      </c>
      <c r="D43" s="317" t="s">
        <v>129</v>
      </c>
      <c r="E43" s="318"/>
      <c r="F43" s="316" t="s">
        <v>130</v>
      </c>
      <c r="G43" s="319">
        <v>13.0</v>
      </c>
      <c r="H43" s="315" t="s">
        <v>96</v>
      </c>
      <c r="I43" s="320">
        <v>-151.59</v>
      </c>
      <c r="J43" s="320">
        <v>0.0</v>
      </c>
      <c r="K43" s="320">
        <v>-151.59</v>
      </c>
      <c r="L43" s="320">
        <v>151.59</v>
      </c>
      <c r="M43" s="320">
        <v>0.0</v>
      </c>
      <c r="N43" s="320">
        <v>151.59</v>
      </c>
      <c r="O43" s="319">
        <v>0.0</v>
      </c>
      <c r="P43" s="320">
        <v>0.0</v>
      </c>
      <c r="Q43" s="320">
        <v>0.0</v>
      </c>
      <c r="R43" s="321">
        <v>0.0</v>
      </c>
      <c r="S43" s="314"/>
    </row>
    <row r="44" ht="11.25" customHeight="1">
      <c r="B44" s="315" t="s">
        <v>92</v>
      </c>
      <c r="C44" s="316" t="s">
        <v>155</v>
      </c>
      <c r="D44" s="317" t="s">
        <v>156</v>
      </c>
      <c r="E44" s="318"/>
      <c r="F44" s="316" t="s">
        <v>95</v>
      </c>
      <c r="G44" s="319">
        <v>0.26</v>
      </c>
      <c r="H44" s="315" t="s">
        <v>96</v>
      </c>
      <c r="I44" s="320">
        <v>-362.7</v>
      </c>
      <c r="J44" s="320">
        <v>0.0</v>
      </c>
      <c r="K44" s="320">
        <v>-362.7</v>
      </c>
      <c r="L44" s="320">
        <v>362.7</v>
      </c>
      <c r="M44" s="320">
        <v>0.0</v>
      </c>
      <c r="N44" s="320">
        <v>362.7</v>
      </c>
      <c r="O44" s="319">
        <v>0.0</v>
      </c>
      <c r="P44" s="320">
        <v>0.0</v>
      </c>
      <c r="Q44" s="320">
        <v>0.0</v>
      </c>
      <c r="R44" s="321">
        <v>0.0</v>
      </c>
      <c r="S44" s="314"/>
    </row>
    <row r="45" ht="11.25" customHeight="1">
      <c r="B45" s="315" t="s">
        <v>92</v>
      </c>
      <c r="C45" s="316" t="s">
        <v>137</v>
      </c>
      <c r="D45" s="317" t="s">
        <v>138</v>
      </c>
      <c r="E45" s="318"/>
      <c r="F45" s="316" t="s">
        <v>95</v>
      </c>
      <c r="G45" s="319">
        <v>0.01</v>
      </c>
      <c r="H45" s="315" t="s">
        <v>96</v>
      </c>
      <c r="I45" s="320">
        <v>-3.8</v>
      </c>
      <c r="J45" s="320">
        <v>0.0</v>
      </c>
      <c r="K45" s="320">
        <v>-3.8</v>
      </c>
      <c r="L45" s="320">
        <v>3.8</v>
      </c>
      <c r="M45" s="320">
        <v>0.0</v>
      </c>
      <c r="N45" s="320">
        <v>3.8</v>
      </c>
      <c r="O45" s="319">
        <v>0.0</v>
      </c>
      <c r="P45" s="320">
        <v>0.0</v>
      </c>
      <c r="Q45" s="320">
        <v>0.0</v>
      </c>
      <c r="R45" s="321">
        <v>0.0</v>
      </c>
      <c r="S45" s="314"/>
    </row>
    <row r="46" ht="11.25" customHeight="1">
      <c r="B46" s="315" t="s">
        <v>92</v>
      </c>
      <c r="C46" s="316" t="s">
        <v>157</v>
      </c>
      <c r="D46" s="317" t="s">
        <v>158</v>
      </c>
      <c r="E46" s="318"/>
      <c r="F46" s="316" t="s">
        <v>95</v>
      </c>
      <c r="G46" s="319">
        <v>0.13</v>
      </c>
      <c r="H46" s="315" t="s">
        <v>96</v>
      </c>
      <c r="I46" s="320">
        <v>-616.0</v>
      </c>
      <c r="J46" s="320">
        <v>0.0</v>
      </c>
      <c r="K46" s="320">
        <v>-616.0</v>
      </c>
      <c r="L46" s="320">
        <v>616.0</v>
      </c>
      <c r="M46" s="320">
        <v>0.0</v>
      </c>
      <c r="N46" s="320">
        <v>616.0</v>
      </c>
      <c r="O46" s="319">
        <v>0.0</v>
      </c>
      <c r="P46" s="320">
        <v>0.0</v>
      </c>
      <c r="Q46" s="320">
        <v>0.0</v>
      </c>
      <c r="R46" s="321">
        <v>0.0</v>
      </c>
      <c r="S46" s="314"/>
    </row>
    <row r="47" ht="4.5" customHeight="1"/>
    <row r="48" ht="12.75" customHeight="1">
      <c r="B48" s="300" t="s">
        <v>159</v>
      </c>
      <c r="C48" s="297"/>
      <c r="D48" s="298"/>
      <c r="S48" s="330" t="s">
        <v>160</v>
      </c>
    </row>
    <row r="49" ht="4.5" customHeight="1"/>
    <row r="50" ht="19.5" customHeight="1">
      <c r="B50" s="301" t="s">
        <v>79</v>
      </c>
      <c r="C50" s="301" t="s">
        <v>80</v>
      </c>
      <c r="D50" s="302" t="s">
        <v>81</v>
      </c>
      <c r="E50" s="303"/>
      <c r="F50" s="301" t="s">
        <v>82</v>
      </c>
      <c r="G50" s="301" t="s">
        <v>83</v>
      </c>
      <c r="H50" s="301" t="s">
        <v>84</v>
      </c>
      <c r="I50" s="304" t="s">
        <v>85</v>
      </c>
      <c r="J50" s="305"/>
      <c r="K50" s="306"/>
      <c r="L50" s="304" t="s">
        <v>86</v>
      </c>
      <c r="M50" s="305"/>
      <c r="N50" s="306"/>
      <c r="O50" s="304" t="s">
        <v>87</v>
      </c>
      <c r="P50" s="305"/>
      <c r="Q50" s="305"/>
      <c r="R50" s="305"/>
      <c r="S50" s="307"/>
    </row>
    <row r="51" ht="14.25" customHeight="1">
      <c r="B51" s="308"/>
      <c r="C51" s="308"/>
      <c r="D51" s="309"/>
      <c r="E51" s="310"/>
      <c r="F51" s="308"/>
      <c r="G51" s="308"/>
      <c r="H51" s="308"/>
      <c r="I51" s="311" t="s">
        <v>88</v>
      </c>
      <c r="J51" s="311" t="s">
        <v>89</v>
      </c>
      <c r="K51" s="311" t="s">
        <v>90</v>
      </c>
      <c r="L51" s="311" t="s">
        <v>88</v>
      </c>
      <c r="M51" s="311" t="s">
        <v>89</v>
      </c>
      <c r="N51" s="311" t="s">
        <v>90</v>
      </c>
      <c r="O51" s="311" t="s">
        <v>83</v>
      </c>
      <c r="P51" s="311" t="s">
        <v>88</v>
      </c>
      <c r="Q51" s="311" t="s">
        <v>89</v>
      </c>
      <c r="R51" s="304" t="s">
        <v>90</v>
      </c>
      <c r="S51" s="307"/>
    </row>
    <row r="52" ht="11.25" customHeight="1">
      <c r="B52" s="315" t="s">
        <v>92</v>
      </c>
      <c r="C52" s="316" t="s">
        <v>161</v>
      </c>
      <c r="D52" s="317" t="s">
        <v>162</v>
      </c>
      <c r="E52" s="318"/>
      <c r="F52" s="316" t="s">
        <v>95</v>
      </c>
      <c r="G52" s="319">
        <v>0.065</v>
      </c>
      <c r="H52" s="315" t="s">
        <v>96</v>
      </c>
      <c r="I52" s="320">
        <v>-14.16</v>
      </c>
      <c r="J52" s="320">
        <v>0.0</v>
      </c>
      <c r="K52" s="320">
        <v>-14.16</v>
      </c>
      <c r="L52" s="320">
        <v>14.16</v>
      </c>
      <c r="M52" s="320">
        <v>0.0</v>
      </c>
      <c r="N52" s="320">
        <v>14.16</v>
      </c>
      <c r="O52" s="319">
        <v>0.0</v>
      </c>
      <c r="P52" s="320">
        <v>0.0</v>
      </c>
      <c r="Q52" s="320">
        <v>0.0</v>
      </c>
      <c r="R52" s="321">
        <v>0.0</v>
      </c>
      <c r="S52" s="314"/>
    </row>
    <row r="53" ht="11.25" customHeight="1">
      <c r="B53" s="315" t="s">
        <v>92</v>
      </c>
      <c r="C53" s="316" t="s">
        <v>120</v>
      </c>
      <c r="D53" s="317" t="s">
        <v>121</v>
      </c>
      <c r="E53" s="318"/>
      <c r="F53" s="316" t="s">
        <v>95</v>
      </c>
      <c r="G53" s="319">
        <v>0.39</v>
      </c>
      <c r="H53" s="315" t="s">
        <v>96</v>
      </c>
      <c r="I53" s="320">
        <v>-51.57</v>
      </c>
      <c r="J53" s="320">
        <v>0.0</v>
      </c>
      <c r="K53" s="320">
        <v>-51.57</v>
      </c>
      <c r="L53" s="320">
        <v>51.57</v>
      </c>
      <c r="M53" s="320">
        <v>0.0</v>
      </c>
      <c r="N53" s="320">
        <v>51.57</v>
      </c>
      <c r="O53" s="319">
        <v>0.0</v>
      </c>
      <c r="P53" s="320">
        <v>0.0</v>
      </c>
      <c r="Q53" s="320">
        <v>0.0</v>
      </c>
      <c r="R53" s="321">
        <v>0.0</v>
      </c>
      <c r="S53" s="314"/>
    </row>
    <row r="54" ht="11.25" customHeight="1">
      <c r="B54" s="315" t="s">
        <v>92</v>
      </c>
      <c r="C54" s="316" t="s">
        <v>126</v>
      </c>
      <c r="D54" s="317" t="s">
        <v>127</v>
      </c>
      <c r="E54" s="318"/>
      <c r="F54" s="316" t="s">
        <v>95</v>
      </c>
      <c r="G54" s="319">
        <v>0.08</v>
      </c>
      <c r="H54" s="315" t="s">
        <v>96</v>
      </c>
      <c r="I54" s="320">
        <v>-25.76</v>
      </c>
      <c r="J54" s="320">
        <v>0.0</v>
      </c>
      <c r="K54" s="320">
        <v>-25.76</v>
      </c>
      <c r="L54" s="320">
        <v>25.76</v>
      </c>
      <c r="M54" s="320">
        <v>0.0</v>
      </c>
      <c r="N54" s="320">
        <v>25.76</v>
      </c>
      <c r="O54" s="319">
        <v>0.0</v>
      </c>
      <c r="P54" s="320">
        <v>0.0</v>
      </c>
      <c r="Q54" s="320">
        <v>0.0</v>
      </c>
      <c r="R54" s="321">
        <v>0.0</v>
      </c>
      <c r="S54" s="314"/>
    </row>
    <row r="55" ht="11.25" customHeight="1">
      <c r="B55" s="315" t="s">
        <v>92</v>
      </c>
      <c r="C55" s="316" t="s">
        <v>124</v>
      </c>
      <c r="D55" s="317" t="s">
        <v>125</v>
      </c>
      <c r="E55" s="318"/>
      <c r="F55" s="316" t="s">
        <v>95</v>
      </c>
      <c r="G55" s="319">
        <v>0.13</v>
      </c>
      <c r="H55" s="315" t="s">
        <v>96</v>
      </c>
      <c r="I55" s="320">
        <v>-189.9</v>
      </c>
      <c r="J55" s="320">
        <v>0.0</v>
      </c>
      <c r="K55" s="320">
        <v>-189.9</v>
      </c>
      <c r="L55" s="320">
        <v>189.9</v>
      </c>
      <c r="M55" s="320">
        <v>0.0</v>
      </c>
      <c r="N55" s="320">
        <v>189.9</v>
      </c>
      <c r="O55" s="319">
        <v>0.0</v>
      </c>
      <c r="P55" s="320">
        <v>0.0</v>
      </c>
      <c r="Q55" s="320">
        <v>0.0</v>
      </c>
      <c r="R55" s="321">
        <v>0.0</v>
      </c>
      <c r="S55" s="314"/>
    </row>
    <row r="56" ht="11.25" customHeight="1">
      <c r="B56" s="315" t="s">
        <v>92</v>
      </c>
      <c r="C56" s="316" t="s">
        <v>163</v>
      </c>
      <c r="D56" s="317" t="s">
        <v>164</v>
      </c>
      <c r="E56" s="318"/>
      <c r="F56" s="316" t="s">
        <v>95</v>
      </c>
      <c r="G56" s="319">
        <v>0.015</v>
      </c>
      <c r="H56" s="315" t="s">
        <v>96</v>
      </c>
      <c r="I56" s="320">
        <v>-14.7</v>
      </c>
      <c r="J56" s="320">
        <v>0.0</v>
      </c>
      <c r="K56" s="320">
        <v>-14.7</v>
      </c>
      <c r="L56" s="320">
        <v>14.7</v>
      </c>
      <c r="M56" s="320">
        <v>0.0</v>
      </c>
      <c r="N56" s="320">
        <v>14.7</v>
      </c>
      <c r="O56" s="319">
        <v>0.0</v>
      </c>
      <c r="P56" s="320">
        <v>0.0</v>
      </c>
      <c r="Q56" s="320">
        <v>0.0</v>
      </c>
      <c r="R56" s="321">
        <v>0.0</v>
      </c>
      <c r="S56" s="314"/>
    </row>
    <row r="57" ht="11.25" customHeight="1">
      <c r="B57" s="322" t="s">
        <v>107</v>
      </c>
      <c r="C57" s="323"/>
      <c r="D57" s="323"/>
      <c r="E57" s="323"/>
      <c r="F57" s="324"/>
      <c r="G57" s="325">
        <v>40.28</v>
      </c>
      <c r="H57" s="326" t="s">
        <v>108</v>
      </c>
      <c r="I57" s="327">
        <v>-7818.78</v>
      </c>
      <c r="J57" s="327">
        <v>0.0</v>
      </c>
      <c r="K57" s="327">
        <v>-7818.78</v>
      </c>
      <c r="L57" s="327">
        <v>7818.78</v>
      </c>
      <c r="M57" s="327">
        <v>0.0</v>
      </c>
      <c r="N57" s="327">
        <v>7818.78</v>
      </c>
      <c r="O57" s="325">
        <v>0.0</v>
      </c>
      <c r="P57" s="327">
        <v>0.0</v>
      </c>
      <c r="Q57" s="327">
        <v>0.0</v>
      </c>
      <c r="R57" s="328">
        <v>0.0</v>
      </c>
      <c r="S57" s="329"/>
    </row>
    <row r="58" ht="11.25" customHeight="1">
      <c r="B58" s="312" t="s">
        <v>165</v>
      </c>
      <c r="C58" s="313"/>
      <c r="D58" s="313"/>
      <c r="E58" s="313"/>
      <c r="F58" s="313"/>
      <c r="G58" s="313"/>
      <c r="H58" s="313"/>
      <c r="I58" s="313"/>
      <c r="J58" s="313"/>
      <c r="K58" s="313"/>
      <c r="L58" s="313"/>
      <c r="M58" s="313"/>
      <c r="N58" s="313"/>
      <c r="O58" s="313"/>
      <c r="P58" s="313"/>
      <c r="Q58" s="313"/>
      <c r="R58" s="313"/>
      <c r="S58" s="314"/>
    </row>
    <row r="59" ht="11.25" customHeight="1">
      <c r="B59" s="315" t="s">
        <v>92</v>
      </c>
      <c r="C59" s="316" t="s">
        <v>166</v>
      </c>
      <c r="D59" s="317" t="s">
        <v>167</v>
      </c>
      <c r="E59" s="318"/>
      <c r="F59" s="316" t="s">
        <v>95</v>
      </c>
      <c r="G59" s="319">
        <v>1.56</v>
      </c>
      <c r="H59" s="315" t="s">
        <v>96</v>
      </c>
      <c r="I59" s="320">
        <v>-920.4</v>
      </c>
      <c r="J59" s="320">
        <v>0.0</v>
      </c>
      <c r="K59" s="320">
        <v>-920.4</v>
      </c>
      <c r="L59" s="320">
        <v>920.4</v>
      </c>
      <c r="M59" s="320">
        <v>0.0</v>
      </c>
      <c r="N59" s="320">
        <v>920.4</v>
      </c>
      <c r="O59" s="319">
        <v>0.0</v>
      </c>
      <c r="P59" s="320">
        <v>0.0</v>
      </c>
      <c r="Q59" s="320">
        <v>0.0</v>
      </c>
      <c r="R59" s="321">
        <v>0.0</v>
      </c>
      <c r="S59" s="314"/>
    </row>
    <row r="60" ht="11.25" customHeight="1">
      <c r="B60" s="315" t="s">
        <v>92</v>
      </c>
      <c r="C60" s="316" t="s">
        <v>168</v>
      </c>
      <c r="D60" s="317" t="s">
        <v>169</v>
      </c>
      <c r="E60" s="318"/>
      <c r="F60" s="316" t="s">
        <v>95</v>
      </c>
      <c r="G60" s="319">
        <v>0.28</v>
      </c>
      <c r="H60" s="315" t="s">
        <v>96</v>
      </c>
      <c r="I60" s="320">
        <v>-94.08</v>
      </c>
      <c r="J60" s="320">
        <v>0.0</v>
      </c>
      <c r="K60" s="320">
        <v>-94.08</v>
      </c>
      <c r="L60" s="320">
        <v>94.08</v>
      </c>
      <c r="M60" s="320">
        <v>0.0</v>
      </c>
      <c r="N60" s="320">
        <v>94.08</v>
      </c>
      <c r="O60" s="319">
        <v>0.0</v>
      </c>
      <c r="P60" s="320">
        <v>0.0</v>
      </c>
      <c r="Q60" s="320">
        <v>0.0</v>
      </c>
      <c r="R60" s="321">
        <v>0.0</v>
      </c>
      <c r="S60" s="314"/>
    </row>
    <row r="61" ht="11.25" customHeight="1">
      <c r="B61" s="315" t="s">
        <v>92</v>
      </c>
      <c r="C61" s="316" t="s">
        <v>170</v>
      </c>
      <c r="D61" s="317" t="s">
        <v>171</v>
      </c>
      <c r="E61" s="318"/>
      <c r="F61" s="316" t="s">
        <v>95</v>
      </c>
      <c r="G61" s="319">
        <v>0.195</v>
      </c>
      <c r="H61" s="315" t="s">
        <v>96</v>
      </c>
      <c r="I61" s="320">
        <v>-330.33</v>
      </c>
      <c r="J61" s="320">
        <v>0.0</v>
      </c>
      <c r="K61" s="320">
        <v>-330.33</v>
      </c>
      <c r="L61" s="320">
        <v>330.33</v>
      </c>
      <c r="M61" s="320">
        <v>0.0</v>
      </c>
      <c r="N61" s="320">
        <v>330.33</v>
      </c>
      <c r="O61" s="319">
        <v>0.0</v>
      </c>
      <c r="P61" s="320">
        <v>0.0</v>
      </c>
      <c r="Q61" s="320">
        <v>0.0</v>
      </c>
      <c r="R61" s="321">
        <v>0.0</v>
      </c>
      <c r="S61" s="314"/>
    </row>
    <row r="62" ht="11.25" customHeight="1">
      <c r="B62" s="315" t="s">
        <v>92</v>
      </c>
      <c r="C62" s="316" t="s">
        <v>118</v>
      </c>
      <c r="D62" s="317" t="s">
        <v>119</v>
      </c>
      <c r="E62" s="318"/>
      <c r="F62" s="316" t="s">
        <v>95</v>
      </c>
      <c r="G62" s="319">
        <v>0.01</v>
      </c>
      <c r="H62" s="315" t="s">
        <v>96</v>
      </c>
      <c r="I62" s="320">
        <v>-0.42</v>
      </c>
      <c r="J62" s="320">
        <v>0.0</v>
      </c>
      <c r="K62" s="320">
        <v>-0.42</v>
      </c>
      <c r="L62" s="320">
        <v>0.42</v>
      </c>
      <c r="M62" s="320">
        <v>0.0</v>
      </c>
      <c r="N62" s="320">
        <v>0.42</v>
      </c>
      <c r="O62" s="319">
        <v>0.0</v>
      </c>
      <c r="P62" s="320">
        <v>0.0</v>
      </c>
      <c r="Q62" s="320">
        <v>0.0</v>
      </c>
      <c r="R62" s="321">
        <v>0.0</v>
      </c>
      <c r="S62" s="314"/>
    </row>
    <row r="63" ht="11.25" customHeight="1">
      <c r="B63" s="315" t="s">
        <v>92</v>
      </c>
      <c r="C63" s="316" t="s">
        <v>172</v>
      </c>
      <c r="D63" s="317" t="s">
        <v>173</v>
      </c>
      <c r="E63" s="318"/>
      <c r="F63" s="316" t="s">
        <v>95</v>
      </c>
      <c r="G63" s="319">
        <v>0.39</v>
      </c>
      <c r="H63" s="315" t="s">
        <v>96</v>
      </c>
      <c r="I63" s="320">
        <v>-51.48</v>
      </c>
      <c r="J63" s="320">
        <v>0.0</v>
      </c>
      <c r="K63" s="320">
        <v>-51.48</v>
      </c>
      <c r="L63" s="320">
        <v>51.48</v>
      </c>
      <c r="M63" s="320">
        <v>0.0</v>
      </c>
      <c r="N63" s="320">
        <v>51.48</v>
      </c>
      <c r="O63" s="319">
        <v>0.0</v>
      </c>
      <c r="P63" s="320">
        <v>0.0</v>
      </c>
      <c r="Q63" s="320">
        <v>0.0</v>
      </c>
      <c r="R63" s="321">
        <v>0.0</v>
      </c>
      <c r="S63" s="314"/>
    </row>
    <row r="64" ht="11.25" customHeight="1">
      <c r="B64" s="315" t="s">
        <v>92</v>
      </c>
      <c r="C64" s="316" t="s">
        <v>118</v>
      </c>
      <c r="D64" s="317" t="s">
        <v>119</v>
      </c>
      <c r="E64" s="318"/>
      <c r="F64" s="316" t="s">
        <v>95</v>
      </c>
      <c r="G64" s="319">
        <v>0.15</v>
      </c>
      <c r="H64" s="315" t="s">
        <v>96</v>
      </c>
      <c r="I64" s="320">
        <v>-6.29</v>
      </c>
      <c r="J64" s="320">
        <v>0.0</v>
      </c>
      <c r="K64" s="320">
        <v>-6.29</v>
      </c>
      <c r="L64" s="320">
        <v>6.29</v>
      </c>
      <c r="M64" s="320">
        <v>0.0</v>
      </c>
      <c r="N64" s="320">
        <v>6.29</v>
      </c>
      <c r="O64" s="319">
        <v>0.0</v>
      </c>
      <c r="P64" s="320">
        <v>0.0</v>
      </c>
      <c r="Q64" s="320">
        <v>0.0</v>
      </c>
      <c r="R64" s="321">
        <v>0.0</v>
      </c>
      <c r="S64" s="314"/>
    </row>
    <row r="65" ht="11.25" customHeight="1">
      <c r="B65" s="315" t="s">
        <v>92</v>
      </c>
      <c r="C65" s="316" t="s">
        <v>128</v>
      </c>
      <c r="D65" s="317" t="s">
        <v>129</v>
      </c>
      <c r="E65" s="318"/>
      <c r="F65" s="316" t="s">
        <v>130</v>
      </c>
      <c r="G65" s="319">
        <v>26.0</v>
      </c>
      <c r="H65" s="315" t="s">
        <v>96</v>
      </c>
      <c r="I65" s="320">
        <v>-303.19</v>
      </c>
      <c r="J65" s="320">
        <v>0.0</v>
      </c>
      <c r="K65" s="320">
        <v>-303.19</v>
      </c>
      <c r="L65" s="320">
        <v>303.19</v>
      </c>
      <c r="M65" s="320">
        <v>0.0</v>
      </c>
      <c r="N65" s="320">
        <v>303.19</v>
      </c>
      <c r="O65" s="319">
        <v>0.0</v>
      </c>
      <c r="P65" s="320">
        <v>0.0</v>
      </c>
      <c r="Q65" s="320">
        <v>0.0</v>
      </c>
      <c r="R65" s="321">
        <v>0.0</v>
      </c>
      <c r="S65" s="314"/>
    </row>
    <row r="66" ht="11.25" customHeight="1">
      <c r="B66" s="315" t="s">
        <v>92</v>
      </c>
      <c r="C66" s="316" t="s">
        <v>131</v>
      </c>
      <c r="D66" s="317" t="s">
        <v>132</v>
      </c>
      <c r="E66" s="318"/>
      <c r="F66" s="316" t="s">
        <v>95</v>
      </c>
      <c r="G66" s="319">
        <v>0.39</v>
      </c>
      <c r="H66" s="315" t="s">
        <v>96</v>
      </c>
      <c r="I66" s="320">
        <v>-85.8</v>
      </c>
      <c r="J66" s="320">
        <v>0.0</v>
      </c>
      <c r="K66" s="320">
        <v>-85.8</v>
      </c>
      <c r="L66" s="320">
        <v>85.8</v>
      </c>
      <c r="M66" s="320">
        <v>0.0</v>
      </c>
      <c r="N66" s="320">
        <v>85.8</v>
      </c>
      <c r="O66" s="319">
        <v>0.0</v>
      </c>
      <c r="P66" s="320">
        <v>0.0</v>
      </c>
      <c r="Q66" s="320">
        <v>0.0</v>
      </c>
      <c r="R66" s="321">
        <v>0.0</v>
      </c>
      <c r="S66" s="314"/>
    </row>
    <row r="67" ht="11.25" customHeight="1">
      <c r="B67" s="315" t="s">
        <v>92</v>
      </c>
      <c r="C67" s="316" t="s">
        <v>174</v>
      </c>
      <c r="D67" s="317" t="s">
        <v>175</v>
      </c>
      <c r="E67" s="318"/>
      <c r="F67" s="316" t="s">
        <v>95</v>
      </c>
      <c r="G67" s="319">
        <v>1.04</v>
      </c>
      <c r="H67" s="315" t="s">
        <v>96</v>
      </c>
      <c r="I67" s="320">
        <v>-2307.76</v>
      </c>
      <c r="J67" s="320">
        <v>0.0</v>
      </c>
      <c r="K67" s="320">
        <v>-2307.76</v>
      </c>
      <c r="L67" s="320">
        <v>2307.76</v>
      </c>
      <c r="M67" s="320">
        <v>0.0</v>
      </c>
      <c r="N67" s="320">
        <v>2307.76</v>
      </c>
      <c r="O67" s="319">
        <v>0.0</v>
      </c>
      <c r="P67" s="320">
        <v>0.0</v>
      </c>
      <c r="Q67" s="320">
        <v>0.0</v>
      </c>
      <c r="R67" s="321">
        <v>0.0</v>
      </c>
      <c r="S67" s="314"/>
    </row>
    <row r="68" ht="11.25" customHeight="1">
      <c r="B68" s="315" t="s">
        <v>92</v>
      </c>
      <c r="C68" s="316" t="s">
        <v>128</v>
      </c>
      <c r="D68" s="317" t="s">
        <v>129</v>
      </c>
      <c r="E68" s="318"/>
      <c r="F68" s="316" t="s">
        <v>130</v>
      </c>
      <c r="G68" s="319">
        <v>13.0</v>
      </c>
      <c r="H68" s="315" t="s">
        <v>96</v>
      </c>
      <c r="I68" s="320">
        <v>-151.59</v>
      </c>
      <c r="J68" s="320">
        <v>0.0</v>
      </c>
      <c r="K68" s="320">
        <v>-151.59</v>
      </c>
      <c r="L68" s="320">
        <v>151.59</v>
      </c>
      <c r="M68" s="320">
        <v>0.0</v>
      </c>
      <c r="N68" s="320">
        <v>151.59</v>
      </c>
      <c r="O68" s="319">
        <v>0.0</v>
      </c>
      <c r="P68" s="320">
        <v>0.0</v>
      </c>
      <c r="Q68" s="320">
        <v>0.0</v>
      </c>
      <c r="R68" s="321">
        <v>0.0</v>
      </c>
      <c r="S68" s="314"/>
    </row>
    <row r="69" ht="11.25" customHeight="1">
      <c r="B69" s="315" t="s">
        <v>92</v>
      </c>
      <c r="C69" s="316" t="s">
        <v>124</v>
      </c>
      <c r="D69" s="317" t="s">
        <v>125</v>
      </c>
      <c r="E69" s="318"/>
      <c r="F69" s="316" t="s">
        <v>95</v>
      </c>
      <c r="G69" s="319">
        <v>0.195</v>
      </c>
      <c r="H69" s="315" t="s">
        <v>96</v>
      </c>
      <c r="I69" s="320">
        <v>-284.86</v>
      </c>
      <c r="J69" s="320">
        <v>0.0</v>
      </c>
      <c r="K69" s="320">
        <v>-284.86</v>
      </c>
      <c r="L69" s="320">
        <v>284.86</v>
      </c>
      <c r="M69" s="320">
        <v>0.0</v>
      </c>
      <c r="N69" s="320">
        <v>284.86</v>
      </c>
      <c r="O69" s="319">
        <v>0.0</v>
      </c>
      <c r="P69" s="320">
        <v>0.0</v>
      </c>
      <c r="Q69" s="320">
        <v>0.0</v>
      </c>
      <c r="R69" s="321">
        <v>0.0</v>
      </c>
      <c r="S69" s="314"/>
    </row>
    <row r="70" ht="11.25" customHeight="1">
      <c r="B70" s="315" t="s">
        <v>92</v>
      </c>
      <c r="C70" s="316" t="s">
        <v>118</v>
      </c>
      <c r="D70" s="317" t="s">
        <v>119</v>
      </c>
      <c r="E70" s="318"/>
      <c r="F70" s="316" t="s">
        <v>95</v>
      </c>
      <c r="G70" s="319">
        <v>0.01</v>
      </c>
      <c r="H70" s="315" t="s">
        <v>96</v>
      </c>
      <c r="I70" s="320">
        <v>-0.42</v>
      </c>
      <c r="J70" s="320">
        <v>0.0</v>
      </c>
      <c r="K70" s="320">
        <v>-0.42</v>
      </c>
      <c r="L70" s="320">
        <v>0.42</v>
      </c>
      <c r="M70" s="320">
        <v>0.0</v>
      </c>
      <c r="N70" s="320">
        <v>0.42</v>
      </c>
      <c r="O70" s="319">
        <v>0.0</v>
      </c>
      <c r="P70" s="320">
        <v>0.0</v>
      </c>
      <c r="Q70" s="320">
        <v>0.0</v>
      </c>
      <c r="R70" s="321">
        <v>0.0</v>
      </c>
      <c r="S70" s="314"/>
    </row>
    <row r="71" ht="11.25" customHeight="1">
      <c r="B71" s="315" t="s">
        <v>92</v>
      </c>
      <c r="C71" s="316" t="s">
        <v>176</v>
      </c>
      <c r="D71" s="317" t="s">
        <v>177</v>
      </c>
      <c r="E71" s="318"/>
      <c r="F71" s="316" t="s">
        <v>95</v>
      </c>
      <c r="G71" s="319">
        <v>0.052</v>
      </c>
      <c r="H71" s="315" t="s">
        <v>96</v>
      </c>
      <c r="I71" s="320">
        <v>-20.02</v>
      </c>
      <c r="J71" s="320">
        <v>0.0</v>
      </c>
      <c r="K71" s="320">
        <v>-20.02</v>
      </c>
      <c r="L71" s="320">
        <v>20.02</v>
      </c>
      <c r="M71" s="320">
        <v>0.0</v>
      </c>
      <c r="N71" s="320">
        <v>20.02</v>
      </c>
      <c r="O71" s="319">
        <v>0.0</v>
      </c>
      <c r="P71" s="320">
        <v>0.0</v>
      </c>
      <c r="Q71" s="320">
        <v>0.0</v>
      </c>
      <c r="R71" s="321">
        <v>0.0</v>
      </c>
      <c r="S71" s="314"/>
    </row>
    <row r="72" ht="11.25" customHeight="1">
      <c r="B72" s="315" t="s">
        <v>92</v>
      </c>
      <c r="C72" s="316" t="s">
        <v>178</v>
      </c>
      <c r="D72" s="317" t="s">
        <v>179</v>
      </c>
      <c r="E72" s="318"/>
      <c r="F72" s="316" t="s">
        <v>95</v>
      </c>
      <c r="G72" s="319">
        <v>0.52</v>
      </c>
      <c r="H72" s="315" t="s">
        <v>96</v>
      </c>
      <c r="I72" s="320">
        <v>-609.59</v>
      </c>
      <c r="J72" s="320">
        <v>0.0</v>
      </c>
      <c r="K72" s="320">
        <v>-609.59</v>
      </c>
      <c r="L72" s="320">
        <v>609.59</v>
      </c>
      <c r="M72" s="320">
        <v>0.0</v>
      </c>
      <c r="N72" s="320">
        <v>609.59</v>
      </c>
      <c r="O72" s="319">
        <v>0.0</v>
      </c>
      <c r="P72" s="320">
        <v>0.0</v>
      </c>
      <c r="Q72" s="320">
        <v>0.0</v>
      </c>
      <c r="R72" s="321">
        <v>0.0</v>
      </c>
      <c r="S72" s="314"/>
    </row>
    <row r="73" ht="11.25" customHeight="1">
      <c r="B73" s="315" t="s">
        <v>92</v>
      </c>
      <c r="C73" s="316" t="s">
        <v>180</v>
      </c>
      <c r="D73" s="317" t="s">
        <v>181</v>
      </c>
      <c r="E73" s="318"/>
      <c r="F73" s="316" t="s">
        <v>95</v>
      </c>
      <c r="G73" s="319">
        <v>0.65</v>
      </c>
      <c r="H73" s="315" t="s">
        <v>96</v>
      </c>
      <c r="I73" s="320">
        <v>-517.4</v>
      </c>
      <c r="J73" s="320">
        <v>0.0</v>
      </c>
      <c r="K73" s="320">
        <v>-517.4</v>
      </c>
      <c r="L73" s="320">
        <v>517.4</v>
      </c>
      <c r="M73" s="320">
        <v>0.0</v>
      </c>
      <c r="N73" s="320">
        <v>517.4</v>
      </c>
      <c r="O73" s="319">
        <v>0.0</v>
      </c>
      <c r="P73" s="320">
        <v>0.0</v>
      </c>
      <c r="Q73" s="320">
        <v>0.0</v>
      </c>
      <c r="R73" s="321">
        <v>0.0</v>
      </c>
      <c r="S73" s="314"/>
    </row>
    <row r="74" ht="11.25" customHeight="1">
      <c r="B74" s="315" t="s">
        <v>92</v>
      </c>
      <c r="C74" s="316" t="s">
        <v>120</v>
      </c>
      <c r="D74" s="317" t="s">
        <v>121</v>
      </c>
      <c r="E74" s="318"/>
      <c r="F74" s="316" t="s">
        <v>95</v>
      </c>
      <c r="G74" s="319">
        <v>0.195</v>
      </c>
      <c r="H74" s="315" t="s">
        <v>96</v>
      </c>
      <c r="I74" s="320">
        <v>-25.78</v>
      </c>
      <c r="J74" s="320">
        <v>0.0</v>
      </c>
      <c r="K74" s="320">
        <v>-25.78</v>
      </c>
      <c r="L74" s="320">
        <v>25.78</v>
      </c>
      <c r="M74" s="320">
        <v>0.0</v>
      </c>
      <c r="N74" s="320">
        <v>25.78</v>
      </c>
      <c r="O74" s="319">
        <v>0.0</v>
      </c>
      <c r="P74" s="320">
        <v>0.0</v>
      </c>
      <c r="Q74" s="320">
        <v>0.0</v>
      </c>
      <c r="R74" s="321">
        <v>0.0</v>
      </c>
      <c r="S74" s="314"/>
    </row>
    <row r="75" ht="11.25" customHeight="1">
      <c r="B75" s="315" t="s">
        <v>92</v>
      </c>
      <c r="C75" s="316" t="s">
        <v>182</v>
      </c>
      <c r="D75" s="317" t="s">
        <v>183</v>
      </c>
      <c r="E75" s="318"/>
      <c r="F75" s="316" t="s">
        <v>95</v>
      </c>
      <c r="G75" s="319">
        <v>0.02</v>
      </c>
      <c r="H75" s="315" t="s">
        <v>96</v>
      </c>
      <c r="I75" s="320">
        <v>-68.51</v>
      </c>
      <c r="J75" s="320">
        <v>0.0</v>
      </c>
      <c r="K75" s="320">
        <v>-68.51</v>
      </c>
      <c r="L75" s="320">
        <v>68.51</v>
      </c>
      <c r="M75" s="320">
        <v>0.0</v>
      </c>
      <c r="N75" s="320">
        <v>68.51</v>
      </c>
      <c r="O75" s="319">
        <v>0.0</v>
      </c>
      <c r="P75" s="320">
        <v>0.0</v>
      </c>
      <c r="Q75" s="320">
        <v>0.0</v>
      </c>
      <c r="R75" s="321">
        <v>0.0</v>
      </c>
      <c r="S75" s="314"/>
    </row>
    <row r="76" ht="11.25" customHeight="1">
      <c r="B76" s="315" t="s">
        <v>92</v>
      </c>
      <c r="C76" s="316" t="s">
        <v>184</v>
      </c>
      <c r="D76" s="317" t="s">
        <v>185</v>
      </c>
      <c r="E76" s="318"/>
      <c r="F76" s="316" t="s">
        <v>95</v>
      </c>
      <c r="G76" s="319">
        <v>1.45</v>
      </c>
      <c r="H76" s="315" t="s">
        <v>96</v>
      </c>
      <c r="I76" s="320">
        <v>0.0</v>
      </c>
      <c r="J76" s="320">
        <v>0.0</v>
      </c>
      <c r="K76" s="320">
        <v>0.0</v>
      </c>
      <c r="L76" s="320">
        <v>0.0</v>
      </c>
      <c r="M76" s="320">
        <v>0.0</v>
      </c>
      <c r="N76" s="320">
        <v>0.0</v>
      </c>
      <c r="O76" s="319">
        <v>0.0</v>
      </c>
      <c r="P76" s="320">
        <v>0.0</v>
      </c>
      <c r="Q76" s="320">
        <v>0.0</v>
      </c>
      <c r="R76" s="321">
        <v>0.0</v>
      </c>
      <c r="S76" s="314"/>
    </row>
    <row r="77" ht="11.25" customHeight="1">
      <c r="B77" s="315" t="s">
        <v>92</v>
      </c>
      <c r="C77" s="316" t="s">
        <v>137</v>
      </c>
      <c r="D77" s="317" t="s">
        <v>138</v>
      </c>
      <c r="E77" s="318"/>
      <c r="F77" s="316" t="s">
        <v>95</v>
      </c>
      <c r="G77" s="319">
        <v>0.13</v>
      </c>
      <c r="H77" s="315" t="s">
        <v>96</v>
      </c>
      <c r="I77" s="320">
        <v>-45.5</v>
      </c>
      <c r="J77" s="320">
        <v>0.0</v>
      </c>
      <c r="K77" s="320">
        <v>-45.5</v>
      </c>
      <c r="L77" s="320">
        <v>45.5</v>
      </c>
      <c r="M77" s="320">
        <v>0.0</v>
      </c>
      <c r="N77" s="320">
        <v>45.5</v>
      </c>
      <c r="O77" s="319">
        <v>0.0</v>
      </c>
      <c r="P77" s="320">
        <v>0.0</v>
      </c>
      <c r="Q77" s="320">
        <v>0.0</v>
      </c>
      <c r="R77" s="321">
        <v>0.0</v>
      </c>
      <c r="S77" s="314"/>
    </row>
    <row r="78" ht="11.25" customHeight="1">
      <c r="B78" s="315" t="s">
        <v>92</v>
      </c>
      <c r="C78" s="316" t="s">
        <v>186</v>
      </c>
      <c r="D78" s="317" t="s">
        <v>187</v>
      </c>
      <c r="E78" s="318"/>
      <c r="F78" s="316" t="s">
        <v>95</v>
      </c>
      <c r="G78" s="319">
        <v>1.15</v>
      </c>
      <c r="H78" s="315" t="s">
        <v>96</v>
      </c>
      <c r="I78" s="320">
        <v>-471.2</v>
      </c>
      <c r="J78" s="320">
        <v>0.0</v>
      </c>
      <c r="K78" s="320">
        <v>-471.2</v>
      </c>
      <c r="L78" s="320">
        <v>471.2</v>
      </c>
      <c r="M78" s="320">
        <v>0.0</v>
      </c>
      <c r="N78" s="320">
        <v>471.2</v>
      </c>
      <c r="O78" s="319">
        <v>0.0</v>
      </c>
      <c r="P78" s="320">
        <v>0.0</v>
      </c>
      <c r="Q78" s="320">
        <v>0.0</v>
      </c>
      <c r="R78" s="321">
        <v>0.0</v>
      </c>
      <c r="S78" s="314"/>
    </row>
    <row r="79" ht="11.25" customHeight="1">
      <c r="B79" s="315" t="s">
        <v>92</v>
      </c>
      <c r="C79" s="316" t="s">
        <v>188</v>
      </c>
      <c r="D79" s="317" t="s">
        <v>189</v>
      </c>
      <c r="E79" s="318"/>
      <c r="F79" s="316" t="s">
        <v>95</v>
      </c>
      <c r="G79" s="319">
        <v>0.065</v>
      </c>
      <c r="H79" s="315" t="s">
        <v>96</v>
      </c>
      <c r="I79" s="320">
        <v>-64.87</v>
      </c>
      <c r="J79" s="320">
        <v>0.0</v>
      </c>
      <c r="K79" s="320">
        <v>-64.87</v>
      </c>
      <c r="L79" s="320">
        <v>64.87</v>
      </c>
      <c r="M79" s="320">
        <v>0.0</v>
      </c>
      <c r="N79" s="320">
        <v>64.87</v>
      </c>
      <c r="O79" s="319">
        <v>0.0</v>
      </c>
      <c r="P79" s="320">
        <v>0.0</v>
      </c>
      <c r="Q79" s="320">
        <v>0.0</v>
      </c>
      <c r="R79" s="321">
        <v>0.0</v>
      </c>
      <c r="S79" s="314"/>
    </row>
    <row r="80" ht="11.25" customHeight="1">
      <c r="B80" s="315" t="s">
        <v>92</v>
      </c>
      <c r="C80" s="316" t="s">
        <v>190</v>
      </c>
      <c r="D80" s="317" t="s">
        <v>191</v>
      </c>
      <c r="E80" s="318"/>
      <c r="F80" s="316" t="s">
        <v>95</v>
      </c>
      <c r="G80" s="319">
        <v>0.026</v>
      </c>
      <c r="H80" s="315" t="s">
        <v>96</v>
      </c>
      <c r="I80" s="320">
        <v>-29.12</v>
      </c>
      <c r="J80" s="320">
        <v>0.0</v>
      </c>
      <c r="K80" s="320">
        <v>-29.12</v>
      </c>
      <c r="L80" s="320">
        <v>29.12</v>
      </c>
      <c r="M80" s="320">
        <v>0.0</v>
      </c>
      <c r="N80" s="320">
        <v>29.12</v>
      </c>
      <c r="O80" s="319">
        <v>0.0</v>
      </c>
      <c r="P80" s="320">
        <v>0.0</v>
      </c>
      <c r="Q80" s="320">
        <v>0.0</v>
      </c>
      <c r="R80" s="321">
        <v>0.0</v>
      </c>
      <c r="S80" s="314"/>
    </row>
    <row r="81" ht="11.25" customHeight="1">
      <c r="B81" s="315" t="s">
        <v>92</v>
      </c>
      <c r="C81" s="316" t="s">
        <v>105</v>
      </c>
      <c r="D81" s="317" t="s">
        <v>106</v>
      </c>
      <c r="E81" s="318"/>
      <c r="F81" s="316" t="s">
        <v>95</v>
      </c>
      <c r="G81" s="319">
        <v>0.39</v>
      </c>
      <c r="H81" s="315" t="s">
        <v>96</v>
      </c>
      <c r="I81" s="320">
        <v>-24.18</v>
      </c>
      <c r="J81" s="320">
        <v>0.0</v>
      </c>
      <c r="K81" s="320">
        <v>-24.18</v>
      </c>
      <c r="L81" s="320">
        <v>24.18</v>
      </c>
      <c r="M81" s="320">
        <v>0.0</v>
      </c>
      <c r="N81" s="320">
        <v>24.18</v>
      </c>
      <c r="O81" s="319">
        <v>0.0</v>
      </c>
      <c r="P81" s="320">
        <v>0.0</v>
      </c>
      <c r="Q81" s="320">
        <v>0.0</v>
      </c>
      <c r="R81" s="321">
        <v>0.0</v>
      </c>
      <c r="S81" s="314"/>
    </row>
    <row r="82" ht="11.25" customHeight="1">
      <c r="B82" s="315" t="s">
        <v>92</v>
      </c>
      <c r="C82" s="316" t="s">
        <v>192</v>
      </c>
      <c r="D82" s="317" t="s">
        <v>193</v>
      </c>
      <c r="E82" s="318"/>
      <c r="F82" s="316" t="s">
        <v>95</v>
      </c>
      <c r="G82" s="319">
        <v>0.026</v>
      </c>
      <c r="H82" s="315" t="s">
        <v>96</v>
      </c>
      <c r="I82" s="320">
        <v>0.0</v>
      </c>
      <c r="J82" s="320">
        <v>0.0</v>
      </c>
      <c r="K82" s="320">
        <v>0.0</v>
      </c>
      <c r="L82" s="320">
        <v>0.0</v>
      </c>
      <c r="M82" s="320">
        <v>0.0</v>
      </c>
      <c r="N82" s="320">
        <v>0.0</v>
      </c>
      <c r="O82" s="319">
        <v>0.0</v>
      </c>
      <c r="P82" s="320">
        <v>0.0</v>
      </c>
      <c r="Q82" s="320">
        <v>0.0</v>
      </c>
      <c r="R82" s="321">
        <v>0.0</v>
      </c>
      <c r="S82" s="314"/>
    </row>
    <row r="83" ht="11.25" customHeight="1">
      <c r="B83" s="315" t="s">
        <v>92</v>
      </c>
      <c r="C83" s="316" t="s">
        <v>194</v>
      </c>
      <c r="D83" s="317" t="s">
        <v>195</v>
      </c>
      <c r="E83" s="318"/>
      <c r="F83" s="316" t="s">
        <v>95</v>
      </c>
      <c r="G83" s="319">
        <v>0.013</v>
      </c>
      <c r="H83" s="315" t="s">
        <v>96</v>
      </c>
      <c r="I83" s="320">
        <v>-1.82</v>
      </c>
      <c r="J83" s="320">
        <v>0.0</v>
      </c>
      <c r="K83" s="320">
        <v>-1.82</v>
      </c>
      <c r="L83" s="320">
        <v>1.82</v>
      </c>
      <c r="M83" s="320">
        <v>0.0</v>
      </c>
      <c r="N83" s="320">
        <v>1.82</v>
      </c>
      <c r="O83" s="319">
        <v>0.0</v>
      </c>
      <c r="P83" s="320">
        <v>0.0</v>
      </c>
      <c r="Q83" s="320">
        <v>0.0</v>
      </c>
      <c r="R83" s="321">
        <v>0.0</v>
      </c>
      <c r="S83" s="314"/>
    </row>
    <row r="84" ht="11.25" customHeight="1">
      <c r="B84" s="315" t="s">
        <v>92</v>
      </c>
      <c r="C84" s="316" t="s">
        <v>141</v>
      </c>
      <c r="D84" s="317" t="s">
        <v>142</v>
      </c>
      <c r="E84" s="318"/>
      <c r="F84" s="316" t="s">
        <v>95</v>
      </c>
      <c r="G84" s="319">
        <v>0.01</v>
      </c>
      <c r="H84" s="315" t="s">
        <v>96</v>
      </c>
      <c r="I84" s="320">
        <v>-0.88</v>
      </c>
      <c r="J84" s="320">
        <v>0.0</v>
      </c>
      <c r="K84" s="320">
        <v>-0.88</v>
      </c>
      <c r="L84" s="320">
        <v>0.88</v>
      </c>
      <c r="M84" s="320">
        <v>0.0</v>
      </c>
      <c r="N84" s="320">
        <v>0.88</v>
      </c>
      <c r="O84" s="319">
        <v>0.0</v>
      </c>
      <c r="P84" s="320">
        <v>0.0</v>
      </c>
      <c r="Q84" s="320">
        <v>0.0</v>
      </c>
      <c r="R84" s="321">
        <v>0.0</v>
      </c>
      <c r="S84" s="314"/>
    </row>
    <row r="85" ht="11.25" customHeight="1">
      <c r="B85" s="315" t="s">
        <v>92</v>
      </c>
      <c r="C85" s="316" t="s">
        <v>120</v>
      </c>
      <c r="D85" s="317" t="s">
        <v>121</v>
      </c>
      <c r="E85" s="318"/>
      <c r="F85" s="316" t="s">
        <v>95</v>
      </c>
      <c r="G85" s="319">
        <v>0.195</v>
      </c>
      <c r="H85" s="315" t="s">
        <v>96</v>
      </c>
      <c r="I85" s="320">
        <v>-25.78</v>
      </c>
      <c r="J85" s="320">
        <v>0.0</v>
      </c>
      <c r="K85" s="320">
        <v>-25.78</v>
      </c>
      <c r="L85" s="320">
        <v>25.78</v>
      </c>
      <c r="M85" s="320">
        <v>0.0</v>
      </c>
      <c r="N85" s="320">
        <v>25.78</v>
      </c>
      <c r="O85" s="319">
        <v>0.0</v>
      </c>
      <c r="P85" s="320">
        <v>0.0</v>
      </c>
      <c r="Q85" s="320">
        <v>0.0</v>
      </c>
      <c r="R85" s="321">
        <v>0.0</v>
      </c>
      <c r="S85" s="314"/>
    </row>
    <row r="86" ht="11.25" customHeight="1">
      <c r="B86" s="315" t="s">
        <v>92</v>
      </c>
      <c r="C86" s="316" t="s">
        <v>128</v>
      </c>
      <c r="D86" s="317" t="s">
        <v>129</v>
      </c>
      <c r="E86" s="318"/>
      <c r="F86" s="316" t="s">
        <v>130</v>
      </c>
      <c r="G86" s="319">
        <v>26.0</v>
      </c>
      <c r="H86" s="315" t="s">
        <v>96</v>
      </c>
      <c r="I86" s="320">
        <v>-303.19</v>
      </c>
      <c r="J86" s="320">
        <v>0.0</v>
      </c>
      <c r="K86" s="320">
        <v>-303.19</v>
      </c>
      <c r="L86" s="320">
        <v>303.19</v>
      </c>
      <c r="M86" s="320">
        <v>0.0</v>
      </c>
      <c r="N86" s="320">
        <v>303.19</v>
      </c>
      <c r="O86" s="319">
        <v>0.0</v>
      </c>
      <c r="P86" s="320">
        <v>0.0</v>
      </c>
      <c r="Q86" s="320">
        <v>0.0</v>
      </c>
      <c r="R86" s="321">
        <v>0.0</v>
      </c>
      <c r="S86" s="314"/>
    </row>
    <row r="87" ht="11.25" customHeight="1">
      <c r="B87" s="315" t="s">
        <v>92</v>
      </c>
      <c r="C87" s="316" t="s">
        <v>196</v>
      </c>
      <c r="D87" s="317" t="s">
        <v>197</v>
      </c>
      <c r="E87" s="318"/>
      <c r="F87" s="316" t="s">
        <v>95</v>
      </c>
      <c r="G87" s="319">
        <v>0.195</v>
      </c>
      <c r="H87" s="315" t="s">
        <v>96</v>
      </c>
      <c r="I87" s="320">
        <v>-154.05</v>
      </c>
      <c r="J87" s="320">
        <v>0.0</v>
      </c>
      <c r="K87" s="320">
        <v>-154.05</v>
      </c>
      <c r="L87" s="320">
        <v>154.05</v>
      </c>
      <c r="M87" s="320">
        <v>0.0</v>
      </c>
      <c r="N87" s="320">
        <v>154.05</v>
      </c>
      <c r="O87" s="319">
        <v>0.0</v>
      </c>
      <c r="P87" s="320">
        <v>0.0</v>
      </c>
      <c r="Q87" s="320">
        <v>0.0</v>
      </c>
      <c r="R87" s="321">
        <v>0.0</v>
      </c>
      <c r="S87" s="314"/>
    </row>
    <row r="88" ht="11.25" customHeight="1">
      <c r="B88" s="315" t="s">
        <v>92</v>
      </c>
      <c r="C88" s="316" t="s">
        <v>118</v>
      </c>
      <c r="D88" s="317" t="s">
        <v>119</v>
      </c>
      <c r="E88" s="318"/>
      <c r="F88" s="316" t="s">
        <v>95</v>
      </c>
      <c r="G88" s="319">
        <v>0.01</v>
      </c>
      <c r="H88" s="315" t="s">
        <v>96</v>
      </c>
      <c r="I88" s="320">
        <v>-0.42</v>
      </c>
      <c r="J88" s="320">
        <v>0.0</v>
      </c>
      <c r="K88" s="320">
        <v>-0.42</v>
      </c>
      <c r="L88" s="320">
        <v>0.42</v>
      </c>
      <c r="M88" s="320">
        <v>0.0</v>
      </c>
      <c r="N88" s="320">
        <v>0.42</v>
      </c>
      <c r="O88" s="319">
        <v>0.0</v>
      </c>
      <c r="P88" s="320">
        <v>0.0</v>
      </c>
      <c r="Q88" s="320">
        <v>0.0</v>
      </c>
      <c r="R88" s="321">
        <v>0.0</v>
      </c>
      <c r="S88" s="314"/>
    </row>
    <row r="89" ht="11.25" customHeight="1">
      <c r="B89" s="315" t="s">
        <v>92</v>
      </c>
      <c r="C89" s="316" t="s">
        <v>198</v>
      </c>
      <c r="D89" s="317" t="s">
        <v>199</v>
      </c>
      <c r="E89" s="318"/>
      <c r="F89" s="316" t="s">
        <v>95</v>
      </c>
      <c r="G89" s="319">
        <v>0.18</v>
      </c>
      <c r="H89" s="315" t="s">
        <v>96</v>
      </c>
      <c r="I89" s="320">
        <v>-340.2</v>
      </c>
      <c r="J89" s="320">
        <v>0.0</v>
      </c>
      <c r="K89" s="320">
        <v>-340.2</v>
      </c>
      <c r="L89" s="320">
        <v>340.2</v>
      </c>
      <c r="M89" s="320">
        <v>0.0</v>
      </c>
      <c r="N89" s="320">
        <v>340.2</v>
      </c>
      <c r="O89" s="319">
        <v>0.0</v>
      </c>
      <c r="P89" s="320">
        <v>0.0</v>
      </c>
      <c r="Q89" s="320">
        <v>0.0</v>
      </c>
      <c r="R89" s="321">
        <v>0.0</v>
      </c>
      <c r="S89" s="314"/>
    </row>
    <row r="90" ht="11.25" customHeight="1">
      <c r="B90" s="315" t="s">
        <v>92</v>
      </c>
      <c r="C90" s="316" t="s">
        <v>131</v>
      </c>
      <c r="D90" s="317" t="s">
        <v>132</v>
      </c>
      <c r="E90" s="318"/>
      <c r="F90" s="316" t="s">
        <v>95</v>
      </c>
      <c r="G90" s="319">
        <v>0.026</v>
      </c>
      <c r="H90" s="315" t="s">
        <v>96</v>
      </c>
      <c r="I90" s="320">
        <v>-5.72</v>
      </c>
      <c r="J90" s="320">
        <v>0.0</v>
      </c>
      <c r="K90" s="320">
        <v>-5.72</v>
      </c>
      <c r="L90" s="320">
        <v>5.72</v>
      </c>
      <c r="M90" s="320">
        <v>0.0</v>
      </c>
      <c r="N90" s="320">
        <v>5.72</v>
      </c>
      <c r="O90" s="319">
        <v>0.0</v>
      </c>
      <c r="P90" s="320">
        <v>0.0</v>
      </c>
      <c r="Q90" s="320">
        <v>0.0</v>
      </c>
      <c r="R90" s="321">
        <v>0.0</v>
      </c>
      <c r="S90" s="314"/>
    </row>
    <row r="91" ht="11.25" customHeight="1">
      <c r="B91" s="322" t="s">
        <v>107</v>
      </c>
      <c r="C91" s="323"/>
      <c r="D91" s="323"/>
      <c r="E91" s="323"/>
      <c r="F91" s="324"/>
      <c r="G91" s="325">
        <v>74.523</v>
      </c>
      <c r="H91" s="326" t="s">
        <v>108</v>
      </c>
      <c r="I91" s="327">
        <v>-7244.85</v>
      </c>
      <c r="J91" s="327">
        <v>0.0</v>
      </c>
      <c r="K91" s="327">
        <v>-7244.85</v>
      </c>
      <c r="L91" s="327">
        <v>7244.85</v>
      </c>
      <c r="M91" s="327">
        <v>0.0</v>
      </c>
      <c r="N91" s="327">
        <v>7244.85</v>
      </c>
      <c r="O91" s="325">
        <v>0.0</v>
      </c>
      <c r="P91" s="327">
        <v>0.0</v>
      </c>
      <c r="Q91" s="327">
        <v>0.0</v>
      </c>
      <c r="R91" s="328">
        <v>0.0</v>
      </c>
      <c r="S91" s="329"/>
    </row>
    <row r="92" ht="11.25" customHeight="1">
      <c r="B92" s="312" t="s">
        <v>200</v>
      </c>
      <c r="C92" s="313"/>
      <c r="D92" s="313"/>
      <c r="E92" s="313"/>
      <c r="F92" s="313"/>
      <c r="G92" s="313"/>
      <c r="H92" s="313"/>
      <c r="I92" s="313"/>
      <c r="J92" s="313"/>
      <c r="K92" s="313"/>
      <c r="L92" s="313"/>
      <c r="M92" s="313"/>
      <c r="N92" s="313"/>
      <c r="O92" s="313"/>
      <c r="P92" s="313"/>
      <c r="Q92" s="313"/>
      <c r="R92" s="313"/>
      <c r="S92" s="314"/>
    </row>
    <row r="93" ht="11.25" customHeight="1">
      <c r="B93" s="315" t="s">
        <v>92</v>
      </c>
      <c r="C93" s="316" t="s">
        <v>201</v>
      </c>
      <c r="D93" s="317" t="s">
        <v>202</v>
      </c>
      <c r="E93" s="318"/>
      <c r="F93" s="316" t="s">
        <v>95</v>
      </c>
      <c r="G93" s="319">
        <v>1.82</v>
      </c>
      <c r="H93" s="315" t="s">
        <v>96</v>
      </c>
      <c r="I93" s="320">
        <v>-122.85</v>
      </c>
      <c r="J93" s="320">
        <v>0.0</v>
      </c>
      <c r="K93" s="320">
        <v>-122.85</v>
      </c>
      <c r="L93" s="320">
        <v>122.85</v>
      </c>
      <c r="M93" s="320">
        <v>0.0</v>
      </c>
      <c r="N93" s="320">
        <v>122.85</v>
      </c>
      <c r="O93" s="319">
        <v>0.0</v>
      </c>
      <c r="P93" s="320">
        <v>0.0</v>
      </c>
      <c r="Q93" s="320">
        <v>0.0</v>
      </c>
      <c r="R93" s="321">
        <v>0.0</v>
      </c>
      <c r="S93" s="314"/>
    </row>
    <row r="94" ht="12.0" customHeight="1"/>
    <row r="95" ht="12.75" customHeight="1">
      <c r="B95" s="300" t="s">
        <v>159</v>
      </c>
      <c r="C95" s="297"/>
      <c r="D95" s="298"/>
      <c r="S95" s="330" t="s">
        <v>203</v>
      </c>
    </row>
    <row r="96" ht="4.5" customHeight="1"/>
    <row r="97" ht="19.5" customHeight="1">
      <c r="B97" s="301" t="s">
        <v>79</v>
      </c>
      <c r="C97" s="301" t="s">
        <v>80</v>
      </c>
      <c r="D97" s="302" t="s">
        <v>81</v>
      </c>
      <c r="E97" s="303"/>
      <c r="F97" s="301" t="s">
        <v>82</v>
      </c>
      <c r="G97" s="301" t="s">
        <v>83</v>
      </c>
      <c r="H97" s="301" t="s">
        <v>84</v>
      </c>
      <c r="I97" s="304" t="s">
        <v>85</v>
      </c>
      <c r="J97" s="305"/>
      <c r="K97" s="306"/>
      <c r="L97" s="304" t="s">
        <v>86</v>
      </c>
      <c r="M97" s="305"/>
      <c r="N97" s="306"/>
      <c r="O97" s="304" t="s">
        <v>87</v>
      </c>
      <c r="P97" s="305"/>
      <c r="Q97" s="305"/>
      <c r="R97" s="305"/>
      <c r="S97" s="307"/>
    </row>
    <row r="98" ht="14.25" customHeight="1">
      <c r="B98" s="308"/>
      <c r="C98" s="308"/>
      <c r="D98" s="309"/>
      <c r="E98" s="310"/>
      <c r="F98" s="308"/>
      <c r="G98" s="308"/>
      <c r="H98" s="308"/>
      <c r="I98" s="311" t="s">
        <v>88</v>
      </c>
      <c r="J98" s="311" t="s">
        <v>89</v>
      </c>
      <c r="K98" s="311" t="s">
        <v>90</v>
      </c>
      <c r="L98" s="311" t="s">
        <v>88</v>
      </c>
      <c r="M98" s="311" t="s">
        <v>89</v>
      </c>
      <c r="N98" s="311" t="s">
        <v>90</v>
      </c>
      <c r="O98" s="311" t="s">
        <v>83</v>
      </c>
      <c r="P98" s="311" t="s">
        <v>88</v>
      </c>
      <c r="Q98" s="311" t="s">
        <v>89</v>
      </c>
      <c r="R98" s="304" t="s">
        <v>90</v>
      </c>
      <c r="S98" s="307"/>
    </row>
    <row r="99" ht="11.25" customHeight="1">
      <c r="B99" s="315" t="s">
        <v>92</v>
      </c>
      <c r="C99" s="316" t="s">
        <v>204</v>
      </c>
      <c r="D99" s="317" t="s">
        <v>205</v>
      </c>
      <c r="E99" s="318"/>
      <c r="F99" s="316" t="s">
        <v>95</v>
      </c>
      <c r="G99" s="319">
        <v>3.25</v>
      </c>
      <c r="H99" s="315" t="s">
        <v>96</v>
      </c>
      <c r="I99" s="320">
        <v>-338.63</v>
      </c>
      <c r="J99" s="320">
        <v>0.0</v>
      </c>
      <c r="K99" s="320">
        <v>-338.63</v>
      </c>
      <c r="L99" s="320">
        <v>338.63</v>
      </c>
      <c r="M99" s="320">
        <v>0.0</v>
      </c>
      <c r="N99" s="320">
        <v>338.63</v>
      </c>
      <c r="O99" s="319">
        <v>0.0</v>
      </c>
      <c r="P99" s="320">
        <v>0.0</v>
      </c>
      <c r="Q99" s="320">
        <v>0.0</v>
      </c>
      <c r="R99" s="321">
        <v>0.0</v>
      </c>
      <c r="S99" s="314"/>
    </row>
    <row r="100" ht="11.25" customHeight="1">
      <c r="B100" s="315" t="s">
        <v>92</v>
      </c>
      <c r="C100" s="316" t="s">
        <v>118</v>
      </c>
      <c r="D100" s="317" t="s">
        <v>119</v>
      </c>
      <c r="E100" s="318"/>
      <c r="F100" s="316" t="s">
        <v>95</v>
      </c>
      <c r="G100" s="319">
        <v>0.026</v>
      </c>
      <c r="H100" s="315" t="s">
        <v>96</v>
      </c>
      <c r="I100" s="320">
        <v>-1.09</v>
      </c>
      <c r="J100" s="320">
        <v>0.0</v>
      </c>
      <c r="K100" s="320">
        <v>-1.09</v>
      </c>
      <c r="L100" s="320">
        <v>1.09</v>
      </c>
      <c r="M100" s="320">
        <v>0.0</v>
      </c>
      <c r="N100" s="320">
        <v>1.09</v>
      </c>
      <c r="O100" s="319">
        <v>0.0</v>
      </c>
      <c r="P100" s="320">
        <v>0.0</v>
      </c>
      <c r="Q100" s="320">
        <v>0.0</v>
      </c>
      <c r="R100" s="321">
        <v>0.0</v>
      </c>
      <c r="S100" s="314"/>
    </row>
    <row r="101" ht="11.25" customHeight="1">
      <c r="B101" s="315" t="s">
        <v>92</v>
      </c>
      <c r="C101" s="316" t="s">
        <v>141</v>
      </c>
      <c r="D101" s="317" t="s">
        <v>142</v>
      </c>
      <c r="E101" s="318"/>
      <c r="F101" s="316" t="s">
        <v>95</v>
      </c>
      <c r="G101" s="319">
        <v>0.65</v>
      </c>
      <c r="H101" s="315" t="s">
        <v>96</v>
      </c>
      <c r="I101" s="320">
        <v>-57.2</v>
      </c>
      <c r="J101" s="320">
        <v>0.0</v>
      </c>
      <c r="K101" s="320">
        <v>-57.2</v>
      </c>
      <c r="L101" s="320">
        <v>57.2</v>
      </c>
      <c r="M101" s="320">
        <v>0.0</v>
      </c>
      <c r="N101" s="320">
        <v>57.2</v>
      </c>
      <c r="O101" s="319">
        <v>0.0</v>
      </c>
      <c r="P101" s="320">
        <v>0.0</v>
      </c>
      <c r="Q101" s="320">
        <v>0.0</v>
      </c>
      <c r="R101" s="321">
        <v>0.0</v>
      </c>
      <c r="S101" s="314"/>
    </row>
    <row r="102" ht="11.25" customHeight="1">
      <c r="B102" s="315" t="s">
        <v>92</v>
      </c>
      <c r="C102" s="316" t="s">
        <v>120</v>
      </c>
      <c r="D102" s="317" t="s">
        <v>121</v>
      </c>
      <c r="E102" s="318"/>
      <c r="F102" s="316" t="s">
        <v>95</v>
      </c>
      <c r="G102" s="319">
        <v>0.52</v>
      </c>
      <c r="H102" s="315" t="s">
        <v>96</v>
      </c>
      <c r="I102" s="320">
        <v>-68.76</v>
      </c>
      <c r="J102" s="320">
        <v>0.0</v>
      </c>
      <c r="K102" s="320">
        <v>-68.76</v>
      </c>
      <c r="L102" s="320">
        <v>68.76</v>
      </c>
      <c r="M102" s="320">
        <v>0.0</v>
      </c>
      <c r="N102" s="320">
        <v>68.76</v>
      </c>
      <c r="O102" s="319">
        <v>0.0</v>
      </c>
      <c r="P102" s="320">
        <v>0.0</v>
      </c>
      <c r="Q102" s="320">
        <v>0.0</v>
      </c>
      <c r="R102" s="321">
        <v>0.0</v>
      </c>
      <c r="S102" s="314"/>
    </row>
    <row r="103" ht="11.25" customHeight="1">
      <c r="B103" s="315" t="s">
        <v>92</v>
      </c>
      <c r="C103" s="316" t="s">
        <v>124</v>
      </c>
      <c r="D103" s="317" t="s">
        <v>125</v>
      </c>
      <c r="E103" s="318"/>
      <c r="F103" s="316" t="s">
        <v>95</v>
      </c>
      <c r="G103" s="319">
        <v>0.39</v>
      </c>
      <c r="H103" s="315" t="s">
        <v>96</v>
      </c>
      <c r="I103" s="320">
        <v>-569.71</v>
      </c>
      <c r="J103" s="320">
        <v>0.0</v>
      </c>
      <c r="K103" s="320">
        <v>-569.71</v>
      </c>
      <c r="L103" s="320">
        <v>569.71</v>
      </c>
      <c r="M103" s="320">
        <v>0.0</v>
      </c>
      <c r="N103" s="320">
        <v>569.71</v>
      </c>
      <c r="O103" s="319">
        <v>0.0</v>
      </c>
      <c r="P103" s="320">
        <v>0.0</v>
      </c>
      <c r="Q103" s="320">
        <v>0.0</v>
      </c>
      <c r="R103" s="321">
        <v>0.0</v>
      </c>
      <c r="S103" s="314"/>
    </row>
    <row r="104" ht="11.25" customHeight="1">
      <c r="B104" s="315" t="s">
        <v>92</v>
      </c>
      <c r="C104" s="316" t="s">
        <v>128</v>
      </c>
      <c r="D104" s="317" t="s">
        <v>129</v>
      </c>
      <c r="E104" s="318"/>
      <c r="F104" s="316" t="s">
        <v>130</v>
      </c>
      <c r="G104" s="319">
        <v>26.0</v>
      </c>
      <c r="H104" s="315" t="s">
        <v>96</v>
      </c>
      <c r="I104" s="320">
        <v>-303.19</v>
      </c>
      <c r="J104" s="320">
        <v>0.0</v>
      </c>
      <c r="K104" s="320">
        <v>-303.19</v>
      </c>
      <c r="L104" s="320">
        <v>303.19</v>
      </c>
      <c r="M104" s="320">
        <v>0.0</v>
      </c>
      <c r="N104" s="320">
        <v>303.19</v>
      </c>
      <c r="O104" s="319">
        <v>0.0</v>
      </c>
      <c r="P104" s="320">
        <v>0.0</v>
      </c>
      <c r="Q104" s="320">
        <v>0.0</v>
      </c>
      <c r="R104" s="321">
        <v>0.0</v>
      </c>
      <c r="S104" s="314"/>
    </row>
    <row r="105" ht="11.25" customHeight="1">
      <c r="B105" s="315" t="s">
        <v>92</v>
      </c>
      <c r="C105" s="316" t="s">
        <v>206</v>
      </c>
      <c r="D105" s="317" t="s">
        <v>207</v>
      </c>
      <c r="E105" s="318"/>
      <c r="F105" s="316" t="s">
        <v>95</v>
      </c>
      <c r="G105" s="319">
        <v>0.65</v>
      </c>
      <c r="H105" s="315" t="s">
        <v>96</v>
      </c>
      <c r="I105" s="320">
        <v>-248.54</v>
      </c>
      <c r="J105" s="320">
        <v>0.0</v>
      </c>
      <c r="K105" s="320">
        <v>-248.54</v>
      </c>
      <c r="L105" s="320">
        <v>248.54</v>
      </c>
      <c r="M105" s="320">
        <v>0.0</v>
      </c>
      <c r="N105" s="320">
        <v>248.54</v>
      </c>
      <c r="O105" s="319">
        <v>0.0</v>
      </c>
      <c r="P105" s="320">
        <v>0.0</v>
      </c>
      <c r="Q105" s="320">
        <v>0.0</v>
      </c>
      <c r="R105" s="321">
        <v>0.0</v>
      </c>
      <c r="S105" s="314"/>
    </row>
    <row r="106" ht="11.25" customHeight="1">
      <c r="B106" s="315" t="s">
        <v>92</v>
      </c>
      <c r="C106" s="316" t="s">
        <v>208</v>
      </c>
      <c r="D106" s="317" t="s">
        <v>209</v>
      </c>
      <c r="E106" s="318"/>
      <c r="F106" s="316" t="s">
        <v>95</v>
      </c>
      <c r="G106" s="319">
        <v>1.02</v>
      </c>
      <c r="H106" s="315" t="s">
        <v>96</v>
      </c>
      <c r="I106" s="320">
        <v>-613.67</v>
      </c>
      <c r="J106" s="320">
        <v>0.0</v>
      </c>
      <c r="K106" s="320">
        <v>-613.67</v>
      </c>
      <c r="L106" s="320">
        <v>613.67</v>
      </c>
      <c r="M106" s="320">
        <v>0.0</v>
      </c>
      <c r="N106" s="320">
        <v>613.67</v>
      </c>
      <c r="O106" s="319">
        <v>0.0</v>
      </c>
      <c r="P106" s="320">
        <v>0.0</v>
      </c>
      <c r="Q106" s="320">
        <v>0.0</v>
      </c>
      <c r="R106" s="321">
        <v>0.0</v>
      </c>
      <c r="S106" s="314"/>
    </row>
    <row r="107" ht="11.25" customHeight="1">
      <c r="B107" s="315" t="s">
        <v>92</v>
      </c>
      <c r="C107" s="316" t="s">
        <v>210</v>
      </c>
      <c r="D107" s="317" t="s">
        <v>211</v>
      </c>
      <c r="E107" s="318"/>
      <c r="F107" s="316" t="s">
        <v>95</v>
      </c>
      <c r="G107" s="319">
        <v>2.6</v>
      </c>
      <c r="H107" s="315" t="s">
        <v>96</v>
      </c>
      <c r="I107" s="320">
        <v>-1840.41</v>
      </c>
      <c r="J107" s="320">
        <v>0.0</v>
      </c>
      <c r="K107" s="320">
        <v>-1840.41</v>
      </c>
      <c r="L107" s="320">
        <v>1840.41</v>
      </c>
      <c r="M107" s="320">
        <v>0.0</v>
      </c>
      <c r="N107" s="320">
        <v>1840.41</v>
      </c>
      <c r="O107" s="319">
        <v>0.0</v>
      </c>
      <c r="P107" s="320">
        <v>0.0</v>
      </c>
      <c r="Q107" s="320">
        <v>0.0</v>
      </c>
      <c r="R107" s="321">
        <v>0.0</v>
      </c>
      <c r="S107" s="314"/>
    </row>
    <row r="108" ht="11.25" customHeight="1">
      <c r="B108" s="315" t="s">
        <v>92</v>
      </c>
      <c r="C108" s="316" t="s">
        <v>212</v>
      </c>
      <c r="D108" s="317" t="s">
        <v>213</v>
      </c>
      <c r="E108" s="318"/>
      <c r="F108" s="316" t="s">
        <v>95</v>
      </c>
      <c r="G108" s="319">
        <v>0.39</v>
      </c>
      <c r="H108" s="315" t="s">
        <v>96</v>
      </c>
      <c r="I108" s="320">
        <v>-78.0</v>
      </c>
      <c r="J108" s="320">
        <v>0.0</v>
      </c>
      <c r="K108" s="320">
        <v>-78.0</v>
      </c>
      <c r="L108" s="320">
        <v>78.0</v>
      </c>
      <c r="M108" s="320">
        <v>0.0</v>
      </c>
      <c r="N108" s="320">
        <v>78.0</v>
      </c>
      <c r="O108" s="319">
        <v>0.0</v>
      </c>
      <c r="P108" s="320">
        <v>0.0</v>
      </c>
      <c r="Q108" s="320">
        <v>0.0</v>
      </c>
      <c r="R108" s="321">
        <v>0.0</v>
      </c>
      <c r="S108" s="314"/>
    </row>
    <row r="109" ht="11.25" customHeight="1">
      <c r="B109" s="315" t="s">
        <v>92</v>
      </c>
      <c r="C109" s="316" t="s">
        <v>118</v>
      </c>
      <c r="D109" s="317" t="s">
        <v>119</v>
      </c>
      <c r="E109" s="318"/>
      <c r="F109" s="316" t="s">
        <v>95</v>
      </c>
      <c r="G109" s="319">
        <v>0.01</v>
      </c>
      <c r="H109" s="315" t="s">
        <v>96</v>
      </c>
      <c r="I109" s="320">
        <v>-0.42</v>
      </c>
      <c r="J109" s="320">
        <v>0.0</v>
      </c>
      <c r="K109" s="320">
        <v>-0.42</v>
      </c>
      <c r="L109" s="320">
        <v>0.42</v>
      </c>
      <c r="M109" s="320">
        <v>0.0</v>
      </c>
      <c r="N109" s="320">
        <v>0.42</v>
      </c>
      <c r="O109" s="319">
        <v>0.0</v>
      </c>
      <c r="P109" s="320">
        <v>0.0</v>
      </c>
      <c r="Q109" s="320">
        <v>0.0</v>
      </c>
      <c r="R109" s="321">
        <v>0.0</v>
      </c>
      <c r="S109" s="314"/>
    </row>
    <row r="110" ht="11.25" customHeight="1">
      <c r="B110" s="315" t="s">
        <v>92</v>
      </c>
      <c r="C110" s="316" t="s">
        <v>214</v>
      </c>
      <c r="D110" s="317" t="s">
        <v>215</v>
      </c>
      <c r="E110" s="318"/>
      <c r="F110" s="316" t="s">
        <v>95</v>
      </c>
      <c r="G110" s="319">
        <v>0.2</v>
      </c>
      <c r="H110" s="315" t="s">
        <v>96</v>
      </c>
      <c r="I110" s="320">
        <v>-171.11</v>
      </c>
      <c r="J110" s="320">
        <v>0.0</v>
      </c>
      <c r="K110" s="320">
        <v>-171.11</v>
      </c>
      <c r="L110" s="320">
        <v>171.11</v>
      </c>
      <c r="M110" s="320">
        <v>0.0</v>
      </c>
      <c r="N110" s="320">
        <v>171.11</v>
      </c>
      <c r="O110" s="319">
        <v>0.0</v>
      </c>
      <c r="P110" s="320">
        <v>0.0</v>
      </c>
      <c r="Q110" s="320">
        <v>0.0</v>
      </c>
      <c r="R110" s="321">
        <v>0.0</v>
      </c>
      <c r="S110" s="314"/>
    </row>
    <row r="111" ht="11.25" customHeight="1">
      <c r="B111" s="315" t="s">
        <v>92</v>
      </c>
      <c r="C111" s="316" t="s">
        <v>216</v>
      </c>
      <c r="D111" s="317" t="s">
        <v>217</v>
      </c>
      <c r="E111" s="318"/>
      <c r="F111" s="316" t="s">
        <v>95</v>
      </c>
      <c r="G111" s="319">
        <v>0.026</v>
      </c>
      <c r="H111" s="315" t="s">
        <v>96</v>
      </c>
      <c r="I111" s="320">
        <v>-94.64</v>
      </c>
      <c r="J111" s="320">
        <v>0.0</v>
      </c>
      <c r="K111" s="320">
        <v>-94.64</v>
      </c>
      <c r="L111" s="320">
        <v>94.64</v>
      </c>
      <c r="M111" s="320">
        <v>0.0</v>
      </c>
      <c r="N111" s="320">
        <v>94.64</v>
      </c>
      <c r="O111" s="319">
        <v>0.0</v>
      </c>
      <c r="P111" s="320">
        <v>0.0</v>
      </c>
      <c r="Q111" s="320">
        <v>0.0</v>
      </c>
      <c r="R111" s="321">
        <v>0.0</v>
      </c>
      <c r="S111" s="314"/>
    </row>
    <row r="112" ht="11.25" customHeight="1">
      <c r="B112" s="315" t="s">
        <v>92</v>
      </c>
      <c r="C112" s="316" t="s">
        <v>120</v>
      </c>
      <c r="D112" s="317" t="s">
        <v>121</v>
      </c>
      <c r="E112" s="318"/>
      <c r="F112" s="316" t="s">
        <v>95</v>
      </c>
      <c r="G112" s="319">
        <v>0.26</v>
      </c>
      <c r="H112" s="315" t="s">
        <v>96</v>
      </c>
      <c r="I112" s="320">
        <v>-34.38</v>
      </c>
      <c r="J112" s="320">
        <v>0.0</v>
      </c>
      <c r="K112" s="320">
        <v>-34.38</v>
      </c>
      <c r="L112" s="320">
        <v>34.38</v>
      </c>
      <c r="M112" s="320">
        <v>0.0</v>
      </c>
      <c r="N112" s="320">
        <v>34.38</v>
      </c>
      <c r="O112" s="319">
        <v>0.0</v>
      </c>
      <c r="P112" s="320">
        <v>0.0</v>
      </c>
      <c r="Q112" s="320">
        <v>0.0</v>
      </c>
      <c r="R112" s="321">
        <v>0.0</v>
      </c>
      <c r="S112" s="314"/>
    </row>
    <row r="113" ht="11.25" customHeight="1">
      <c r="B113" s="315" t="s">
        <v>92</v>
      </c>
      <c r="C113" s="316" t="s">
        <v>201</v>
      </c>
      <c r="D113" s="317" t="s">
        <v>202</v>
      </c>
      <c r="E113" s="318"/>
      <c r="F113" s="316" t="s">
        <v>95</v>
      </c>
      <c r="G113" s="319">
        <v>0.195</v>
      </c>
      <c r="H113" s="315" t="s">
        <v>96</v>
      </c>
      <c r="I113" s="320">
        <v>-13.16</v>
      </c>
      <c r="J113" s="320">
        <v>0.0</v>
      </c>
      <c r="K113" s="320">
        <v>-13.16</v>
      </c>
      <c r="L113" s="320">
        <v>13.16</v>
      </c>
      <c r="M113" s="320">
        <v>0.0</v>
      </c>
      <c r="N113" s="320">
        <v>13.16</v>
      </c>
      <c r="O113" s="319">
        <v>0.0</v>
      </c>
      <c r="P113" s="320">
        <v>0.0</v>
      </c>
      <c r="Q113" s="320">
        <v>0.0</v>
      </c>
      <c r="R113" s="321">
        <v>0.0</v>
      </c>
      <c r="S113" s="314"/>
    </row>
    <row r="114" ht="11.25" customHeight="1">
      <c r="B114" s="315" t="s">
        <v>92</v>
      </c>
      <c r="C114" s="316" t="s">
        <v>218</v>
      </c>
      <c r="D114" s="317" t="s">
        <v>219</v>
      </c>
      <c r="E114" s="318"/>
      <c r="F114" s="316" t="s">
        <v>95</v>
      </c>
      <c r="G114" s="319">
        <v>0.78</v>
      </c>
      <c r="H114" s="315" t="s">
        <v>96</v>
      </c>
      <c r="I114" s="320">
        <v>-1099.8</v>
      </c>
      <c r="J114" s="320">
        <v>0.0</v>
      </c>
      <c r="K114" s="320">
        <v>-1099.8</v>
      </c>
      <c r="L114" s="320">
        <v>1099.8</v>
      </c>
      <c r="M114" s="320">
        <v>0.0</v>
      </c>
      <c r="N114" s="320">
        <v>1099.8</v>
      </c>
      <c r="O114" s="319">
        <v>0.0</v>
      </c>
      <c r="P114" s="320">
        <v>0.0</v>
      </c>
      <c r="Q114" s="320">
        <v>0.0</v>
      </c>
      <c r="R114" s="321">
        <v>0.0</v>
      </c>
      <c r="S114" s="314"/>
    </row>
    <row r="115" ht="11.25" customHeight="1">
      <c r="B115" s="315" t="s">
        <v>92</v>
      </c>
      <c r="C115" s="316" t="s">
        <v>212</v>
      </c>
      <c r="D115" s="317" t="s">
        <v>213</v>
      </c>
      <c r="E115" s="318"/>
      <c r="F115" s="316" t="s">
        <v>95</v>
      </c>
      <c r="G115" s="319">
        <v>0.026</v>
      </c>
      <c r="H115" s="315" t="s">
        <v>96</v>
      </c>
      <c r="I115" s="320">
        <v>-5.2</v>
      </c>
      <c r="J115" s="320">
        <v>0.0</v>
      </c>
      <c r="K115" s="320">
        <v>-5.2</v>
      </c>
      <c r="L115" s="320">
        <v>5.2</v>
      </c>
      <c r="M115" s="320">
        <v>0.0</v>
      </c>
      <c r="N115" s="320">
        <v>5.2</v>
      </c>
      <c r="O115" s="319">
        <v>0.0</v>
      </c>
      <c r="P115" s="320">
        <v>0.0</v>
      </c>
      <c r="Q115" s="320">
        <v>0.0</v>
      </c>
      <c r="R115" s="321">
        <v>0.0</v>
      </c>
      <c r="S115" s="314"/>
    </row>
    <row r="116" ht="11.25" customHeight="1">
      <c r="B116" s="315" t="s">
        <v>92</v>
      </c>
      <c r="C116" s="316" t="s">
        <v>206</v>
      </c>
      <c r="D116" s="317" t="s">
        <v>207</v>
      </c>
      <c r="E116" s="318"/>
      <c r="F116" s="316" t="s">
        <v>95</v>
      </c>
      <c r="G116" s="319">
        <v>0.65</v>
      </c>
      <c r="H116" s="315" t="s">
        <v>96</v>
      </c>
      <c r="I116" s="320">
        <v>-1077.51</v>
      </c>
      <c r="J116" s="320">
        <v>0.0</v>
      </c>
      <c r="K116" s="320">
        <v>-1077.51</v>
      </c>
      <c r="L116" s="320">
        <v>1077.51</v>
      </c>
      <c r="M116" s="320">
        <v>0.0</v>
      </c>
      <c r="N116" s="320">
        <v>1077.51</v>
      </c>
      <c r="O116" s="319">
        <v>0.0</v>
      </c>
      <c r="P116" s="320">
        <v>0.0</v>
      </c>
      <c r="Q116" s="320">
        <v>0.0</v>
      </c>
      <c r="R116" s="321">
        <v>0.0</v>
      </c>
      <c r="S116" s="314"/>
    </row>
    <row r="117" ht="11.25" customHeight="1">
      <c r="B117" s="315" t="s">
        <v>92</v>
      </c>
      <c r="C117" s="316" t="s">
        <v>201</v>
      </c>
      <c r="D117" s="317" t="s">
        <v>202</v>
      </c>
      <c r="E117" s="318"/>
      <c r="F117" s="316" t="s">
        <v>95</v>
      </c>
      <c r="G117" s="319">
        <v>0.065</v>
      </c>
      <c r="H117" s="315" t="s">
        <v>96</v>
      </c>
      <c r="I117" s="320">
        <v>-4.39</v>
      </c>
      <c r="J117" s="320">
        <v>0.0</v>
      </c>
      <c r="K117" s="320">
        <v>-4.39</v>
      </c>
      <c r="L117" s="320">
        <v>4.39</v>
      </c>
      <c r="M117" s="320">
        <v>0.0</v>
      </c>
      <c r="N117" s="320">
        <v>4.39</v>
      </c>
      <c r="O117" s="319">
        <v>0.0</v>
      </c>
      <c r="P117" s="320">
        <v>0.0</v>
      </c>
      <c r="Q117" s="320">
        <v>0.0</v>
      </c>
      <c r="R117" s="321">
        <v>0.0</v>
      </c>
      <c r="S117" s="314"/>
    </row>
    <row r="118" ht="11.25" customHeight="1">
      <c r="B118" s="315" t="s">
        <v>92</v>
      </c>
      <c r="C118" s="316" t="s">
        <v>220</v>
      </c>
      <c r="D118" s="317" t="s">
        <v>221</v>
      </c>
      <c r="E118" s="318"/>
      <c r="F118" s="316" t="s">
        <v>95</v>
      </c>
      <c r="G118" s="319">
        <v>0.95</v>
      </c>
      <c r="H118" s="315" t="s">
        <v>96</v>
      </c>
      <c r="I118" s="320">
        <v>-187.83</v>
      </c>
      <c r="J118" s="320">
        <v>0.0</v>
      </c>
      <c r="K118" s="320">
        <v>-187.83</v>
      </c>
      <c r="L118" s="320">
        <v>187.83</v>
      </c>
      <c r="M118" s="320">
        <v>0.0</v>
      </c>
      <c r="N118" s="320">
        <v>187.83</v>
      </c>
      <c r="O118" s="319">
        <v>0.0</v>
      </c>
      <c r="P118" s="320">
        <v>0.0</v>
      </c>
      <c r="Q118" s="320">
        <v>0.0</v>
      </c>
      <c r="R118" s="321">
        <v>0.0</v>
      </c>
      <c r="S118" s="314"/>
    </row>
    <row r="119" ht="11.25" customHeight="1">
      <c r="B119" s="315" t="s">
        <v>92</v>
      </c>
      <c r="C119" s="316" t="s">
        <v>222</v>
      </c>
      <c r="D119" s="317" t="s">
        <v>223</v>
      </c>
      <c r="E119" s="318"/>
      <c r="F119" s="316" t="s">
        <v>95</v>
      </c>
      <c r="G119" s="319">
        <v>3.36</v>
      </c>
      <c r="H119" s="315" t="s">
        <v>96</v>
      </c>
      <c r="I119" s="320">
        <v>-228.48</v>
      </c>
      <c r="J119" s="320">
        <v>0.0</v>
      </c>
      <c r="K119" s="320">
        <v>-228.48</v>
      </c>
      <c r="L119" s="320">
        <v>228.48</v>
      </c>
      <c r="M119" s="320">
        <v>0.0</v>
      </c>
      <c r="N119" s="320">
        <v>228.48</v>
      </c>
      <c r="O119" s="319">
        <v>0.0</v>
      </c>
      <c r="P119" s="320">
        <v>0.0</v>
      </c>
      <c r="Q119" s="320">
        <v>0.0</v>
      </c>
      <c r="R119" s="321">
        <v>0.0</v>
      </c>
      <c r="S119" s="314"/>
    </row>
    <row r="120" ht="11.25" customHeight="1">
      <c r="B120" s="315" t="s">
        <v>92</v>
      </c>
      <c r="C120" s="316" t="s">
        <v>224</v>
      </c>
      <c r="D120" s="317" t="s">
        <v>225</v>
      </c>
      <c r="E120" s="318"/>
      <c r="F120" s="316" t="s">
        <v>95</v>
      </c>
      <c r="G120" s="319">
        <v>0.1</v>
      </c>
      <c r="H120" s="315" t="s">
        <v>96</v>
      </c>
      <c r="I120" s="320">
        <v>-14.2</v>
      </c>
      <c r="J120" s="320">
        <v>0.0</v>
      </c>
      <c r="K120" s="320">
        <v>-14.2</v>
      </c>
      <c r="L120" s="320">
        <v>14.2</v>
      </c>
      <c r="M120" s="320">
        <v>0.0</v>
      </c>
      <c r="N120" s="320">
        <v>14.2</v>
      </c>
      <c r="O120" s="319">
        <v>0.0</v>
      </c>
      <c r="P120" s="320">
        <v>0.0</v>
      </c>
      <c r="Q120" s="320">
        <v>0.0</v>
      </c>
      <c r="R120" s="321">
        <v>0.0</v>
      </c>
      <c r="S120" s="314"/>
    </row>
    <row r="121" ht="11.25" customHeight="1">
      <c r="B121" s="315" t="s">
        <v>92</v>
      </c>
      <c r="C121" s="316" t="s">
        <v>226</v>
      </c>
      <c r="D121" s="317" t="s">
        <v>227</v>
      </c>
      <c r="E121" s="318"/>
      <c r="F121" s="316" t="s">
        <v>95</v>
      </c>
      <c r="G121" s="319">
        <v>0.165</v>
      </c>
      <c r="H121" s="315" t="s">
        <v>96</v>
      </c>
      <c r="I121" s="320">
        <v>-111.38</v>
      </c>
      <c r="J121" s="320">
        <v>0.0</v>
      </c>
      <c r="K121" s="320">
        <v>-111.38</v>
      </c>
      <c r="L121" s="320">
        <v>111.38</v>
      </c>
      <c r="M121" s="320">
        <v>0.0</v>
      </c>
      <c r="N121" s="320">
        <v>111.38</v>
      </c>
      <c r="O121" s="319">
        <v>0.0</v>
      </c>
      <c r="P121" s="320">
        <v>0.0</v>
      </c>
      <c r="Q121" s="320">
        <v>0.0</v>
      </c>
      <c r="R121" s="321">
        <v>0.0</v>
      </c>
      <c r="S121" s="314"/>
    </row>
    <row r="122" ht="11.25" customHeight="1">
      <c r="B122" s="315" t="s">
        <v>92</v>
      </c>
      <c r="C122" s="316" t="s">
        <v>228</v>
      </c>
      <c r="D122" s="317" t="s">
        <v>229</v>
      </c>
      <c r="E122" s="318"/>
      <c r="F122" s="316" t="s">
        <v>95</v>
      </c>
      <c r="G122" s="319">
        <v>0.065</v>
      </c>
      <c r="H122" s="315" t="s">
        <v>96</v>
      </c>
      <c r="I122" s="320">
        <v>-208.0</v>
      </c>
      <c r="J122" s="320">
        <v>0.0</v>
      </c>
      <c r="K122" s="320">
        <v>-208.0</v>
      </c>
      <c r="L122" s="320">
        <v>208.0</v>
      </c>
      <c r="M122" s="320">
        <v>0.0</v>
      </c>
      <c r="N122" s="320">
        <v>208.0</v>
      </c>
      <c r="O122" s="319">
        <v>0.0</v>
      </c>
      <c r="P122" s="320">
        <v>0.0</v>
      </c>
      <c r="Q122" s="320">
        <v>0.0</v>
      </c>
      <c r="R122" s="321">
        <v>0.0</v>
      </c>
      <c r="S122" s="314"/>
    </row>
    <row r="123" ht="11.25" customHeight="1">
      <c r="B123" s="315" t="s">
        <v>92</v>
      </c>
      <c r="C123" s="316" t="s">
        <v>230</v>
      </c>
      <c r="D123" s="317" t="s">
        <v>231</v>
      </c>
      <c r="E123" s="318"/>
      <c r="F123" s="316" t="s">
        <v>95</v>
      </c>
      <c r="G123" s="319">
        <v>1.04</v>
      </c>
      <c r="H123" s="315" t="s">
        <v>96</v>
      </c>
      <c r="I123" s="320">
        <v>-662.22</v>
      </c>
      <c r="J123" s="320">
        <v>0.0</v>
      </c>
      <c r="K123" s="320">
        <v>-662.22</v>
      </c>
      <c r="L123" s="320">
        <v>662.22</v>
      </c>
      <c r="M123" s="320">
        <v>0.0</v>
      </c>
      <c r="N123" s="320">
        <v>662.22</v>
      </c>
      <c r="O123" s="319">
        <v>0.0</v>
      </c>
      <c r="P123" s="320">
        <v>0.0</v>
      </c>
      <c r="Q123" s="320">
        <v>0.0</v>
      </c>
      <c r="R123" s="321">
        <v>0.0</v>
      </c>
      <c r="S123" s="314"/>
    </row>
    <row r="124" ht="11.25" customHeight="1">
      <c r="B124" s="315" t="s">
        <v>92</v>
      </c>
      <c r="C124" s="316" t="s">
        <v>118</v>
      </c>
      <c r="D124" s="317" t="s">
        <v>119</v>
      </c>
      <c r="E124" s="318"/>
      <c r="F124" s="316" t="s">
        <v>95</v>
      </c>
      <c r="G124" s="319">
        <v>0.039</v>
      </c>
      <c r="H124" s="315" t="s">
        <v>96</v>
      </c>
      <c r="I124" s="320">
        <v>-1.63</v>
      </c>
      <c r="J124" s="320">
        <v>0.0</v>
      </c>
      <c r="K124" s="320">
        <v>-1.63</v>
      </c>
      <c r="L124" s="320">
        <v>1.63</v>
      </c>
      <c r="M124" s="320">
        <v>0.0</v>
      </c>
      <c r="N124" s="320">
        <v>1.63</v>
      </c>
      <c r="O124" s="319">
        <v>0.0</v>
      </c>
      <c r="P124" s="320">
        <v>0.0</v>
      </c>
      <c r="Q124" s="320">
        <v>0.0</v>
      </c>
      <c r="R124" s="321">
        <v>0.0</v>
      </c>
      <c r="S124" s="314"/>
    </row>
    <row r="125" ht="11.25" customHeight="1">
      <c r="B125" s="315" t="s">
        <v>92</v>
      </c>
      <c r="C125" s="316" t="s">
        <v>120</v>
      </c>
      <c r="D125" s="317" t="s">
        <v>121</v>
      </c>
      <c r="E125" s="318"/>
      <c r="F125" s="316" t="s">
        <v>95</v>
      </c>
      <c r="G125" s="319">
        <v>0.26</v>
      </c>
      <c r="H125" s="315" t="s">
        <v>96</v>
      </c>
      <c r="I125" s="320">
        <v>-34.38</v>
      </c>
      <c r="J125" s="320">
        <v>0.0</v>
      </c>
      <c r="K125" s="320">
        <v>-34.38</v>
      </c>
      <c r="L125" s="320">
        <v>34.38</v>
      </c>
      <c r="M125" s="320">
        <v>0.0</v>
      </c>
      <c r="N125" s="320">
        <v>34.38</v>
      </c>
      <c r="O125" s="319">
        <v>0.0</v>
      </c>
      <c r="P125" s="320">
        <v>0.0</v>
      </c>
      <c r="Q125" s="320">
        <v>0.0</v>
      </c>
      <c r="R125" s="321">
        <v>0.0</v>
      </c>
      <c r="S125" s="314"/>
    </row>
    <row r="126" ht="11.25" customHeight="1">
      <c r="B126" s="315" t="s">
        <v>92</v>
      </c>
      <c r="C126" s="316" t="s">
        <v>141</v>
      </c>
      <c r="D126" s="317" t="s">
        <v>142</v>
      </c>
      <c r="E126" s="318"/>
      <c r="F126" s="316" t="s">
        <v>95</v>
      </c>
      <c r="G126" s="319">
        <v>0.39</v>
      </c>
      <c r="H126" s="315" t="s">
        <v>96</v>
      </c>
      <c r="I126" s="320">
        <v>-34.32</v>
      </c>
      <c r="J126" s="320">
        <v>0.0</v>
      </c>
      <c r="K126" s="320">
        <v>-34.32</v>
      </c>
      <c r="L126" s="320">
        <v>34.32</v>
      </c>
      <c r="M126" s="320">
        <v>0.0</v>
      </c>
      <c r="N126" s="320">
        <v>34.32</v>
      </c>
      <c r="O126" s="319">
        <v>0.0</v>
      </c>
      <c r="P126" s="320">
        <v>0.0</v>
      </c>
      <c r="Q126" s="320">
        <v>0.0</v>
      </c>
      <c r="R126" s="321">
        <v>0.0</v>
      </c>
      <c r="S126" s="314"/>
    </row>
    <row r="127" ht="11.25" customHeight="1">
      <c r="B127" s="315" t="s">
        <v>92</v>
      </c>
      <c r="C127" s="316" t="s">
        <v>124</v>
      </c>
      <c r="D127" s="317" t="s">
        <v>125</v>
      </c>
      <c r="E127" s="318"/>
      <c r="F127" s="316" t="s">
        <v>95</v>
      </c>
      <c r="G127" s="319">
        <v>0.5</v>
      </c>
      <c r="H127" s="315" t="s">
        <v>96</v>
      </c>
      <c r="I127" s="320">
        <v>-730.4</v>
      </c>
      <c r="J127" s="320">
        <v>0.0</v>
      </c>
      <c r="K127" s="320">
        <v>-730.4</v>
      </c>
      <c r="L127" s="320">
        <v>730.4</v>
      </c>
      <c r="M127" s="320">
        <v>0.0</v>
      </c>
      <c r="N127" s="320">
        <v>730.4</v>
      </c>
      <c r="O127" s="319">
        <v>0.0</v>
      </c>
      <c r="P127" s="320">
        <v>0.0</v>
      </c>
      <c r="Q127" s="320">
        <v>0.0</v>
      </c>
      <c r="R127" s="321">
        <v>0.0</v>
      </c>
      <c r="S127" s="314"/>
    </row>
    <row r="128" ht="11.25" customHeight="1">
      <c r="B128" s="315" t="s">
        <v>92</v>
      </c>
      <c r="C128" s="316" t="s">
        <v>232</v>
      </c>
      <c r="D128" s="317" t="s">
        <v>233</v>
      </c>
      <c r="E128" s="318"/>
      <c r="F128" s="316" t="s">
        <v>95</v>
      </c>
      <c r="G128" s="319">
        <v>0.25</v>
      </c>
      <c r="H128" s="315" t="s">
        <v>96</v>
      </c>
      <c r="I128" s="320">
        <v>-29.5</v>
      </c>
      <c r="J128" s="320">
        <v>0.0</v>
      </c>
      <c r="K128" s="320">
        <v>-29.5</v>
      </c>
      <c r="L128" s="320">
        <v>29.5</v>
      </c>
      <c r="M128" s="320">
        <v>0.0</v>
      </c>
      <c r="N128" s="320">
        <v>29.5</v>
      </c>
      <c r="O128" s="319">
        <v>0.0</v>
      </c>
      <c r="P128" s="320">
        <v>0.0</v>
      </c>
      <c r="Q128" s="320">
        <v>0.0</v>
      </c>
      <c r="R128" s="321">
        <v>0.0</v>
      </c>
      <c r="S128" s="314"/>
    </row>
    <row r="129" ht="11.25" customHeight="1">
      <c r="B129" s="322" t="s">
        <v>107</v>
      </c>
      <c r="C129" s="323"/>
      <c r="D129" s="323"/>
      <c r="E129" s="323"/>
      <c r="F129" s="324"/>
      <c r="G129" s="325">
        <v>46.647</v>
      </c>
      <c r="H129" s="326" t="s">
        <v>108</v>
      </c>
      <c r="I129" s="327">
        <v>-8984.98</v>
      </c>
      <c r="J129" s="327">
        <v>0.0</v>
      </c>
      <c r="K129" s="327">
        <v>-8984.98</v>
      </c>
      <c r="L129" s="327">
        <v>8984.98</v>
      </c>
      <c r="M129" s="327">
        <v>0.0</v>
      </c>
      <c r="N129" s="327">
        <v>8984.98</v>
      </c>
      <c r="O129" s="325">
        <v>0.0</v>
      </c>
      <c r="P129" s="327">
        <v>0.0</v>
      </c>
      <c r="Q129" s="327">
        <v>0.0</v>
      </c>
      <c r="R129" s="328">
        <v>0.0</v>
      </c>
      <c r="S129" s="329"/>
    </row>
    <row r="130" ht="11.25" customHeight="1">
      <c r="B130" s="312" t="s">
        <v>234</v>
      </c>
      <c r="C130" s="313"/>
      <c r="D130" s="313"/>
      <c r="E130" s="313"/>
      <c r="F130" s="313"/>
      <c r="G130" s="313"/>
      <c r="H130" s="313"/>
      <c r="I130" s="313"/>
      <c r="J130" s="313"/>
      <c r="K130" s="313"/>
      <c r="L130" s="313"/>
      <c r="M130" s="313"/>
      <c r="N130" s="313"/>
      <c r="O130" s="313"/>
      <c r="P130" s="313"/>
      <c r="Q130" s="313"/>
      <c r="R130" s="313"/>
      <c r="S130" s="314"/>
    </row>
    <row r="131" ht="11.25" customHeight="1">
      <c r="B131" s="315" t="s">
        <v>92</v>
      </c>
      <c r="C131" s="316" t="s">
        <v>235</v>
      </c>
      <c r="D131" s="317" t="s">
        <v>236</v>
      </c>
      <c r="E131" s="318"/>
      <c r="F131" s="316" t="s">
        <v>95</v>
      </c>
      <c r="G131" s="319">
        <v>1.3</v>
      </c>
      <c r="H131" s="315" t="s">
        <v>96</v>
      </c>
      <c r="I131" s="320">
        <v>-2377.77</v>
      </c>
      <c r="J131" s="320">
        <v>0.0</v>
      </c>
      <c r="K131" s="320">
        <v>-2377.77</v>
      </c>
      <c r="L131" s="320">
        <v>2377.77</v>
      </c>
      <c r="M131" s="320">
        <v>0.0</v>
      </c>
      <c r="N131" s="320">
        <v>2377.77</v>
      </c>
      <c r="O131" s="319">
        <v>0.0</v>
      </c>
      <c r="P131" s="320">
        <v>0.0</v>
      </c>
      <c r="Q131" s="320">
        <v>0.0</v>
      </c>
      <c r="R131" s="321">
        <v>0.0</v>
      </c>
      <c r="S131" s="314"/>
    </row>
    <row r="132" ht="11.25" customHeight="1">
      <c r="B132" s="315" t="s">
        <v>92</v>
      </c>
      <c r="C132" s="316" t="s">
        <v>133</v>
      </c>
      <c r="D132" s="317" t="s">
        <v>134</v>
      </c>
      <c r="E132" s="318"/>
      <c r="F132" s="316" t="s">
        <v>95</v>
      </c>
      <c r="G132" s="319">
        <v>0.39</v>
      </c>
      <c r="H132" s="315" t="s">
        <v>96</v>
      </c>
      <c r="I132" s="320">
        <v>-566.75</v>
      </c>
      <c r="J132" s="320">
        <v>0.0</v>
      </c>
      <c r="K132" s="320">
        <v>-566.75</v>
      </c>
      <c r="L132" s="320">
        <v>566.75</v>
      </c>
      <c r="M132" s="320">
        <v>0.0</v>
      </c>
      <c r="N132" s="320">
        <v>566.75</v>
      </c>
      <c r="O132" s="319">
        <v>0.0</v>
      </c>
      <c r="P132" s="320">
        <v>0.0</v>
      </c>
      <c r="Q132" s="320">
        <v>0.0</v>
      </c>
      <c r="R132" s="321">
        <v>0.0</v>
      </c>
      <c r="S132" s="314"/>
    </row>
    <row r="133" ht="11.25" customHeight="1">
      <c r="B133" s="315" t="s">
        <v>92</v>
      </c>
      <c r="C133" s="316" t="s">
        <v>237</v>
      </c>
      <c r="D133" s="317" t="s">
        <v>238</v>
      </c>
      <c r="E133" s="318"/>
      <c r="F133" s="316" t="s">
        <v>95</v>
      </c>
      <c r="G133" s="319">
        <v>0.02</v>
      </c>
      <c r="H133" s="315" t="s">
        <v>96</v>
      </c>
      <c r="I133" s="320">
        <v>-10.32</v>
      </c>
      <c r="J133" s="320">
        <v>0.0</v>
      </c>
      <c r="K133" s="320">
        <v>-10.32</v>
      </c>
      <c r="L133" s="320">
        <v>10.32</v>
      </c>
      <c r="M133" s="320">
        <v>0.0</v>
      </c>
      <c r="N133" s="320">
        <v>10.32</v>
      </c>
      <c r="O133" s="319">
        <v>0.0</v>
      </c>
      <c r="P133" s="320">
        <v>0.0</v>
      </c>
      <c r="Q133" s="320">
        <v>0.0</v>
      </c>
      <c r="R133" s="321">
        <v>0.0</v>
      </c>
      <c r="S133" s="314"/>
    </row>
    <row r="134" ht="11.25" customHeight="1">
      <c r="B134" s="315" t="s">
        <v>92</v>
      </c>
      <c r="C134" s="316" t="s">
        <v>170</v>
      </c>
      <c r="D134" s="317" t="s">
        <v>171</v>
      </c>
      <c r="E134" s="318"/>
      <c r="F134" s="316" t="s">
        <v>95</v>
      </c>
      <c r="G134" s="319">
        <v>0.26</v>
      </c>
      <c r="H134" s="315" t="s">
        <v>96</v>
      </c>
      <c r="I134" s="320">
        <v>-440.44</v>
      </c>
      <c r="J134" s="320">
        <v>0.0</v>
      </c>
      <c r="K134" s="320">
        <v>-440.44</v>
      </c>
      <c r="L134" s="320">
        <v>440.44</v>
      </c>
      <c r="M134" s="320">
        <v>0.0</v>
      </c>
      <c r="N134" s="320">
        <v>440.44</v>
      </c>
      <c r="O134" s="319">
        <v>0.0</v>
      </c>
      <c r="P134" s="320">
        <v>0.0</v>
      </c>
      <c r="Q134" s="320">
        <v>0.0</v>
      </c>
      <c r="R134" s="321">
        <v>0.0</v>
      </c>
      <c r="S134" s="314"/>
    </row>
    <row r="135" ht="11.25" customHeight="1">
      <c r="B135" s="315" t="s">
        <v>92</v>
      </c>
      <c r="C135" s="316" t="s">
        <v>128</v>
      </c>
      <c r="D135" s="317" t="s">
        <v>129</v>
      </c>
      <c r="E135" s="318"/>
      <c r="F135" s="316" t="s">
        <v>130</v>
      </c>
      <c r="G135" s="319">
        <v>13.0</v>
      </c>
      <c r="H135" s="315" t="s">
        <v>96</v>
      </c>
      <c r="I135" s="320">
        <v>-151.59</v>
      </c>
      <c r="J135" s="320">
        <v>0.0</v>
      </c>
      <c r="K135" s="320">
        <v>-151.59</v>
      </c>
      <c r="L135" s="320">
        <v>151.59</v>
      </c>
      <c r="M135" s="320">
        <v>0.0</v>
      </c>
      <c r="N135" s="320">
        <v>151.59</v>
      </c>
      <c r="O135" s="319">
        <v>0.0</v>
      </c>
      <c r="P135" s="320">
        <v>0.0</v>
      </c>
      <c r="Q135" s="320">
        <v>0.0</v>
      </c>
      <c r="R135" s="321">
        <v>0.0</v>
      </c>
      <c r="S135" s="314"/>
    </row>
    <row r="136" ht="11.25" customHeight="1">
      <c r="B136" s="315" t="s">
        <v>92</v>
      </c>
      <c r="C136" s="316" t="s">
        <v>118</v>
      </c>
      <c r="D136" s="317" t="s">
        <v>119</v>
      </c>
      <c r="E136" s="318"/>
      <c r="F136" s="316" t="s">
        <v>95</v>
      </c>
      <c r="G136" s="319">
        <v>0.01</v>
      </c>
      <c r="H136" s="315" t="s">
        <v>96</v>
      </c>
      <c r="I136" s="320">
        <v>-0.42</v>
      </c>
      <c r="J136" s="320">
        <v>0.0</v>
      </c>
      <c r="K136" s="320">
        <v>-0.42</v>
      </c>
      <c r="L136" s="320">
        <v>0.42</v>
      </c>
      <c r="M136" s="320">
        <v>0.0</v>
      </c>
      <c r="N136" s="320">
        <v>0.42</v>
      </c>
      <c r="O136" s="319">
        <v>0.0</v>
      </c>
      <c r="P136" s="320">
        <v>0.0</v>
      </c>
      <c r="Q136" s="320">
        <v>0.0</v>
      </c>
      <c r="R136" s="321">
        <v>0.0</v>
      </c>
      <c r="S136" s="314"/>
    </row>
    <row r="137" ht="11.25" customHeight="1">
      <c r="B137" s="315" t="s">
        <v>92</v>
      </c>
      <c r="C137" s="316" t="s">
        <v>239</v>
      </c>
      <c r="D137" s="317" t="s">
        <v>240</v>
      </c>
      <c r="E137" s="318"/>
      <c r="F137" s="316" t="s">
        <v>95</v>
      </c>
      <c r="G137" s="319">
        <v>0.46</v>
      </c>
      <c r="H137" s="315" t="s">
        <v>96</v>
      </c>
      <c r="I137" s="320">
        <v>-181.13</v>
      </c>
      <c r="J137" s="320">
        <v>0.0</v>
      </c>
      <c r="K137" s="320">
        <v>-181.13</v>
      </c>
      <c r="L137" s="320">
        <v>181.13</v>
      </c>
      <c r="M137" s="320">
        <v>0.0</v>
      </c>
      <c r="N137" s="320">
        <v>181.13</v>
      </c>
      <c r="O137" s="319">
        <v>0.0</v>
      </c>
      <c r="P137" s="320">
        <v>0.0</v>
      </c>
      <c r="Q137" s="320">
        <v>0.0</v>
      </c>
      <c r="R137" s="321">
        <v>0.0</v>
      </c>
      <c r="S137" s="314"/>
    </row>
    <row r="138" ht="11.25" customHeight="1">
      <c r="B138" s="315" t="s">
        <v>92</v>
      </c>
      <c r="C138" s="316" t="s">
        <v>97</v>
      </c>
      <c r="D138" s="317" t="s">
        <v>98</v>
      </c>
      <c r="E138" s="318"/>
      <c r="F138" s="316" t="s">
        <v>95</v>
      </c>
      <c r="G138" s="319">
        <v>0.065</v>
      </c>
      <c r="H138" s="315" t="s">
        <v>96</v>
      </c>
      <c r="I138" s="320">
        <v>-19.43</v>
      </c>
      <c r="J138" s="320">
        <v>0.0</v>
      </c>
      <c r="K138" s="320">
        <v>-19.43</v>
      </c>
      <c r="L138" s="320">
        <v>19.43</v>
      </c>
      <c r="M138" s="320">
        <v>0.0</v>
      </c>
      <c r="N138" s="320">
        <v>19.43</v>
      </c>
      <c r="O138" s="319">
        <v>0.0</v>
      </c>
      <c r="P138" s="320">
        <v>0.0</v>
      </c>
      <c r="Q138" s="320">
        <v>0.0</v>
      </c>
      <c r="R138" s="321">
        <v>0.0</v>
      </c>
      <c r="S138" s="314"/>
    </row>
    <row r="139" ht="11.25" customHeight="1">
      <c r="B139" s="315" t="s">
        <v>92</v>
      </c>
      <c r="C139" s="316" t="s">
        <v>168</v>
      </c>
      <c r="D139" s="317" t="s">
        <v>169</v>
      </c>
      <c r="E139" s="318"/>
      <c r="F139" s="316" t="s">
        <v>95</v>
      </c>
      <c r="G139" s="319">
        <v>0.28</v>
      </c>
      <c r="H139" s="315" t="s">
        <v>96</v>
      </c>
      <c r="I139" s="320">
        <v>-94.08</v>
      </c>
      <c r="J139" s="320">
        <v>0.0</v>
      </c>
      <c r="K139" s="320">
        <v>-94.08</v>
      </c>
      <c r="L139" s="320">
        <v>94.08</v>
      </c>
      <c r="M139" s="320">
        <v>0.0</v>
      </c>
      <c r="N139" s="320">
        <v>94.08</v>
      </c>
      <c r="O139" s="319">
        <v>0.0</v>
      </c>
      <c r="P139" s="320">
        <v>0.0</v>
      </c>
      <c r="Q139" s="320">
        <v>0.0</v>
      </c>
      <c r="R139" s="321">
        <v>0.0</v>
      </c>
      <c r="S139" s="314"/>
    </row>
    <row r="140" ht="11.25" customHeight="1">
      <c r="B140" s="315" t="s">
        <v>92</v>
      </c>
      <c r="C140" s="316" t="s">
        <v>124</v>
      </c>
      <c r="D140" s="317" t="s">
        <v>125</v>
      </c>
      <c r="E140" s="318"/>
      <c r="F140" s="316" t="s">
        <v>95</v>
      </c>
      <c r="G140" s="319">
        <v>0.195</v>
      </c>
      <c r="H140" s="315" t="s">
        <v>96</v>
      </c>
      <c r="I140" s="320">
        <v>-284.86</v>
      </c>
      <c r="J140" s="320">
        <v>0.0</v>
      </c>
      <c r="K140" s="320">
        <v>-284.86</v>
      </c>
      <c r="L140" s="320">
        <v>284.86</v>
      </c>
      <c r="M140" s="320">
        <v>0.0</v>
      </c>
      <c r="N140" s="320">
        <v>284.86</v>
      </c>
      <c r="O140" s="319">
        <v>0.0</v>
      </c>
      <c r="P140" s="320">
        <v>0.0</v>
      </c>
      <c r="Q140" s="320">
        <v>0.0</v>
      </c>
      <c r="R140" s="321">
        <v>0.0</v>
      </c>
      <c r="S140" s="314"/>
    </row>
    <row r="141" ht="12.0" customHeight="1"/>
    <row r="142" ht="12.75" customHeight="1">
      <c r="B142" s="300" t="s">
        <v>159</v>
      </c>
      <c r="C142" s="297"/>
      <c r="D142" s="298"/>
      <c r="S142" s="330" t="s">
        <v>241</v>
      </c>
    </row>
    <row r="143" ht="4.5" customHeight="1"/>
    <row r="144" ht="19.5" customHeight="1">
      <c r="B144" s="301" t="s">
        <v>79</v>
      </c>
      <c r="C144" s="301" t="s">
        <v>80</v>
      </c>
      <c r="D144" s="302" t="s">
        <v>81</v>
      </c>
      <c r="E144" s="303"/>
      <c r="F144" s="301" t="s">
        <v>82</v>
      </c>
      <c r="G144" s="301" t="s">
        <v>83</v>
      </c>
      <c r="H144" s="301" t="s">
        <v>84</v>
      </c>
      <c r="I144" s="304" t="s">
        <v>85</v>
      </c>
      <c r="J144" s="305"/>
      <c r="K144" s="306"/>
      <c r="L144" s="304" t="s">
        <v>86</v>
      </c>
      <c r="M144" s="305"/>
      <c r="N144" s="306"/>
      <c r="O144" s="304" t="s">
        <v>87</v>
      </c>
      <c r="P144" s="305"/>
      <c r="Q144" s="305"/>
      <c r="R144" s="305"/>
      <c r="S144" s="307"/>
    </row>
    <row r="145" ht="14.25" customHeight="1">
      <c r="B145" s="308"/>
      <c r="C145" s="308"/>
      <c r="D145" s="309"/>
      <c r="E145" s="310"/>
      <c r="F145" s="308"/>
      <c r="G145" s="308"/>
      <c r="H145" s="308"/>
      <c r="I145" s="311" t="s">
        <v>88</v>
      </c>
      <c r="J145" s="311" t="s">
        <v>89</v>
      </c>
      <c r="K145" s="311" t="s">
        <v>90</v>
      </c>
      <c r="L145" s="311" t="s">
        <v>88</v>
      </c>
      <c r="M145" s="311" t="s">
        <v>89</v>
      </c>
      <c r="N145" s="311" t="s">
        <v>90</v>
      </c>
      <c r="O145" s="311" t="s">
        <v>83</v>
      </c>
      <c r="P145" s="311" t="s">
        <v>88</v>
      </c>
      <c r="Q145" s="311" t="s">
        <v>89</v>
      </c>
      <c r="R145" s="304" t="s">
        <v>90</v>
      </c>
      <c r="S145" s="307"/>
    </row>
    <row r="146" ht="11.25" customHeight="1">
      <c r="B146" s="315" t="s">
        <v>92</v>
      </c>
      <c r="C146" s="316" t="s">
        <v>174</v>
      </c>
      <c r="D146" s="317" t="s">
        <v>175</v>
      </c>
      <c r="E146" s="318"/>
      <c r="F146" s="316" t="s">
        <v>95</v>
      </c>
      <c r="G146" s="319">
        <v>1.04</v>
      </c>
      <c r="H146" s="315" t="s">
        <v>96</v>
      </c>
      <c r="I146" s="320">
        <v>-2307.76</v>
      </c>
      <c r="J146" s="320">
        <v>0.0</v>
      </c>
      <c r="K146" s="320">
        <v>-2307.76</v>
      </c>
      <c r="L146" s="320">
        <v>2307.76</v>
      </c>
      <c r="M146" s="320">
        <v>0.0</v>
      </c>
      <c r="N146" s="320">
        <v>2307.76</v>
      </c>
      <c r="O146" s="319">
        <v>0.0</v>
      </c>
      <c r="P146" s="320">
        <v>0.0</v>
      </c>
      <c r="Q146" s="320">
        <v>0.0</v>
      </c>
      <c r="R146" s="321">
        <v>0.0</v>
      </c>
      <c r="S146" s="314"/>
    </row>
    <row r="147" ht="11.25" customHeight="1">
      <c r="B147" s="315" t="s">
        <v>92</v>
      </c>
      <c r="C147" s="316" t="s">
        <v>242</v>
      </c>
      <c r="D147" s="317" t="s">
        <v>243</v>
      </c>
      <c r="E147" s="318"/>
      <c r="F147" s="316" t="s">
        <v>95</v>
      </c>
      <c r="G147" s="319">
        <v>0.2</v>
      </c>
      <c r="H147" s="315" t="s">
        <v>96</v>
      </c>
      <c r="I147" s="320">
        <v>-113.0</v>
      </c>
      <c r="J147" s="320">
        <v>0.0</v>
      </c>
      <c r="K147" s="320">
        <v>-113.0</v>
      </c>
      <c r="L147" s="320">
        <v>113.0</v>
      </c>
      <c r="M147" s="320">
        <v>0.0</v>
      </c>
      <c r="N147" s="320">
        <v>113.0</v>
      </c>
      <c r="O147" s="319">
        <v>0.0</v>
      </c>
      <c r="P147" s="320">
        <v>0.0</v>
      </c>
      <c r="Q147" s="320">
        <v>0.0</v>
      </c>
      <c r="R147" s="321">
        <v>0.0</v>
      </c>
      <c r="S147" s="314"/>
    </row>
    <row r="148" ht="11.25" customHeight="1">
      <c r="B148" s="315" t="s">
        <v>92</v>
      </c>
      <c r="C148" s="316" t="s">
        <v>122</v>
      </c>
      <c r="D148" s="317" t="s">
        <v>123</v>
      </c>
      <c r="E148" s="318"/>
      <c r="F148" s="316" t="s">
        <v>95</v>
      </c>
      <c r="G148" s="319">
        <v>0.039</v>
      </c>
      <c r="H148" s="315" t="s">
        <v>96</v>
      </c>
      <c r="I148" s="320">
        <v>-4.06</v>
      </c>
      <c r="J148" s="320">
        <v>0.0</v>
      </c>
      <c r="K148" s="320">
        <v>-4.06</v>
      </c>
      <c r="L148" s="320">
        <v>4.06</v>
      </c>
      <c r="M148" s="320">
        <v>0.0</v>
      </c>
      <c r="N148" s="320">
        <v>4.06</v>
      </c>
      <c r="O148" s="319">
        <v>0.0</v>
      </c>
      <c r="P148" s="320">
        <v>0.0</v>
      </c>
      <c r="Q148" s="320">
        <v>0.0</v>
      </c>
      <c r="R148" s="321">
        <v>0.0</v>
      </c>
      <c r="S148" s="314"/>
    </row>
    <row r="149" ht="11.25" customHeight="1">
      <c r="B149" s="315" t="s">
        <v>92</v>
      </c>
      <c r="C149" s="316" t="s">
        <v>170</v>
      </c>
      <c r="D149" s="317" t="s">
        <v>171</v>
      </c>
      <c r="E149" s="318"/>
      <c r="F149" s="316" t="s">
        <v>95</v>
      </c>
      <c r="G149" s="319">
        <v>0.325</v>
      </c>
      <c r="H149" s="315" t="s">
        <v>96</v>
      </c>
      <c r="I149" s="320">
        <v>-550.55</v>
      </c>
      <c r="J149" s="320">
        <v>0.0</v>
      </c>
      <c r="K149" s="320">
        <v>-550.55</v>
      </c>
      <c r="L149" s="320">
        <v>550.55</v>
      </c>
      <c r="M149" s="320">
        <v>0.0</v>
      </c>
      <c r="N149" s="320">
        <v>550.55</v>
      </c>
      <c r="O149" s="319">
        <v>0.0</v>
      </c>
      <c r="P149" s="320">
        <v>0.0</v>
      </c>
      <c r="Q149" s="320">
        <v>0.0</v>
      </c>
      <c r="R149" s="321">
        <v>0.0</v>
      </c>
      <c r="S149" s="314"/>
    </row>
    <row r="150" ht="11.25" customHeight="1">
      <c r="B150" s="315" t="s">
        <v>92</v>
      </c>
      <c r="C150" s="316" t="s">
        <v>118</v>
      </c>
      <c r="D150" s="317" t="s">
        <v>119</v>
      </c>
      <c r="E150" s="318"/>
      <c r="F150" s="316" t="s">
        <v>95</v>
      </c>
      <c r="G150" s="319">
        <v>0.039</v>
      </c>
      <c r="H150" s="315" t="s">
        <v>96</v>
      </c>
      <c r="I150" s="320">
        <v>-1.63</v>
      </c>
      <c r="J150" s="320">
        <v>0.0</v>
      </c>
      <c r="K150" s="320">
        <v>-1.63</v>
      </c>
      <c r="L150" s="320">
        <v>1.63</v>
      </c>
      <c r="M150" s="320">
        <v>0.0</v>
      </c>
      <c r="N150" s="320">
        <v>1.63</v>
      </c>
      <c r="O150" s="319">
        <v>0.0</v>
      </c>
      <c r="P150" s="320">
        <v>0.0</v>
      </c>
      <c r="Q150" s="320">
        <v>0.0</v>
      </c>
      <c r="R150" s="321">
        <v>0.0</v>
      </c>
      <c r="S150" s="314"/>
    </row>
    <row r="151" ht="11.25" customHeight="1">
      <c r="B151" s="315" t="s">
        <v>92</v>
      </c>
      <c r="C151" s="316" t="s">
        <v>166</v>
      </c>
      <c r="D151" s="317" t="s">
        <v>167</v>
      </c>
      <c r="E151" s="318"/>
      <c r="F151" s="316" t="s">
        <v>95</v>
      </c>
      <c r="G151" s="319">
        <v>1.56</v>
      </c>
      <c r="H151" s="315" t="s">
        <v>96</v>
      </c>
      <c r="I151" s="320">
        <v>-967.2</v>
      </c>
      <c r="J151" s="320">
        <v>0.0</v>
      </c>
      <c r="K151" s="320">
        <v>-967.2</v>
      </c>
      <c r="L151" s="320">
        <v>967.2</v>
      </c>
      <c r="M151" s="320">
        <v>0.0</v>
      </c>
      <c r="N151" s="320">
        <v>967.2</v>
      </c>
      <c r="O151" s="319">
        <v>0.0</v>
      </c>
      <c r="P151" s="320">
        <v>0.0</v>
      </c>
      <c r="Q151" s="320">
        <v>0.0</v>
      </c>
      <c r="R151" s="321">
        <v>0.0</v>
      </c>
      <c r="S151" s="314"/>
    </row>
    <row r="152" ht="11.25" customHeight="1">
      <c r="B152" s="315" t="s">
        <v>92</v>
      </c>
      <c r="C152" s="316" t="s">
        <v>188</v>
      </c>
      <c r="D152" s="317" t="s">
        <v>189</v>
      </c>
      <c r="E152" s="318"/>
      <c r="F152" s="316" t="s">
        <v>95</v>
      </c>
      <c r="G152" s="319">
        <v>0.039</v>
      </c>
      <c r="H152" s="315" t="s">
        <v>96</v>
      </c>
      <c r="I152" s="320">
        <v>-38.92</v>
      </c>
      <c r="J152" s="320">
        <v>0.0</v>
      </c>
      <c r="K152" s="320">
        <v>-38.92</v>
      </c>
      <c r="L152" s="320">
        <v>38.92</v>
      </c>
      <c r="M152" s="320">
        <v>0.0</v>
      </c>
      <c r="N152" s="320">
        <v>38.92</v>
      </c>
      <c r="O152" s="319">
        <v>0.0</v>
      </c>
      <c r="P152" s="320">
        <v>0.0</v>
      </c>
      <c r="Q152" s="320">
        <v>0.0</v>
      </c>
      <c r="R152" s="321">
        <v>0.0</v>
      </c>
      <c r="S152" s="314"/>
    </row>
    <row r="153" ht="11.25" customHeight="1">
      <c r="B153" s="315" t="s">
        <v>92</v>
      </c>
      <c r="C153" s="316" t="s">
        <v>196</v>
      </c>
      <c r="D153" s="317" t="s">
        <v>197</v>
      </c>
      <c r="E153" s="318"/>
      <c r="F153" s="316" t="s">
        <v>95</v>
      </c>
      <c r="G153" s="319">
        <v>0.065</v>
      </c>
      <c r="H153" s="315" t="s">
        <v>96</v>
      </c>
      <c r="I153" s="320">
        <v>-48.75</v>
      </c>
      <c r="J153" s="320">
        <v>0.0</v>
      </c>
      <c r="K153" s="320">
        <v>-48.75</v>
      </c>
      <c r="L153" s="320">
        <v>48.75</v>
      </c>
      <c r="M153" s="320">
        <v>0.0</v>
      </c>
      <c r="N153" s="320">
        <v>48.75</v>
      </c>
      <c r="O153" s="319">
        <v>0.0</v>
      </c>
      <c r="P153" s="320">
        <v>0.0</v>
      </c>
      <c r="Q153" s="320">
        <v>0.0</v>
      </c>
      <c r="R153" s="321">
        <v>0.0</v>
      </c>
      <c r="S153" s="314"/>
    </row>
    <row r="154" ht="11.25" customHeight="1">
      <c r="B154" s="315" t="s">
        <v>92</v>
      </c>
      <c r="C154" s="316" t="s">
        <v>244</v>
      </c>
      <c r="D154" s="317" t="s">
        <v>245</v>
      </c>
      <c r="E154" s="318"/>
      <c r="F154" s="316" t="s">
        <v>95</v>
      </c>
      <c r="G154" s="319">
        <v>0.195</v>
      </c>
      <c r="H154" s="315" t="s">
        <v>96</v>
      </c>
      <c r="I154" s="320">
        <v>-58.5</v>
      </c>
      <c r="J154" s="320">
        <v>0.0</v>
      </c>
      <c r="K154" s="320">
        <v>-58.5</v>
      </c>
      <c r="L154" s="320">
        <v>58.5</v>
      </c>
      <c r="M154" s="320">
        <v>0.0</v>
      </c>
      <c r="N154" s="320">
        <v>58.5</v>
      </c>
      <c r="O154" s="319">
        <v>0.0</v>
      </c>
      <c r="P154" s="320">
        <v>0.0</v>
      </c>
      <c r="Q154" s="320">
        <v>0.0</v>
      </c>
      <c r="R154" s="321">
        <v>0.0</v>
      </c>
      <c r="S154" s="314"/>
    </row>
    <row r="155" ht="11.25" customHeight="1">
      <c r="B155" s="315" t="s">
        <v>92</v>
      </c>
      <c r="C155" s="316" t="s">
        <v>118</v>
      </c>
      <c r="D155" s="317" t="s">
        <v>119</v>
      </c>
      <c r="E155" s="318"/>
      <c r="F155" s="316" t="s">
        <v>95</v>
      </c>
      <c r="G155" s="319">
        <v>0.01</v>
      </c>
      <c r="H155" s="315" t="s">
        <v>96</v>
      </c>
      <c r="I155" s="320">
        <v>-0.42</v>
      </c>
      <c r="J155" s="320">
        <v>0.0</v>
      </c>
      <c r="K155" s="320">
        <v>-0.42</v>
      </c>
      <c r="L155" s="320">
        <v>0.42</v>
      </c>
      <c r="M155" s="320">
        <v>0.0</v>
      </c>
      <c r="N155" s="320">
        <v>0.42</v>
      </c>
      <c r="O155" s="319">
        <v>0.0</v>
      </c>
      <c r="P155" s="320">
        <v>0.0</v>
      </c>
      <c r="Q155" s="320">
        <v>0.0</v>
      </c>
      <c r="R155" s="321">
        <v>0.0</v>
      </c>
      <c r="S155" s="314"/>
    </row>
    <row r="156" ht="11.25" customHeight="1">
      <c r="B156" s="315" t="s">
        <v>92</v>
      </c>
      <c r="C156" s="316" t="s">
        <v>141</v>
      </c>
      <c r="D156" s="317" t="s">
        <v>142</v>
      </c>
      <c r="E156" s="318"/>
      <c r="F156" s="316" t="s">
        <v>95</v>
      </c>
      <c r="G156" s="319">
        <v>0.01</v>
      </c>
      <c r="H156" s="315" t="s">
        <v>96</v>
      </c>
      <c r="I156" s="320">
        <v>-0.88</v>
      </c>
      <c r="J156" s="320">
        <v>0.0</v>
      </c>
      <c r="K156" s="320">
        <v>-0.88</v>
      </c>
      <c r="L156" s="320">
        <v>0.88</v>
      </c>
      <c r="M156" s="320">
        <v>0.0</v>
      </c>
      <c r="N156" s="320">
        <v>0.88</v>
      </c>
      <c r="O156" s="319">
        <v>0.0</v>
      </c>
      <c r="P156" s="320">
        <v>0.0</v>
      </c>
      <c r="Q156" s="320">
        <v>0.0</v>
      </c>
      <c r="R156" s="321">
        <v>0.0</v>
      </c>
      <c r="S156" s="314"/>
    </row>
    <row r="157" ht="11.25" customHeight="1">
      <c r="B157" s="315" t="s">
        <v>92</v>
      </c>
      <c r="C157" s="316" t="s">
        <v>246</v>
      </c>
      <c r="D157" s="317" t="s">
        <v>247</v>
      </c>
      <c r="E157" s="318"/>
      <c r="F157" s="316" t="s">
        <v>95</v>
      </c>
      <c r="G157" s="319">
        <v>1.3</v>
      </c>
      <c r="H157" s="315" t="s">
        <v>96</v>
      </c>
      <c r="I157" s="320">
        <v>-1458.17</v>
      </c>
      <c r="J157" s="320">
        <v>0.0</v>
      </c>
      <c r="K157" s="320">
        <v>-1458.17</v>
      </c>
      <c r="L157" s="320">
        <v>1458.17</v>
      </c>
      <c r="M157" s="320">
        <v>0.0</v>
      </c>
      <c r="N157" s="320">
        <v>1458.17</v>
      </c>
      <c r="O157" s="319">
        <v>0.0</v>
      </c>
      <c r="P157" s="320">
        <v>0.0</v>
      </c>
      <c r="Q157" s="320">
        <v>0.0</v>
      </c>
      <c r="R157" s="321">
        <v>0.0</v>
      </c>
      <c r="S157" s="314"/>
    </row>
    <row r="158" ht="11.25" customHeight="1">
      <c r="B158" s="315" t="s">
        <v>92</v>
      </c>
      <c r="C158" s="316" t="s">
        <v>122</v>
      </c>
      <c r="D158" s="317" t="s">
        <v>123</v>
      </c>
      <c r="E158" s="318"/>
      <c r="F158" s="316" t="s">
        <v>95</v>
      </c>
      <c r="G158" s="319">
        <v>0.39</v>
      </c>
      <c r="H158" s="315" t="s">
        <v>96</v>
      </c>
      <c r="I158" s="320">
        <v>-40.56</v>
      </c>
      <c r="J158" s="320">
        <v>0.0</v>
      </c>
      <c r="K158" s="320">
        <v>-40.56</v>
      </c>
      <c r="L158" s="320">
        <v>40.56</v>
      </c>
      <c r="M158" s="320">
        <v>0.0</v>
      </c>
      <c r="N158" s="320">
        <v>40.56</v>
      </c>
      <c r="O158" s="319">
        <v>0.0</v>
      </c>
      <c r="P158" s="320">
        <v>0.0</v>
      </c>
      <c r="Q158" s="320">
        <v>0.0</v>
      </c>
      <c r="R158" s="321">
        <v>0.0</v>
      </c>
      <c r="S158" s="314"/>
    </row>
    <row r="159" ht="11.25" customHeight="1">
      <c r="B159" s="315" t="s">
        <v>92</v>
      </c>
      <c r="C159" s="316" t="s">
        <v>248</v>
      </c>
      <c r="D159" s="317" t="s">
        <v>249</v>
      </c>
      <c r="E159" s="318"/>
      <c r="F159" s="316" t="s">
        <v>95</v>
      </c>
      <c r="G159" s="319">
        <v>0.265</v>
      </c>
      <c r="H159" s="315" t="s">
        <v>96</v>
      </c>
      <c r="I159" s="320">
        <v>-126.67</v>
      </c>
      <c r="J159" s="320">
        <v>0.0</v>
      </c>
      <c r="K159" s="320">
        <v>-126.67</v>
      </c>
      <c r="L159" s="320">
        <v>126.67</v>
      </c>
      <c r="M159" s="320">
        <v>0.0</v>
      </c>
      <c r="N159" s="320">
        <v>126.67</v>
      </c>
      <c r="O159" s="319">
        <v>0.0</v>
      </c>
      <c r="P159" s="320">
        <v>0.0</v>
      </c>
      <c r="Q159" s="320">
        <v>0.0</v>
      </c>
      <c r="R159" s="321">
        <v>0.0</v>
      </c>
      <c r="S159" s="314"/>
    </row>
    <row r="160" ht="11.25" customHeight="1">
      <c r="B160" s="315" t="s">
        <v>92</v>
      </c>
      <c r="C160" s="316" t="s">
        <v>188</v>
      </c>
      <c r="D160" s="317" t="s">
        <v>189</v>
      </c>
      <c r="E160" s="318"/>
      <c r="F160" s="316" t="s">
        <v>95</v>
      </c>
      <c r="G160" s="319">
        <v>0.01</v>
      </c>
      <c r="H160" s="315" t="s">
        <v>96</v>
      </c>
      <c r="I160" s="320">
        <v>-9.98</v>
      </c>
      <c r="J160" s="320">
        <v>0.0</v>
      </c>
      <c r="K160" s="320">
        <v>-9.98</v>
      </c>
      <c r="L160" s="320">
        <v>9.98</v>
      </c>
      <c r="M160" s="320">
        <v>0.0</v>
      </c>
      <c r="N160" s="320">
        <v>9.98</v>
      </c>
      <c r="O160" s="319">
        <v>0.0</v>
      </c>
      <c r="P160" s="320">
        <v>0.0</v>
      </c>
      <c r="Q160" s="320">
        <v>0.0</v>
      </c>
      <c r="R160" s="321">
        <v>0.0</v>
      </c>
      <c r="S160" s="314"/>
    </row>
    <row r="161" ht="11.25" customHeight="1">
      <c r="B161" s="315" t="s">
        <v>92</v>
      </c>
      <c r="C161" s="316" t="s">
        <v>196</v>
      </c>
      <c r="D161" s="317" t="s">
        <v>197</v>
      </c>
      <c r="E161" s="318"/>
      <c r="F161" s="316" t="s">
        <v>95</v>
      </c>
      <c r="G161" s="319">
        <v>0.026</v>
      </c>
      <c r="H161" s="315" t="s">
        <v>96</v>
      </c>
      <c r="I161" s="320">
        <v>-19.5</v>
      </c>
      <c r="J161" s="320">
        <v>0.0</v>
      </c>
      <c r="K161" s="320">
        <v>-19.5</v>
      </c>
      <c r="L161" s="320">
        <v>19.5</v>
      </c>
      <c r="M161" s="320">
        <v>0.0</v>
      </c>
      <c r="N161" s="320">
        <v>19.5</v>
      </c>
      <c r="O161" s="319">
        <v>0.0</v>
      </c>
      <c r="P161" s="320">
        <v>0.0</v>
      </c>
      <c r="Q161" s="320">
        <v>0.0</v>
      </c>
      <c r="R161" s="321">
        <v>0.0</v>
      </c>
      <c r="S161" s="314"/>
    </row>
    <row r="162" ht="11.25" customHeight="1">
      <c r="B162" s="315" t="s">
        <v>92</v>
      </c>
      <c r="C162" s="316" t="s">
        <v>244</v>
      </c>
      <c r="D162" s="317" t="s">
        <v>245</v>
      </c>
      <c r="E162" s="318"/>
      <c r="F162" s="316" t="s">
        <v>95</v>
      </c>
      <c r="G162" s="319">
        <v>0.05</v>
      </c>
      <c r="H162" s="315" t="s">
        <v>96</v>
      </c>
      <c r="I162" s="320">
        <v>-15.0</v>
      </c>
      <c r="J162" s="320">
        <v>0.0</v>
      </c>
      <c r="K162" s="320">
        <v>-15.0</v>
      </c>
      <c r="L162" s="320">
        <v>15.0</v>
      </c>
      <c r="M162" s="320">
        <v>0.0</v>
      </c>
      <c r="N162" s="320">
        <v>15.0</v>
      </c>
      <c r="O162" s="319">
        <v>0.0</v>
      </c>
      <c r="P162" s="320">
        <v>0.0</v>
      </c>
      <c r="Q162" s="320">
        <v>0.0</v>
      </c>
      <c r="R162" s="321">
        <v>0.0</v>
      </c>
      <c r="S162" s="314"/>
    </row>
    <row r="163" ht="11.25" customHeight="1">
      <c r="B163" s="315" t="s">
        <v>92</v>
      </c>
      <c r="C163" s="316" t="s">
        <v>170</v>
      </c>
      <c r="D163" s="317" t="s">
        <v>171</v>
      </c>
      <c r="E163" s="318"/>
      <c r="F163" s="316" t="s">
        <v>95</v>
      </c>
      <c r="G163" s="319">
        <v>0.195</v>
      </c>
      <c r="H163" s="315" t="s">
        <v>96</v>
      </c>
      <c r="I163" s="320">
        <v>-330.33</v>
      </c>
      <c r="J163" s="320">
        <v>0.0</v>
      </c>
      <c r="K163" s="320">
        <v>-330.33</v>
      </c>
      <c r="L163" s="320">
        <v>330.33</v>
      </c>
      <c r="M163" s="320">
        <v>0.0</v>
      </c>
      <c r="N163" s="320">
        <v>330.33</v>
      </c>
      <c r="O163" s="319">
        <v>0.0</v>
      </c>
      <c r="P163" s="320">
        <v>0.0</v>
      </c>
      <c r="Q163" s="320">
        <v>0.0</v>
      </c>
      <c r="R163" s="321">
        <v>0.0</v>
      </c>
      <c r="S163" s="314"/>
    </row>
    <row r="164" ht="11.25" customHeight="1">
      <c r="B164" s="315" t="s">
        <v>92</v>
      </c>
      <c r="C164" s="316" t="s">
        <v>151</v>
      </c>
      <c r="D164" s="317" t="s">
        <v>152</v>
      </c>
      <c r="E164" s="318"/>
      <c r="F164" s="316" t="s">
        <v>95</v>
      </c>
      <c r="G164" s="319">
        <v>1.04</v>
      </c>
      <c r="H164" s="315" t="s">
        <v>96</v>
      </c>
      <c r="I164" s="320">
        <v>-514.8</v>
      </c>
      <c r="J164" s="320">
        <v>0.0</v>
      </c>
      <c r="K164" s="320">
        <v>-514.8</v>
      </c>
      <c r="L164" s="320">
        <v>514.8</v>
      </c>
      <c r="M164" s="320">
        <v>0.0</v>
      </c>
      <c r="N164" s="320">
        <v>514.8</v>
      </c>
      <c r="O164" s="319">
        <v>0.0</v>
      </c>
      <c r="P164" s="320">
        <v>0.0</v>
      </c>
      <c r="Q164" s="320">
        <v>0.0</v>
      </c>
      <c r="R164" s="321">
        <v>0.0</v>
      </c>
      <c r="S164" s="314"/>
    </row>
    <row r="165" ht="11.25" customHeight="1">
      <c r="B165" s="322" t="s">
        <v>107</v>
      </c>
      <c r="C165" s="323"/>
      <c r="D165" s="323"/>
      <c r="E165" s="323"/>
      <c r="F165" s="324"/>
      <c r="G165" s="325">
        <v>22.778</v>
      </c>
      <c r="H165" s="326" t="s">
        <v>108</v>
      </c>
      <c r="I165" s="327">
        <v>-10733.47</v>
      </c>
      <c r="J165" s="327">
        <v>0.0</v>
      </c>
      <c r="K165" s="327">
        <v>-10733.47</v>
      </c>
      <c r="L165" s="327">
        <v>10733.47</v>
      </c>
      <c r="M165" s="327">
        <v>0.0</v>
      </c>
      <c r="N165" s="327">
        <v>10733.47</v>
      </c>
      <c r="O165" s="325">
        <v>0.0</v>
      </c>
      <c r="P165" s="327">
        <v>0.0</v>
      </c>
      <c r="Q165" s="327">
        <v>0.0</v>
      </c>
      <c r="R165" s="328">
        <v>0.0</v>
      </c>
      <c r="S165" s="329"/>
    </row>
    <row r="166" ht="11.25" customHeight="1">
      <c r="B166" s="312" t="s">
        <v>250</v>
      </c>
      <c r="C166" s="313"/>
      <c r="D166" s="313"/>
      <c r="E166" s="313"/>
      <c r="F166" s="313"/>
      <c r="G166" s="313"/>
      <c r="H166" s="313"/>
      <c r="I166" s="313"/>
      <c r="J166" s="313"/>
      <c r="K166" s="313"/>
      <c r="L166" s="313"/>
      <c r="M166" s="313"/>
      <c r="N166" s="313"/>
      <c r="O166" s="313"/>
      <c r="P166" s="313"/>
      <c r="Q166" s="313"/>
      <c r="R166" s="313"/>
      <c r="S166" s="314"/>
    </row>
    <row r="167" ht="11.25" customHeight="1">
      <c r="B167" s="315" t="s">
        <v>92</v>
      </c>
      <c r="C167" s="316" t="s">
        <v>235</v>
      </c>
      <c r="D167" s="317" t="s">
        <v>236</v>
      </c>
      <c r="E167" s="318"/>
      <c r="F167" s="316" t="s">
        <v>95</v>
      </c>
      <c r="G167" s="319">
        <v>2.4</v>
      </c>
      <c r="H167" s="315" t="s">
        <v>96</v>
      </c>
      <c r="I167" s="320">
        <v>-4788.0</v>
      </c>
      <c r="J167" s="320">
        <v>0.0</v>
      </c>
      <c r="K167" s="320">
        <v>-4788.0</v>
      </c>
      <c r="L167" s="320">
        <v>4788.0</v>
      </c>
      <c r="M167" s="320">
        <v>0.0</v>
      </c>
      <c r="N167" s="320">
        <v>4788.0</v>
      </c>
      <c r="O167" s="319">
        <v>0.0</v>
      </c>
      <c r="P167" s="320">
        <v>0.0</v>
      </c>
      <c r="Q167" s="320">
        <v>0.0</v>
      </c>
      <c r="R167" s="321">
        <v>0.0</v>
      </c>
      <c r="S167" s="314"/>
    </row>
    <row r="168" ht="11.25" customHeight="1">
      <c r="B168" s="315" t="s">
        <v>92</v>
      </c>
      <c r="C168" s="316" t="s">
        <v>251</v>
      </c>
      <c r="D168" s="317" t="s">
        <v>252</v>
      </c>
      <c r="E168" s="318"/>
      <c r="F168" s="316" t="s">
        <v>95</v>
      </c>
      <c r="G168" s="319">
        <v>0.48</v>
      </c>
      <c r="H168" s="315" t="s">
        <v>96</v>
      </c>
      <c r="I168" s="320">
        <v>-170.4</v>
      </c>
      <c r="J168" s="320">
        <v>0.0</v>
      </c>
      <c r="K168" s="320">
        <v>-170.4</v>
      </c>
      <c r="L168" s="320">
        <v>170.4</v>
      </c>
      <c r="M168" s="320">
        <v>0.0</v>
      </c>
      <c r="N168" s="320">
        <v>170.4</v>
      </c>
      <c r="O168" s="319">
        <v>0.0</v>
      </c>
      <c r="P168" s="320">
        <v>0.0</v>
      </c>
      <c r="Q168" s="320">
        <v>0.0</v>
      </c>
      <c r="R168" s="321">
        <v>0.0</v>
      </c>
      <c r="S168" s="314"/>
    </row>
    <row r="169" ht="11.25" customHeight="1">
      <c r="B169" s="315" t="s">
        <v>92</v>
      </c>
      <c r="C169" s="316" t="s">
        <v>105</v>
      </c>
      <c r="D169" s="317" t="s">
        <v>106</v>
      </c>
      <c r="E169" s="318"/>
      <c r="F169" s="316" t="s">
        <v>95</v>
      </c>
      <c r="G169" s="319">
        <v>0.72</v>
      </c>
      <c r="H169" s="315" t="s">
        <v>96</v>
      </c>
      <c r="I169" s="320">
        <v>-56.16</v>
      </c>
      <c r="J169" s="320">
        <v>0.0</v>
      </c>
      <c r="K169" s="320">
        <v>-56.16</v>
      </c>
      <c r="L169" s="320">
        <v>56.16</v>
      </c>
      <c r="M169" s="320">
        <v>0.0</v>
      </c>
      <c r="N169" s="320">
        <v>56.16</v>
      </c>
      <c r="O169" s="319">
        <v>0.0</v>
      </c>
      <c r="P169" s="320">
        <v>0.0</v>
      </c>
      <c r="Q169" s="320">
        <v>0.0</v>
      </c>
      <c r="R169" s="321">
        <v>0.0</v>
      </c>
      <c r="S169" s="314"/>
    </row>
    <row r="170" ht="11.25" customHeight="1">
      <c r="B170" s="315" t="s">
        <v>92</v>
      </c>
      <c r="C170" s="316" t="s">
        <v>230</v>
      </c>
      <c r="D170" s="317" t="s">
        <v>231</v>
      </c>
      <c r="E170" s="318"/>
      <c r="F170" s="316" t="s">
        <v>95</v>
      </c>
      <c r="G170" s="319">
        <v>0.96</v>
      </c>
      <c r="H170" s="315" t="s">
        <v>96</v>
      </c>
      <c r="I170" s="320">
        <v>-584.64</v>
      </c>
      <c r="J170" s="320">
        <v>0.0</v>
      </c>
      <c r="K170" s="320">
        <v>-584.64</v>
      </c>
      <c r="L170" s="320">
        <v>584.64</v>
      </c>
      <c r="M170" s="320">
        <v>0.0</v>
      </c>
      <c r="N170" s="320">
        <v>584.64</v>
      </c>
      <c r="O170" s="319">
        <v>0.0</v>
      </c>
      <c r="P170" s="320">
        <v>0.0</v>
      </c>
      <c r="Q170" s="320">
        <v>0.0</v>
      </c>
      <c r="R170" s="321">
        <v>0.0</v>
      </c>
      <c r="S170" s="314"/>
    </row>
    <row r="171" ht="11.25" customHeight="1">
      <c r="B171" s="315" t="s">
        <v>92</v>
      </c>
      <c r="C171" s="316" t="s">
        <v>206</v>
      </c>
      <c r="D171" s="317" t="s">
        <v>207</v>
      </c>
      <c r="E171" s="318"/>
      <c r="F171" s="316" t="s">
        <v>95</v>
      </c>
      <c r="G171" s="319">
        <v>0.48</v>
      </c>
      <c r="H171" s="315" t="s">
        <v>96</v>
      </c>
      <c r="I171" s="320">
        <v>-183.54</v>
      </c>
      <c r="J171" s="320">
        <v>0.0</v>
      </c>
      <c r="K171" s="320">
        <v>-183.54</v>
      </c>
      <c r="L171" s="320">
        <v>183.54</v>
      </c>
      <c r="M171" s="320">
        <v>0.0</v>
      </c>
      <c r="N171" s="320">
        <v>183.54</v>
      </c>
      <c r="O171" s="319">
        <v>0.0</v>
      </c>
      <c r="P171" s="320">
        <v>0.0</v>
      </c>
      <c r="Q171" s="320">
        <v>0.0</v>
      </c>
      <c r="R171" s="321">
        <v>0.0</v>
      </c>
      <c r="S171" s="314"/>
    </row>
    <row r="172" ht="11.25" customHeight="1">
      <c r="B172" s="315" t="s">
        <v>92</v>
      </c>
      <c r="C172" s="316" t="s">
        <v>122</v>
      </c>
      <c r="D172" s="317" t="s">
        <v>123</v>
      </c>
      <c r="E172" s="318"/>
      <c r="F172" s="316" t="s">
        <v>95</v>
      </c>
      <c r="G172" s="319">
        <v>0.24</v>
      </c>
      <c r="H172" s="315" t="s">
        <v>96</v>
      </c>
      <c r="I172" s="320">
        <v>-24.96</v>
      </c>
      <c r="J172" s="320">
        <v>0.0</v>
      </c>
      <c r="K172" s="320">
        <v>-24.96</v>
      </c>
      <c r="L172" s="320">
        <v>24.96</v>
      </c>
      <c r="M172" s="320">
        <v>0.0</v>
      </c>
      <c r="N172" s="320">
        <v>24.96</v>
      </c>
      <c r="O172" s="319">
        <v>0.0</v>
      </c>
      <c r="P172" s="320">
        <v>0.0</v>
      </c>
      <c r="Q172" s="320">
        <v>0.0</v>
      </c>
      <c r="R172" s="321">
        <v>0.0</v>
      </c>
      <c r="S172" s="314"/>
    </row>
    <row r="173" ht="11.25" customHeight="1">
      <c r="B173" s="315" t="s">
        <v>92</v>
      </c>
      <c r="C173" s="316" t="s">
        <v>126</v>
      </c>
      <c r="D173" s="317" t="s">
        <v>127</v>
      </c>
      <c r="E173" s="318"/>
      <c r="F173" s="316" t="s">
        <v>95</v>
      </c>
      <c r="G173" s="319">
        <v>0.24</v>
      </c>
      <c r="H173" s="315" t="s">
        <v>96</v>
      </c>
      <c r="I173" s="320">
        <v>-77.28</v>
      </c>
      <c r="J173" s="320">
        <v>0.0</v>
      </c>
      <c r="K173" s="320">
        <v>-77.28</v>
      </c>
      <c r="L173" s="320">
        <v>77.28</v>
      </c>
      <c r="M173" s="320">
        <v>0.0</v>
      </c>
      <c r="N173" s="320">
        <v>77.28</v>
      </c>
      <c r="O173" s="319">
        <v>0.0</v>
      </c>
      <c r="P173" s="320">
        <v>0.0</v>
      </c>
      <c r="Q173" s="320">
        <v>0.0</v>
      </c>
      <c r="R173" s="321">
        <v>0.0</v>
      </c>
      <c r="S173" s="314"/>
    </row>
    <row r="174" ht="11.25" customHeight="1">
      <c r="B174" s="315" t="s">
        <v>92</v>
      </c>
      <c r="C174" s="316" t="s">
        <v>253</v>
      </c>
      <c r="D174" s="317" t="s">
        <v>254</v>
      </c>
      <c r="E174" s="318"/>
      <c r="F174" s="316" t="s">
        <v>95</v>
      </c>
      <c r="G174" s="319">
        <v>1.2</v>
      </c>
      <c r="H174" s="315" t="s">
        <v>96</v>
      </c>
      <c r="I174" s="320">
        <v>-264.0</v>
      </c>
      <c r="J174" s="320">
        <v>0.0</v>
      </c>
      <c r="K174" s="320">
        <v>-264.0</v>
      </c>
      <c r="L174" s="320">
        <v>264.0</v>
      </c>
      <c r="M174" s="320">
        <v>0.0</v>
      </c>
      <c r="N174" s="320">
        <v>264.0</v>
      </c>
      <c r="O174" s="319">
        <v>0.0</v>
      </c>
      <c r="P174" s="320">
        <v>0.0</v>
      </c>
      <c r="Q174" s="320">
        <v>0.0</v>
      </c>
      <c r="R174" s="321">
        <v>0.0</v>
      </c>
      <c r="S174" s="314"/>
    </row>
    <row r="175" ht="11.25" customHeight="1">
      <c r="B175" s="315" t="s">
        <v>92</v>
      </c>
      <c r="C175" s="316" t="s">
        <v>120</v>
      </c>
      <c r="D175" s="317" t="s">
        <v>121</v>
      </c>
      <c r="E175" s="318"/>
      <c r="F175" s="316" t="s">
        <v>95</v>
      </c>
      <c r="G175" s="319">
        <v>0.24</v>
      </c>
      <c r="H175" s="315" t="s">
        <v>96</v>
      </c>
      <c r="I175" s="320">
        <v>-31.73</v>
      </c>
      <c r="J175" s="320">
        <v>0.0</v>
      </c>
      <c r="K175" s="320">
        <v>-31.73</v>
      </c>
      <c r="L175" s="320">
        <v>31.73</v>
      </c>
      <c r="M175" s="320">
        <v>0.0</v>
      </c>
      <c r="N175" s="320">
        <v>31.73</v>
      </c>
      <c r="O175" s="319">
        <v>0.0</v>
      </c>
      <c r="P175" s="320">
        <v>0.0</v>
      </c>
      <c r="Q175" s="320">
        <v>0.0</v>
      </c>
      <c r="R175" s="321">
        <v>0.0</v>
      </c>
      <c r="S175" s="314"/>
    </row>
    <row r="176" ht="11.25" customHeight="1">
      <c r="B176" s="315" t="s">
        <v>92</v>
      </c>
      <c r="C176" s="316" t="s">
        <v>97</v>
      </c>
      <c r="D176" s="317" t="s">
        <v>98</v>
      </c>
      <c r="E176" s="318"/>
      <c r="F176" s="316" t="s">
        <v>95</v>
      </c>
      <c r="G176" s="319">
        <v>0.036</v>
      </c>
      <c r="H176" s="315" t="s">
        <v>96</v>
      </c>
      <c r="I176" s="320">
        <v>-10.76</v>
      </c>
      <c r="J176" s="320">
        <v>0.0</v>
      </c>
      <c r="K176" s="320">
        <v>-10.76</v>
      </c>
      <c r="L176" s="320">
        <v>10.76</v>
      </c>
      <c r="M176" s="320">
        <v>0.0</v>
      </c>
      <c r="N176" s="320">
        <v>10.76</v>
      </c>
      <c r="O176" s="319">
        <v>0.0</v>
      </c>
      <c r="P176" s="320">
        <v>0.0</v>
      </c>
      <c r="Q176" s="320">
        <v>0.0</v>
      </c>
      <c r="R176" s="321">
        <v>0.0</v>
      </c>
      <c r="S176" s="314"/>
    </row>
    <row r="177" ht="11.25" customHeight="1">
      <c r="B177" s="315" t="s">
        <v>92</v>
      </c>
      <c r="C177" s="316" t="s">
        <v>93</v>
      </c>
      <c r="D177" s="317" t="s">
        <v>94</v>
      </c>
      <c r="E177" s="318"/>
      <c r="F177" s="316" t="s">
        <v>95</v>
      </c>
      <c r="G177" s="319">
        <v>0.036</v>
      </c>
      <c r="H177" s="315" t="s">
        <v>96</v>
      </c>
      <c r="I177" s="320">
        <v>-11.59</v>
      </c>
      <c r="J177" s="320">
        <v>0.0</v>
      </c>
      <c r="K177" s="320">
        <v>-11.59</v>
      </c>
      <c r="L177" s="320">
        <v>11.59</v>
      </c>
      <c r="M177" s="320">
        <v>0.0</v>
      </c>
      <c r="N177" s="320">
        <v>11.59</v>
      </c>
      <c r="O177" s="319">
        <v>0.0</v>
      </c>
      <c r="P177" s="320">
        <v>0.0</v>
      </c>
      <c r="Q177" s="320">
        <v>0.0</v>
      </c>
      <c r="R177" s="321">
        <v>0.0</v>
      </c>
      <c r="S177" s="314"/>
    </row>
    <row r="178" ht="11.25" customHeight="1">
      <c r="B178" s="315" t="s">
        <v>92</v>
      </c>
      <c r="C178" s="316" t="s">
        <v>230</v>
      </c>
      <c r="D178" s="317" t="s">
        <v>231</v>
      </c>
      <c r="E178" s="318"/>
      <c r="F178" s="316" t="s">
        <v>95</v>
      </c>
      <c r="G178" s="319">
        <v>3.6</v>
      </c>
      <c r="H178" s="315" t="s">
        <v>96</v>
      </c>
      <c r="I178" s="320">
        <v>-2192.4</v>
      </c>
      <c r="J178" s="320">
        <v>0.0</v>
      </c>
      <c r="K178" s="320">
        <v>-2192.4</v>
      </c>
      <c r="L178" s="320">
        <v>2192.4</v>
      </c>
      <c r="M178" s="320">
        <v>0.0</v>
      </c>
      <c r="N178" s="320">
        <v>2192.4</v>
      </c>
      <c r="O178" s="319">
        <v>0.0</v>
      </c>
      <c r="P178" s="320">
        <v>0.0</v>
      </c>
      <c r="Q178" s="320">
        <v>0.0</v>
      </c>
      <c r="R178" s="321">
        <v>0.0</v>
      </c>
      <c r="S178" s="314"/>
    </row>
    <row r="179" ht="11.25" customHeight="1">
      <c r="B179" s="315" t="s">
        <v>92</v>
      </c>
      <c r="C179" s="316" t="s">
        <v>118</v>
      </c>
      <c r="D179" s="317" t="s">
        <v>119</v>
      </c>
      <c r="E179" s="318"/>
      <c r="F179" s="316" t="s">
        <v>95</v>
      </c>
      <c r="G179" s="319">
        <v>0.01</v>
      </c>
      <c r="H179" s="315" t="s">
        <v>96</v>
      </c>
      <c r="I179" s="320">
        <v>-0.38</v>
      </c>
      <c r="J179" s="320">
        <v>0.0</v>
      </c>
      <c r="K179" s="320">
        <v>-0.38</v>
      </c>
      <c r="L179" s="320">
        <v>0.38</v>
      </c>
      <c r="M179" s="320">
        <v>0.0</v>
      </c>
      <c r="N179" s="320">
        <v>0.38</v>
      </c>
      <c r="O179" s="319">
        <v>0.0</v>
      </c>
      <c r="P179" s="320">
        <v>0.0</v>
      </c>
      <c r="Q179" s="320">
        <v>0.0</v>
      </c>
      <c r="R179" s="321">
        <v>0.0</v>
      </c>
      <c r="S179" s="314"/>
    </row>
    <row r="180" ht="11.25" customHeight="1">
      <c r="B180" s="315" t="s">
        <v>92</v>
      </c>
      <c r="C180" s="316" t="s">
        <v>124</v>
      </c>
      <c r="D180" s="317" t="s">
        <v>125</v>
      </c>
      <c r="E180" s="318"/>
      <c r="F180" s="316" t="s">
        <v>95</v>
      </c>
      <c r="G180" s="319">
        <v>0.24</v>
      </c>
      <c r="H180" s="315" t="s">
        <v>96</v>
      </c>
      <c r="I180" s="320">
        <v>0.0</v>
      </c>
      <c r="J180" s="320">
        <v>0.0</v>
      </c>
      <c r="K180" s="320">
        <v>0.0</v>
      </c>
      <c r="L180" s="320">
        <v>0.0</v>
      </c>
      <c r="M180" s="320">
        <v>0.0</v>
      </c>
      <c r="N180" s="320">
        <v>0.0</v>
      </c>
      <c r="O180" s="319">
        <v>0.0</v>
      </c>
      <c r="P180" s="320">
        <v>0.0</v>
      </c>
      <c r="Q180" s="320">
        <v>0.0</v>
      </c>
      <c r="R180" s="321">
        <v>0.0</v>
      </c>
      <c r="S180" s="314"/>
    </row>
    <row r="181" ht="11.25" customHeight="1">
      <c r="B181" s="315" t="s">
        <v>92</v>
      </c>
      <c r="C181" s="316" t="s">
        <v>99</v>
      </c>
      <c r="D181" s="317" t="s">
        <v>100</v>
      </c>
      <c r="E181" s="318"/>
      <c r="F181" s="316" t="s">
        <v>95</v>
      </c>
      <c r="G181" s="319">
        <v>3.0</v>
      </c>
      <c r="H181" s="315" t="s">
        <v>96</v>
      </c>
      <c r="I181" s="320">
        <v>-406.4</v>
      </c>
      <c r="J181" s="320">
        <v>0.0</v>
      </c>
      <c r="K181" s="320">
        <v>-406.4</v>
      </c>
      <c r="L181" s="320">
        <v>406.4</v>
      </c>
      <c r="M181" s="320">
        <v>0.0</v>
      </c>
      <c r="N181" s="320">
        <v>406.4</v>
      </c>
      <c r="O181" s="319">
        <v>0.0</v>
      </c>
      <c r="P181" s="320">
        <v>0.0</v>
      </c>
      <c r="Q181" s="320">
        <v>0.0</v>
      </c>
      <c r="R181" s="321">
        <v>0.0</v>
      </c>
      <c r="S181" s="314"/>
    </row>
    <row r="182" ht="11.25" customHeight="1">
      <c r="B182" s="315" t="s">
        <v>92</v>
      </c>
      <c r="C182" s="316" t="s">
        <v>124</v>
      </c>
      <c r="D182" s="317" t="s">
        <v>125</v>
      </c>
      <c r="E182" s="318"/>
      <c r="F182" s="316" t="s">
        <v>95</v>
      </c>
      <c r="G182" s="319">
        <v>0.6</v>
      </c>
      <c r="H182" s="315" t="s">
        <v>96</v>
      </c>
      <c r="I182" s="320">
        <v>0.0</v>
      </c>
      <c r="J182" s="320">
        <v>0.0</v>
      </c>
      <c r="K182" s="320">
        <v>0.0</v>
      </c>
      <c r="L182" s="320">
        <v>0.0</v>
      </c>
      <c r="M182" s="320">
        <v>0.0</v>
      </c>
      <c r="N182" s="320">
        <v>0.0</v>
      </c>
      <c r="O182" s="319">
        <v>0.0</v>
      </c>
      <c r="P182" s="320">
        <v>0.0</v>
      </c>
      <c r="Q182" s="320">
        <v>0.0</v>
      </c>
      <c r="R182" s="321">
        <v>0.0</v>
      </c>
      <c r="S182" s="314"/>
    </row>
    <row r="183" ht="11.25" customHeight="1">
      <c r="B183" s="315" t="s">
        <v>92</v>
      </c>
      <c r="C183" s="316" t="s">
        <v>204</v>
      </c>
      <c r="D183" s="317" t="s">
        <v>205</v>
      </c>
      <c r="E183" s="318"/>
      <c r="F183" s="316" t="s">
        <v>95</v>
      </c>
      <c r="G183" s="319">
        <v>0.36</v>
      </c>
      <c r="H183" s="315" t="s">
        <v>96</v>
      </c>
      <c r="I183" s="320">
        <v>-37.51</v>
      </c>
      <c r="J183" s="320">
        <v>0.0</v>
      </c>
      <c r="K183" s="320">
        <v>-37.51</v>
      </c>
      <c r="L183" s="320">
        <v>37.51</v>
      </c>
      <c r="M183" s="320">
        <v>0.0</v>
      </c>
      <c r="N183" s="320">
        <v>37.51</v>
      </c>
      <c r="O183" s="319">
        <v>0.0</v>
      </c>
      <c r="P183" s="320">
        <v>0.0</v>
      </c>
      <c r="Q183" s="320">
        <v>0.0</v>
      </c>
      <c r="R183" s="321">
        <v>0.0</v>
      </c>
      <c r="S183" s="314"/>
    </row>
    <row r="184" ht="11.25" customHeight="1">
      <c r="B184" s="315" t="s">
        <v>92</v>
      </c>
      <c r="C184" s="316" t="s">
        <v>255</v>
      </c>
      <c r="D184" s="317" t="s">
        <v>256</v>
      </c>
      <c r="E184" s="318"/>
      <c r="F184" s="316" t="s">
        <v>95</v>
      </c>
      <c r="G184" s="319">
        <v>0.024</v>
      </c>
      <c r="H184" s="315" t="s">
        <v>96</v>
      </c>
      <c r="I184" s="320">
        <v>-11.09</v>
      </c>
      <c r="J184" s="320">
        <v>0.0</v>
      </c>
      <c r="K184" s="320">
        <v>-11.09</v>
      </c>
      <c r="L184" s="320">
        <v>11.09</v>
      </c>
      <c r="M184" s="320">
        <v>0.0</v>
      </c>
      <c r="N184" s="320">
        <v>11.09</v>
      </c>
      <c r="O184" s="319">
        <v>0.0</v>
      </c>
      <c r="P184" s="320">
        <v>0.0</v>
      </c>
      <c r="Q184" s="320">
        <v>0.0</v>
      </c>
      <c r="R184" s="321">
        <v>0.0</v>
      </c>
      <c r="S184" s="314"/>
    </row>
    <row r="185" ht="11.25" customHeight="1">
      <c r="B185" s="315" t="s">
        <v>92</v>
      </c>
      <c r="C185" s="316" t="s">
        <v>118</v>
      </c>
      <c r="D185" s="317" t="s">
        <v>119</v>
      </c>
      <c r="E185" s="318"/>
      <c r="F185" s="316" t="s">
        <v>95</v>
      </c>
      <c r="G185" s="319">
        <v>0.01</v>
      </c>
      <c r="H185" s="315" t="s">
        <v>96</v>
      </c>
      <c r="I185" s="320">
        <v>-0.38</v>
      </c>
      <c r="J185" s="320">
        <v>0.0</v>
      </c>
      <c r="K185" s="320">
        <v>-0.38</v>
      </c>
      <c r="L185" s="320">
        <v>0.38</v>
      </c>
      <c r="M185" s="320">
        <v>0.0</v>
      </c>
      <c r="N185" s="320">
        <v>0.38</v>
      </c>
      <c r="O185" s="319">
        <v>0.0</v>
      </c>
      <c r="P185" s="320">
        <v>0.0</v>
      </c>
      <c r="Q185" s="320">
        <v>0.0</v>
      </c>
      <c r="R185" s="321">
        <v>0.0</v>
      </c>
      <c r="S185" s="314"/>
    </row>
    <row r="186" ht="11.25" customHeight="1">
      <c r="B186" s="315" t="s">
        <v>92</v>
      </c>
      <c r="C186" s="316" t="s">
        <v>257</v>
      </c>
      <c r="D186" s="317" t="s">
        <v>258</v>
      </c>
      <c r="E186" s="318"/>
      <c r="F186" s="316" t="s">
        <v>95</v>
      </c>
      <c r="G186" s="319">
        <v>1.8</v>
      </c>
      <c r="H186" s="315" t="s">
        <v>96</v>
      </c>
      <c r="I186" s="320">
        <v>-8010.0</v>
      </c>
      <c r="J186" s="320">
        <v>0.0</v>
      </c>
      <c r="K186" s="320">
        <v>-8010.0</v>
      </c>
      <c r="L186" s="320">
        <v>8010.0</v>
      </c>
      <c r="M186" s="320">
        <v>0.0</v>
      </c>
      <c r="N186" s="320">
        <v>8010.0</v>
      </c>
      <c r="O186" s="319">
        <v>0.0</v>
      </c>
      <c r="P186" s="320">
        <v>0.0</v>
      </c>
      <c r="Q186" s="320">
        <v>0.0</v>
      </c>
      <c r="R186" s="321">
        <v>0.0</v>
      </c>
      <c r="S186" s="314"/>
    </row>
    <row r="187" ht="11.25" customHeight="1">
      <c r="B187" s="315" t="s">
        <v>92</v>
      </c>
      <c r="C187" s="316" t="s">
        <v>124</v>
      </c>
      <c r="D187" s="317" t="s">
        <v>125</v>
      </c>
      <c r="E187" s="318"/>
      <c r="F187" s="316" t="s">
        <v>95</v>
      </c>
      <c r="G187" s="319">
        <v>0.36</v>
      </c>
      <c r="H187" s="315" t="s">
        <v>96</v>
      </c>
      <c r="I187" s="320">
        <v>0.0</v>
      </c>
      <c r="J187" s="320">
        <v>0.0</v>
      </c>
      <c r="K187" s="320">
        <v>0.0</v>
      </c>
      <c r="L187" s="320">
        <v>0.0</v>
      </c>
      <c r="M187" s="320">
        <v>0.0</v>
      </c>
      <c r="N187" s="320">
        <v>0.0</v>
      </c>
      <c r="O187" s="319">
        <v>0.0</v>
      </c>
      <c r="P187" s="320">
        <v>0.0</v>
      </c>
      <c r="Q187" s="320">
        <v>0.0</v>
      </c>
      <c r="R187" s="321">
        <v>0.0</v>
      </c>
      <c r="S187" s="314"/>
    </row>
    <row r="188" ht="12.0" customHeight="1"/>
    <row r="189" ht="12.75" customHeight="1">
      <c r="B189" s="300" t="s">
        <v>159</v>
      </c>
      <c r="C189" s="297"/>
      <c r="D189" s="298"/>
      <c r="S189" s="330" t="s">
        <v>259</v>
      </c>
    </row>
    <row r="190" ht="4.5" customHeight="1"/>
    <row r="191" ht="19.5" customHeight="1">
      <c r="B191" s="301" t="s">
        <v>79</v>
      </c>
      <c r="C191" s="301" t="s">
        <v>80</v>
      </c>
      <c r="D191" s="302" t="s">
        <v>81</v>
      </c>
      <c r="E191" s="303"/>
      <c r="F191" s="301" t="s">
        <v>82</v>
      </c>
      <c r="G191" s="301" t="s">
        <v>83</v>
      </c>
      <c r="H191" s="301" t="s">
        <v>84</v>
      </c>
      <c r="I191" s="304" t="s">
        <v>85</v>
      </c>
      <c r="J191" s="305"/>
      <c r="K191" s="306"/>
      <c r="L191" s="304" t="s">
        <v>86</v>
      </c>
      <c r="M191" s="305"/>
      <c r="N191" s="306"/>
      <c r="O191" s="304" t="s">
        <v>87</v>
      </c>
      <c r="P191" s="305"/>
      <c r="Q191" s="305"/>
      <c r="R191" s="305"/>
      <c r="S191" s="307"/>
    </row>
    <row r="192" ht="14.25" customHeight="1">
      <c r="B192" s="308"/>
      <c r="C192" s="308"/>
      <c r="D192" s="309"/>
      <c r="E192" s="310"/>
      <c r="F192" s="308"/>
      <c r="G192" s="308"/>
      <c r="H192" s="308"/>
      <c r="I192" s="311" t="s">
        <v>88</v>
      </c>
      <c r="J192" s="311" t="s">
        <v>89</v>
      </c>
      <c r="K192" s="311" t="s">
        <v>90</v>
      </c>
      <c r="L192" s="311" t="s">
        <v>88</v>
      </c>
      <c r="M192" s="311" t="s">
        <v>89</v>
      </c>
      <c r="N192" s="311" t="s">
        <v>90</v>
      </c>
      <c r="O192" s="311" t="s">
        <v>83</v>
      </c>
      <c r="P192" s="311" t="s">
        <v>88</v>
      </c>
      <c r="Q192" s="311" t="s">
        <v>89</v>
      </c>
      <c r="R192" s="304" t="s">
        <v>90</v>
      </c>
      <c r="S192" s="307"/>
    </row>
    <row r="193" ht="11.25" customHeight="1">
      <c r="B193" s="315" t="s">
        <v>92</v>
      </c>
      <c r="C193" s="316" t="s">
        <v>260</v>
      </c>
      <c r="D193" s="317" t="s">
        <v>261</v>
      </c>
      <c r="E193" s="318"/>
      <c r="F193" s="316" t="s">
        <v>95</v>
      </c>
      <c r="G193" s="319">
        <v>0.18</v>
      </c>
      <c r="H193" s="315" t="s">
        <v>96</v>
      </c>
      <c r="I193" s="320">
        <v>-519.84</v>
      </c>
      <c r="J193" s="320">
        <v>0.0</v>
      </c>
      <c r="K193" s="320">
        <v>-519.84</v>
      </c>
      <c r="L193" s="320">
        <v>519.84</v>
      </c>
      <c r="M193" s="320">
        <v>0.0</v>
      </c>
      <c r="N193" s="320">
        <v>519.84</v>
      </c>
      <c r="O193" s="319">
        <v>0.0</v>
      </c>
      <c r="P193" s="320">
        <v>0.0</v>
      </c>
      <c r="Q193" s="320">
        <v>0.0</v>
      </c>
      <c r="R193" s="321">
        <v>0.0</v>
      </c>
      <c r="S193" s="314"/>
    </row>
    <row r="194" ht="11.25" customHeight="1">
      <c r="B194" s="315" t="s">
        <v>92</v>
      </c>
      <c r="C194" s="316" t="s">
        <v>262</v>
      </c>
      <c r="D194" s="317" t="s">
        <v>263</v>
      </c>
      <c r="E194" s="318"/>
      <c r="F194" s="316" t="s">
        <v>95</v>
      </c>
      <c r="G194" s="319">
        <v>0.2</v>
      </c>
      <c r="H194" s="315" t="s">
        <v>96</v>
      </c>
      <c r="I194" s="320">
        <v>-353.0</v>
      </c>
      <c r="J194" s="320">
        <v>0.0</v>
      </c>
      <c r="K194" s="320">
        <v>-353.0</v>
      </c>
      <c r="L194" s="320">
        <v>353.0</v>
      </c>
      <c r="M194" s="320">
        <v>0.0</v>
      </c>
      <c r="N194" s="320">
        <v>353.0</v>
      </c>
      <c r="O194" s="319">
        <v>0.0</v>
      </c>
      <c r="P194" s="320">
        <v>0.0</v>
      </c>
      <c r="Q194" s="320">
        <v>0.0</v>
      </c>
      <c r="R194" s="321">
        <v>0.0</v>
      </c>
      <c r="S194" s="314"/>
    </row>
    <row r="195" ht="11.25" customHeight="1">
      <c r="B195" s="315" t="s">
        <v>92</v>
      </c>
      <c r="C195" s="316" t="s">
        <v>196</v>
      </c>
      <c r="D195" s="317" t="s">
        <v>197</v>
      </c>
      <c r="E195" s="318"/>
      <c r="F195" s="316" t="s">
        <v>95</v>
      </c>
      <c r="G195" s="319">
        <v>0.096</v>
      </c>
      <c r="H195" s="315" t="s">
        <v>96</v>
      </c>
      <c r="I195" s="320">
        <v>-72.0</v>
      </c>
      <c r="J195" s="320">
        <v>0.0</v>
      </c>
      <c r="K195" s="320">
        <v>-72.0</v>
      </c>
      <c r="L195" s="320">
        <v>72.0</v>
      </c>
      <c r="M195" s="320">
        <v>0.0</v>
      </c>
      <c r="N195" s="320">
        <v>72.0</v>
      </c>
      <c r="O195" s="319">
        <v>0.0</v>
      </c>
      <c r="P195" s="320">
        <v>0.0</v>
      </c>
      <c r="Q195" s="320">
        <v>0.0</v>
      </c>
      <c r="R195" s="321">
        <v>0.0</v>
      </c>
      <c r="S195" s="314"/>
    </row>
    <row r="196" ht="11.25" customHeight="1">
      <c r="B196" s="315" t="s">
        <v>92</v>
      </c>
      <c r="C196" s="316" t="s">
        <v>264</v>
      </c>
      <c r="D196" s="317" t="s">
        <v>265</v>
      </c>
      <c r="E196" s="318"/>
      <c r="F196" s="316" t="s">
        <v>95</v>
      </c>
      <c r="G196" s="319">
        <v>0.096</v>
      </c>
      <c r="H196" s="315" t="s">
        <v>96</v>
      </c>
      <c r="I196" s="320">
        <v>-84.48</v>
      </c>
      <c r="J196" s="320">
        <v>0.0</v>
      </c>
      <c r="K196" s="320">
        <v>-84.48</v>
      </c>
      <c r="L196" s="320">
        <v>84.48</v>
      </c>
      <c r="M196" s="320">
        <v>0.0</v>
      </c>
      <c r="N196" s="320">
        <v>84.48</v>
      </c>
      <c r="O196" s="319">
        <v>0.0</v>
      </c>
      <c r="P196" s="320">
        <v>0.0</v>
      </c>
      <c r="Q196" s="320">
        <v>0.0</v>
      </c>
      <c r="R196" s="321">
        <v>0.0</v>
      </c>
      <c r="S196" s="314"/>
    </row>
    <row r="197" ht="11.25" customHeight="1">
      <c r="B197" s="315" t="s">
        <v>92</v>
      </c>
      <c r="C197" s="316" t="s">
        <v>186</v>
      </c>
      <c r="D197" s="317" t="s">
        <v>187</v>
      </c>
      <c r="E197" s="318"/>
      <c r="F197" s="316" t="s">
        <v>95</v>
      </c>
      <c r="G197" s="319">
        <v>0.24</v>
      </c>
      <c r="H197" s="315" t="s">
        <v>96</v>
      </c>
      <c r="I197" s="320">
        <v>-75.6</v>
      </c>
      <c r="J197" s="320">
        <v>0.0</v>
      </c>
      <c r="K197" s="320">
        <v>-75.6</v>
      </c>
      <c r="L197" s="320">
        <v>75.6</v>
      </c>
      <c r="M197" s="320">
        <v>0.0</v>
      </c>
      <c r="N197" s="320">
        <v>75.6</v>
      </c>
      <c r="O197" s="319">
        <v>0.0</v>
      </c>
      <c r="P197" s="320">
        <v>0.0</v>
      </c>
      <c r="Q197" s="320">
        <v>0.0</v>
      </c>
      <c r="R197" s="321">
        <v>0.0</v>
      </c>
      <c r="S197" s="314"/>
    </row>
    <row r="198" ht="11.25" customHeight="1">
      <c r="B198" s="315" t="s">
        <v>92</v>
      </c>
      <c r="C198" s="316" t="s">
        <v>266</v>
      </c>
      <c r="D198" s="317" t="s">
        <v>267</v>
      </c>
      <c r="E198" s="318"/>
      <c r="F198" s="316" t="s">
        <v>95</v>
      </c>
      <c r="G198" s="319">
        <v>0.24</v>
      </c>
      <c r="H198" s="315" t="s">
        <v>96</v>
      </c>
      <c r="I198" s="320">
        <v>-60.0</v>
      </c>
      <c r="J198" s="320">
        <v>0.0</v>
      </c>
      <c r="K198" s="320">
        <v>-60.0</v>
      </c>
      <c r="L198" s="320">
        <v>60.0</v>
      </c>
      <c r="M198" s="320">
        <v>0.0</v>
      </c>
      <c r="N198" s="320">
        <v>60.0</v>
      </c>
      <c r="O198" s="319">
        <v>0.0</v>
      </c>
      <c r="P198" s="320">
        <v>0.0</v>
      </c>
      <c r="Q198" s="320">
        <v>0.0</v>
      </c>
      <c r="R198" s="321">
        <v>0.0</v>
      </c>
      <c r="S198" s="314"/>
    </row>
    <row r="199" ht="11.25" customHeight="1">
      <c r="B199" s="315" t="s">
        <v>92</v>
      </c>
      <c r="C199" s="316" t="s">
        <v>268</v>
      </c>
      <c r="D199" s="317" t="s">
        <v>269</v>
      </c>
      <c r="E199" s="318"/>
      <c r="F199" s="316" t="s">
        <v>95</v>
      </c>
      <c r="G199" s="319">
        <v>0.24</v>
      </c>
      <c r="H199" s="315" t="s">
        <v>96</v>
      </c>
      <c r="I199" s="320">
        <v>-75.68</v>
      </c>
      <c r="J199" s="320">
        <v>0.0</v>
      </c>
      <c r="K199" s="320">
        <v>-75.68</v>
      </c>
      <c r="L199" s="320">
        <v>75.68</v>
      </c>
      <c r="M199" s="320">
        <v>0.0</v>
      </c>
      <c r="N199" s="320">
        <v>75.68</v>
      </c>
      <c r="O199" s="319">
        <v>0.0</v>
      </c>
      <c r="P199" s="320">
        <v>0.0</v>
      </c>
      <c r="Q199" s="320">
        <v>0.0</v>
      </c>
      <c r="R199" s="321">
        <v>0.0</v>
      </c>
      <c r="S199" s="314"/>
    </row>
    <row r="200" ht="11.25" customHeight="1">
      <c r="B200" s="315" t="s">
        <v>92</v>
      </c>
      <c r="C200" s="316" t="s">
        <v>153</v>
      </c>
      <c r="D200" s="317" t="s">
        <v>154</v>
      </c>
      <c r="E200" s="318"/>
      <c r="F200" s="316" t="s">
        <v>95</v>
      </c>
      <c r="G200" s="319">
        <v>0.24</v>
      </c>
      <c r="H200" s="315" t="s">
        <v>96</v>
      </c>
      <c r="I200" s="320">
        <v>-18.96</v>
      </c>
      <c r="J200" s="320">
        <v>0.0</v>
      </c>
      <c r="K200" s="320">
        <v>-18.96</v>
      </c>
      <c r="L200" s="320">
        <v>18.96</v>
      </c>
      <c r="M200" s="320">
        <v>0.0</v>
      </c>
      <c r="N200" s="320">
        <v>18.96</v>
      </c>
      <c r="O200" s="319">
        <v>0.0</v>
      </c>
      <c r="P200" s="320">
        <v>0.0</v>
      </c>
      <c r="Q200" s="320">
        <v>0.0</v>
      </c>
      <c r="R200" s="321">
        <v>0.0</v>
      </c>
      <c r="S200" s="314"/>
    </row>
    <row r="201" ht="11.25" customHeight="1">
      <c r="B201" s="315" t="s">
        <v>92</v>
      </c>
      <c r="C201" s="316" t="s">
        <v>251</v>
      </c>
      <c r="D201" s="317" t="s">
        <v>252</v>
      </c>
      <c r="E201" s="318"/>
      <c r="F201" s="316" t="s">
        <v>95</v>
      </c>
      <c r="G201" s="319">
        <v>0.24</v>
      </c>
      <c r="H201" s="315" t="s">
        <v>96</v>
      </c>
      <c r="I201" s="320">
        <v>-85.2</v>
      </c>
      <c r="J201" s="320">
        <v>0.0</v>
      </c>
      <c r="K201" s="320">
        <v>-85.2</v>
      </c>
      <c r="L201" s="320">
        <v>85.2</v>
      </c>
      <c r="M201" s="320">
        <v>0.0</v>
      </c>
      <c r="N201" s="320">
        <v>85.2</v>
      </c>
      <c r="O201" s="319">
        <v>0.0</v>
      </c>
      <c r="P201" s="320">
        <v>0.0</v>
      </c>
      <c r="Q201" s="320">
        <v>0.0</v>
      </c>
      <c r="R201" s="321">
        <v>0.0</v>
      </c>
      <c r="S201" s="314"/>
    </row>
    <row r="202" ht="11.25" customHeight="1">
      <c r="B202" s="315" t="s">
        <v>92</v>
      </c>
      <c r="C202" s="316" t="s">
        <v>118</v>
      </c>
      <c r="D202" s="317" t="s">
        <v>119</v>
      </c>
      <c r="E202" s="318"/>
      <c r="F202" s="316" t="s">
        <v>95</v>
      </c>
      <c r="G202" s="319">
        <v>0.01</v>
      </c>
      <c r="H202" s="315" t="s">
        <v>96</v>
      </c>
      <c r="I202" s="320">
        <v>-0.38</v>
      </c>
      <c r="J202" s="320">
        <v>0.0</v>
      </c>
      <c r="K202" s="320">
        <v>-0.38</v>
      </c>
      <c r="L202" s="320">
        <v>0.38</v>
      </c>
      <c r="M202" s="320">
        <v>0.0</v>
      </c>
      <c r="N202" s="320">
        <v>0.38</v>
      </c>
      <c r="O202" s="319">
        <v>0.0</v>
      </c>
      <c r="P202" s="320">
        <v>0.0</v>
      </c>
      <c r="Q202" s="320">
        <v>0.0</v>
      </c>
      <c r="R202" s="321">
        <v>0.0</v>
      </c>
      <c r="S202" s="314"/>
    </row>
    <row r="203" ht="11.25" customHeight="1">
      <c r="B203" s="315" t="s">
        <v>92</v>
      </c>
      <c r="C203" s="316" t="s">
        <v>235</v>
      </c>
      <c r="D203" s="317" t="s">
        <v>236</v>
      </c>
      <c r="E203" s="318"/>
      <c r="F203" s="316" t="s">
        <v>95</v>
      </c>
      <c r="G203" s="319">
        <v>3.0</v>
      </c>
      <c r="H203" s="315" t="s">
        <v>96</v>
      </c>
      <c r="I203" s="320">
        <v>-5985.0</v>
      </c>
      <c r="J203" s="320">
        <v>0.0</v>
      </c>
      <c r="K203" s="320">
        <v>-5985.0</v>
      </c>
      <c r="L203" s="320">
        <v>5985.0</v>
      </c>
      <c r="M203" s="320">
        <v>0.0</v>
      </c>
      <c r="N203" s="320">
        <v>5985.0</v>
      </c>
      <c r="O203" s="319">
        <v>0.0</v>
      </c>
      <c r="P203" s="320">
        <v>0.0</v>
      </c>
      <c r="Q203" s="320">
        <v>0.0</v>
      </c>
      <c r="R203" s="321">
        <v>0.0</v>
      </c>
      <c r="S203" s="314"/>
    </row>
    <row r="204" ht="11.25" customHeight="1">
      <c r="B204" s="315" t="s">
        <v>92</v>
      </c>
      <c r="C204" s="316" t="s">
        <v>105</v>
      </c>
      <c r="D204" s="317" t="s">
        <v>106</v>
      </c>
      <c r="E204" s="318"/>
      <c r="F204" s="316" t="s">
        <v>95</v>
      </c>
      <c r="G204" s="319">
        <v>1.2</v>
      </c>
      <c r="H204" s="315" t="s">
        <v>96</v>
      </c>
      <c r="I204" s="320">
        <v>-93.6</v>
      </c>
      <c r="J204" s="320">
        <v>0.0</v>
      </c>
      <c r="K204" s="320">
        <v>-93.6</v>
      </c>
      <c r="L204" s="320">
        <v>93.6</v>
      </c>
      <c r="M204" s="320">
        <v>0.0</v>
      </c>
      <c r="N204" s="320">
        <v>93.6</v>
      </c>
      <c r="O204" s="319">
        <v>0.0</v>
      </c>
      <c r="P204" s="320">
        <v>0.0</v>
      </c>
      <c r="Q204" s="320">
        <v>0.0</v>
      </c>
      <c r="R204" s="321">
        <v>0.0</v>
      </c>
      <c r="S204" s="314"/>
    </row>
    <row r="205" ht="11.25" customHeight="1">
      <c r="B205" s="315" t="s">
        <v>92</v>
      </c>
      <c r="C205" s="316" t="s">
        <v>137</v>
      </c>
      <c r="D205" s="317" t="s">
        <v>138</v>
      </c>
      <c r="E205" s="318"/>
      <c r="F205" s="316" t="s">
        <v>95</v>
      </c>
      <c r="G205" s="319">
        <v>0.12</v>
      </c>
      <c r="H205" s="315" t="s">
        <v>96</v>
      </c>
      <c r="I205" s="320">
        <v>-42.0</v>
      </c>
      <c r="J205" s="320">
        <v>0.0</v>
      </c>
      <c r="K205" s="320">
        <v>-42.0</v>
      </c>
      <c r="L205" s="320">
        <v>42.0</v>
      </c>
      <c r="M205" s="320">
        <v>0.0</v>
      </c>
      <c r="N205" s="320">
        <v>42.0</v>
      </c>
      <c r="O205" s="319">
        <v>0.0</v>
      </c>
      <c r="P205" s="320">
        <v>0.0</v>
      </c>
      <c r="Q205" s="320">
        <v>0.0</v>
      </c>
      <c r="R205" s="321">
        <v>0.0</v>
      </c>
      <c r="S205" s="314"/>
    </row>
    <row r="206" ht="11.25" customHeight="1">
      <c r="B206" s="315" t="s">
        <v>92</v>
      </c>
      <c r="C206" s="316" t="s">
        <v>120</v>
      </c>
      <c r="D206" s="317" t="s">
        <v>121</v>
      </c>
      <c r="E206" s="318"/>
      <c r="F206" s="316" t="s">
        <v>95</v>
      </c>
      <c r="G206" s="319">
        <v>0.36</v>
      </c>
      <c r="H206" s="315" t="s">
        <v>96</v>
      </c>
      <c r="I206" s="320">
        <v>-47.6</v>
      </c>
      <c r="J206" s="320">
        <v>0.0</v>
      </c>
      <c r="K206" s="320">
        <v>-47.6</v>
      </c>
      <c r="L206" s="320">
        <v>47.6</v>
      </c>
      <c r="M206" s="320">
        <v>0.0</v>
      </c>
      <c r="N206" s="320">
        <v>47.6</v>
      </c>
      <c r="O206" s="319">
        <v>0.0</v>
      </c>
      <c r="P206" s="320">
        <v>0.0</v>
      </c>
      <c r="Q206" s="320">
        <v>0.0</v>
      </c>
      <c r="R206" s="321">
        <v>0.0</v>
      </c>
      <c r="S206" s="314"/>
    </row>
    <row r="207" ht="11.25" customHeight="1">
      <c r="B207" s="315" t="s">
        <v>92</v>
      </c>
      <c r="C207" s="316" t="s">
        <v>270</v>
      </c>
      <c r="D207" s="317" t="s">
        <v>271</v>
      </c>
      <c r="E207" s="318"/>
      <c r="F207" s="316" t="s">
        <v>95</v>
      </c>
      <c r="G207" s="319">
        <v>0.72</v>
      </c>
      <c r="H207" s="315" t="s">
        <v>96</v>
      </c>
      <c r="I207" s="320">
        <v>-63.9</v>
      </c>
      <c r="J207" s="320">
        <v>0.0</v>
      </c>
      <c r="K207" s="320">
        <v>-63.9</v>
      </c>
      <c r="L207" s="320">
        <v>63.9</v>
      </c>
      <c r="M207" s="320">
        <v>0.0</v>
      </c>
      <c r="N207" s="320">
        <v>63.9</v>
      </c>
      <c r="O207" s="319">
        <v>0.0</v>
      </c>
      <c r="P207" s="320">
        <v>0.0</v>
      </c>
      <c r="Q207" s="320">
        <v>0.0</v>
      </c>
      <c r="R207" s="321">
        <v>0.0</v>
      </c>
      <c r="S207" s="314"/>
    </row>
    <row r="208" ht="11.25" customHeight="1">
      <c r="B208" s="315" t="s">
        <v>92</v>
      </c>
      <c r="C208" s="316" t="s">
        <v>128</v>
      </c>
      <c r="D208" s="317" t="s">
        <v>129</v>
      </c>
      <c r="E208" s="318"/>
      <c r="F208" s="316" t="s">
        <v>130</v>
      </c>
      <c r="G208" s="319">
        <v>12.0</v>
      </c>
      <c r="H208" s="315" t="s">
        <v>96</v>
      </c>
      <c r="I208" s="320">
        <v>-139.93</v>
      </c>
      <c r="J208" s="320">
        <v>0.0</v>
      </c>
      <c r="K208" s="320">
        <v>-139.93</v>
      </c>
      <c r="L208" s="320">
        <v>139.93</v>
      </c>
      <c r="M208" s="320">
        <v>0.0</v>
      </c>
      <c r="N208" s="320">
        <v>139.93</v>
      </c>
      <c r="O208" s="319">
        <v>0.0</v>
      </c>
      <c r="P208" s="320">
        <v>0.0</v>
      </c>
      <c r="Q208" s="320">
        <v>0.0</v>
      </c>
      <c r="R208" s="321">
        <v>0.0</v>
      </c>
      <c r="S208" s="314"/>
    </row>
    <row r="209" ht="11.25" customHeight="1">
      <c r="B209" s="315" t="s">
        <v>92</v>
      </c>
      <c r="C209" s="316" t="s">
        <v>230</v>
      </c>
      <c r="D209" s="317" t="s">
        <v>231</v>
      </c>
      <c r="E209" s="318"/>
      <c r="F209" s="316" t="s">
        <v>95</v>
      </c>
      <c r="G209" s="319">
        <v>0.72</v>
      </c>
      <c r="H209" s="315" t="s">
        <v>96</v>
      </c>
      <c r="I209" s="320">
        <v>-438.48</v>
      </c>
      <c r="J209" s="320">
        <v>0.0</v>
      </c>
      <c r="K209" s="320">
        <v>-438.48</v>
      </c>
      <c r="L209" s="320">
        <v>438.48</v>
      </c>
      <c r="M209" s="320">
        <v>0.0</v>
      </c>
      <c r="N209" s="320">
        <v>438.48</v>
      </c>
      <c r="O209" s="319">
        <v>0.0</v>
      </c>
      <c r="P209" s="320">
        <v>0.0</v>
      </c>
      <c r="Q209" s="320">
        <v>0.0</v>
      </c>
      <c r="R209" s="321">
        <v>0.0</v>
      </c>
      <c r="S209" s="314"/>
    </row>
    <row r="210" ht="11.25" customHeight="1">
      <c r="B210" s="315" t="s">
        <v>92</v>
      </c>
      <c r="C210" s="316" t="s">
        <v>97</v>
      </c>
      <c r="D210" s="317" t="s">
        <v>98</v>
      </c>
      <c r="E210" s="318"/>
      <c r="F210" s="316" t="s">
        <v>95</v>
      </c>
      <c r="G210" s="319">
        <v>0.18</v>
      </c>
      <c r="H210" s="315" t="s">
        <v>96</v>
      </c>
      <c r="I210" s="320">
        <v>-53.82</v>
      </c>
      <c r="J210" s="320">
        <v>0.0</v>
      </c>
      <c r="K210" s="320">
        <v>-53.82</v>
      </c>
      <c r="L210" s="320">
        <v>53.82</v>
      </c>
      <c r="M210" s="320">
        <v>0.0</v>
      </c>
      <c r="N210" s="320">
        <v>53.82</v>
      </c>
      <c r="O210" s="319">
        <v>0.0</v>
      </c>
      <c r="P210" s="320">
        <v>0.0</v>
      </c>
      <c r="Q210" s="320">
        <v>0.0</v>
      </c>
      <c r="R210" s="321">
        <v>0.0</v>
      </c>
      <c r="S210" s="314"/>
    </row>
    <row r="211" ht="11.25" customHeight="1">
      <c r="B211" s="315" t="s">
        <v>92</v>
      </c>
      <c r="C211" s="316" t="s">
        <v>272</v>
      </c>
      <c r="D211" s="317" t="s">
        <v>273</v>
      </c>
      <c r="E211" s="318"/>
      <c r="F211" s="316" t="s">
        <v>95</v>
      </c>
      <c r="G211" s="319">
        <v>0.21</v>
      </c>
      <c r="H211" s="315" t="s">
        <v>96</v>
      </c>
      <c r="I211" s="320">
        <v>-48.09</v>
      </c>
      <c r="J211" s="320">
        <v>0.0</v>
      </c>
      <c r="K211" s="320">
        <v>-48.09</v>
      </c>
      <c r="L211" s="320">
        <v>48.09</v>
      </c>
      <c r="M211" s="320">
        <v>0.0</v>
      </c>
      <c r="N211" s="320">
        <v>48.09</v>
      </c>
      <c r="O211" s="319">
        <v>0.0</v>
      </c>
      <c r="P211" s="320">
        <v>0.0</v>
      </c>
      <c r="Q211" s="320">
        <v>0.0</v>
      </c>
      <c r="R211" s="321">
        <v>0.0</v>
      </c>
      <c r="S211" s="314"/>
    </row>
    <row r="212" ht="11.25" customHeight="1">
      <c r="B212" s="315" t="s">
        <v>92</v>
      </c>
      <c r="C212" s="316" t="s">
        <v>274</v>
      </c>
      <c r="D212" s="317" t="s">
        <v>275</v>
      </c>
      <c r="E212" s="318"/>
      <c r="F212" s="316" t="s">
        <v>95</v>
      </c>
      <c r="G212" s="319">
        <v>0.72</v>
      </c>
      <c r="H212" s="315" t="s">
        <v>96</v>
      </c>
      <c r="I212" s="320">
        <v>-75.04</v>
      </c>
      <c r="J212" s="320">
        <v>0.0</v>
      </c>
      <c r="K212" s="320">
        <v>-75.04</v>
      </c>
      <c r="L212" s="320">
        <v>75.04</v>
      </c>
      <c r="M212" s="320">
        <v>0.0</v>
      </c>
      <c r="N212" s="320">
        <v>75.04</v>
      </c>
      <c r="O212" s="319">
        <v>0.0</v>
      </c>
      <c r="P212" s="320">
        <v>0.0</v>
      </c>
      <c r="Q212" s="320">
        <v>0.0</v>
      </c>
      <c r="R212" s="321">
        <v>0.0</v>
      </c>
      <c r="S212" s="314"/>
    </row>
    <row r="213" ht="11.25" customHeight="1">
      <c r="B213" s="315" t="s">
        <v>92</v>
      </c>
      <c r="C213" s="316" t="s">
        <v>124</v>
      </c>
      <c r="D213" s="317" t="s">
        <v>125</v>
      </c>
      <c r="E213" s="318"/>
      <c r="F213" s="316" t="s">
        <v>95</v>
      </c>
      <c r="G213" s="319">
        <v>0.48</v>
      </c>
      <c r="H213" s="315" t="s">
        <v>96</v>
      </c>
      <c r="I213" s="320">
        <v>0.0</v>
      </c>
      <c r="J213" s="320">
        <v>0.0</v>
      </c>
      <c r="K213" s="320">
        <v>0.0</v>
      </c>
      <c r="L213" s="320">
        <v>0.0</v>
      </c>
      <c r="M213" s="320">
        <v>0.0</v>
      </c>
      <c r="N213" s="320">
        <v>0.0</v>
      </c>
      <c r="O213" s="319">
        <v>0.0</v>
      </c>
      <c r="P213" s="320">
        <v>0.0</v>
      </c>
      <c r="Q213" s="320">
        <v>0.0</v>
      </c>
      <c r="R213" s="321">
        <v>0.0</v>
      </c>
      <c r="S213" s="314"/>
    </row>
    <row r="214" ht="11.25" customHeight="1">
      <c r="B214" s="315" t="s">
        <v>92</v>
      </c>
      <c r="C214" s="316" t="s">
        <v>116</v>
      </c>
      <c r="D214" s="317" t="s">
        <v>117</v>
      </c>
      <c r="E214" s="318"/>
      <c r="F214" s="316" t="s">
        <v>95</v>
      </c>
      <c r="G214" s="319">
        <v>0.24</v>
      </c>
      <c r="H214" s="315" t="s">
        <v>96</v>
      </c>
      <c r="I214" s="320">
        <v>-388.79</v>
      </c>
      <c r="J214" s="320">
        <v>0.0</v>
      </c>
      <c r="K214" s="320">
        <v>-388.79</v>
      </c>
      <c r="L214" s="320">
        <v>388.79</v>
      </c>
      <c r="M214" s="320">
        <v>0.0</v>
      </c>
      <c r="N214" s="320">
        <v>388.79</v>
      </c>
      <c r="O214" s="319">
        <v>0.0</v>
      </c>
      <c r="P214" s="320">
        <v>0.0</v>
      </c>
      <c r="Q214" s="320">
        <v>0.0</v>
      </c>
      <c r="R214" s="321">
        <v>0.0</v>
      </c>
      <c r="S214" s="314"/>
    </row>
    <row r="215" ht="11.25" customHeight="1">
      <c r="B215" s="315" t="s">
        <v>92</v>
      </c>
      <c r="C215" s="316" t="s">
        <v>118</v>
      </c>
      <c r="D215" s="317" t="s">
        <v>119</v>
      </c>
      <c r="E215" s="318"/>
      <c r="F215" s="316" t="s">
        <v>95</v>
      </c>
      <c r="G215" s="319">
        <v>0.01</v>
      </c>
      <c r="H215" s="315" t="s">
        <v>96</v>
      </c>
      <c r="I215" s="320">
        <v>-0.38</v>
      </c>
      <c r="J215" s="320">
        <v>0.0</v>
      </c>
      <c r="K215" s="320">
        <v>-0.38</v>
      </c>
      <c r="L215" s="320">
        <v>0.38</v>
      </c>
      <c r="M215" s="320">
        <v>0.0</v>
      </c>
      <c r="N215" s="320">
        <v>0.38</v>
      </c>
      <c r="O215" s="319">
        <v>0.0</v>
      </c>
      <c r="P215" s="320">
        <v>0.0</v>
      </c>
      <c r="Q215" s="320">
        <v>0.0</v>
      </c>
      <c r="R215" s="321">
        <v>0.0</v>
      </c>
      <c r="S215" s="314"/>
    </row>
    <row r="216" ht="11.25" customHeight="1">
      <c r="B216" s="315" t="s">
        <v>92</v>
      </c>
      <c r="C216" s="316" t="s">
        <v>276</v>
      </c>
      <c r="D216" s="317" t="s">
        <v>277</v>
      </c>
      <c r="E216" s="318"/>
      <c r="F216" s="316" t="s">
        <v>95</v>
      </c>
      <c r="G216" s="319">
        <v>2.0</v>
      </c>
      <c r="H216" s="315" t="s">
        <v>96</v>
      </c>
      <c r="I216" s="320">
        <v>-898.92</v>
      </c>
      <c r="J216" s="320">
        <v>0.0</v>
      </c>
      <c r="K216" s="320">
        <v>-898.92</v>
      </c>
      <c r="L216" s="320">
        <v>898.92</v>
      </c>
      <c r="M216" s="320">
        <v>0.0</v>
      </c>
      <c r="N216" s="320">
        <v>898.92</v>
      </c>
      <c r="O216" s="319">
        <v>0.0</v>
      </c>
      <c r="P216" s="320">
        <v>0.0</v>
      </c>
      <c r="Q216" s="320">
        <v>0.0</v>
      </c>
      <c r="R216" s="321">
        <v>0.0</v>
      </c>
      <c r="S216" s="314"/>
    </row>
    <row r="217" ht="11.25" customHeight="1">
      <c r="B217" s="315" t="s">
        <v>92</v>
      </c>
      <c r="C217" s="316" t="s">
        <v>126</v>
      </c>
      <c r="D217" s="317" t="s">
        <v>127</v>
      </c>
      <c r="E217" s="318"/>
      <c r="F217" s="316" t="s">
        <v>95</v>
      </c>
      <c r="G217" s="319">
        <v>0.3</v>
      </c>
      <c r="H217" s="315" t="s">
        <v>96</v>
      </c>
      <c r="I217" s="320">
        <v>-96.6</v>
      </c>
      <c r="J217" s="320">
        <v>0.0</v>
      </c>
      <c r="K217" s="320">
        <v>-96.6</v>
      </c>
      <c r="L217" s="320">
        <v>96.6</v>
      </c>
      <c r="M217" s="320">
        <v>0.0</v>
      </c>
      <c r="N217" s="320">
        <v>96.6</v>
      </c>
      <c r="O217" s="319">
        <v>0.0</v>
      </c>
      <c r="P217" s="320">
        <v>0.0</v>
      </c>
      <c r="Q217" s="320">
        <v>0.0</v>
      </c>
      <c r="R217" s="321">
        <v>0.0</v>
      </c>
      <c r="S217" s="314"/>
    </row>
    <row r="218" ht="11.25" customHeight="1">
      <c r="B218" s="315" t="s">
        <v>92</v>
      </c>
      <c r="C218" s="316" t="s">
        <v>118</v>
      </c>
      <c r="D218" s="317" t="s">
        <v>119</v>
      </c>
      <c r="E218" s="318"/>
      <c r="F218" s="316" t="s">
        <v>95</v>
      </c>
      <c r="G218" s="319">
        <v>0.01</v>
      </c>
      <c r="H218" s="315" t="s">
        <v>96</v>
      </c>
      <c r="I218" s="320">
        <v>-0.38</v>
      </c>
      <c r="J218" s="320">
        <v>0.0</v>
      </c>
      <c r="K218" s="320">
        <v>-0.38</v>
      </c>
      <c r="L218" s="320">
        <v>0.38</v>
      </c>
      <c r="M218" s="320">
        <v>0.0</v>
      </c>
      <c r="N218" s="320">
        <v>0.38</v>
      </c>
      <c r="O218" s="319">
        <v>0.0</v>
      </c>
      <c r="P218" s="320">
        <v>0.0</v>
      </c>
      <c r="Q218" s="320">
        <v>0.0</v>
      </c>
      <c r="R218" s="321">
        <v>0.0</v>
      </c>
      <c r="S218" s="314"/>
    </row>
    <row r="219" ht="11.25" customHeight="1">
      <c r="B219" s="315" t="s">
        <v>92</v>
      </c>
      <c r="C219" s="316" t="s">
        <v>137</v>
      </c>
      <c r="D219" s="317" t="s">
        <v>138</v>
      </c>
      <c r="E219" s="318"/>
      <c r="F219" s="316" t="s">
        <v>95</v>
      </c>
      <c r="G219" s="319">
        <v>0.06</v>
      </c>
      <c r="H219" s="315" t="s">
        <v>96</v>
      </c>
      <c r="I219" s="320">
        <v>-21.0</v>
      </c>
      <c r="J219" s="320">
        <v>0.0</v>
      </c>
      <c r="K219" s="320">
        <v>-21.0</v>
      </c>
      <c r="L219" s="320">
        <v>21.0</v>
      </c>
      <c r="M219" s="320">
        <v>0.0</v>
      </c>
      <c r="N219" s="320">
        <v>21.0</v>
      </c>
      <c r="O219" s="319">
        <v>0.0</v>
      </c>
      <c r="P219" s="320">
        <v>0.0</v>
      </c>
      <c r="Q219" s="320">
        <v>0.0</v>
      </c>
      <c r="R219" s="321">
        <v>0.0</v>
      </c>
      <c r="S219" s="314"/>
    </row>
    <row r="220" ht="11.25" customHeight="1">
      <c r="B220" s="315" t="s">
        <v>92</v>
      </c>
      <c r="C220" s="316" t="s">
        <v>105</v>
      </c>
      <c r="D220" s="317" t="s">
        <v>106</v>
      </c>
      <c r="E220" s="318"/>
      <c r="F220" s="316" t="s">
        <v>95</v>
      </c>
      <c r="G220" s="319">
        <v>0.36</v>
      </c>
      <c r="H220" s="315" t="s">
        <v>96</v>
      </c>
      <c r="I220" s="320">
        <v>-28.08</v>
      </c>
      <c r="J220" s="320">
        <v>0.0</v>
      </c>
      <c r="K220" s="320">
        <v>-28.08</v>
      </c>
      <c r="L220" s="320">
        <v>28.08</v>
      </c>
      <c r="M220" s="320">
        <v>0.0</v>
      </c>
      <c r="N220" s="320">
        <v>28.08</v>
      </c>
      <c r="O220" s="319">
        <v>0.0</v>
      </c>
      <c r="P220" s="320">
        <v>0.0</v>
      </c>
      <c r="Q220" s="320">
        <v>0.0</v>
      </c>
      <c r="R220" s="321">
        <v>0.0</v>
      </c>
      <c r="S220" s="314"/>
    </row>
    <row r="221" ht="11.25" customHeight="1">
      <c r="B221" s="315" t="s">
        <v>92</v>
      </c>
      <c r="C221" s="316" t="s">
        <v>99</v>
      </c>
      <c r="D221" s="317" t="s">
        <v>100</v>
      </c>
      <c r="E221" s="318"/>
      <c r="F221" s="316" t="s">
        <v>95</v>
      </c>
      <c r="G221" s="319">
        <v>2.4</v>
      </c>
      <c r="H221" s="315" t="s">
        <v>96</v>
      </c>
      <c r="I221" s="320">
        <v>-348.0</v>
      </c>
      <c r="J221" s="320">
        <v>0.0</v>
      </c>
      <c r="K221" s="320">
        <v>-348.0</v>
      </c>
      <c r="L221" s="320">
        <v>348.0</v>
      </c>
      <c r="M221" s="320">
        <v>0.0</v>
      </c>
      <c r="N221" s="320">
        <v>348.0</v>
      </c>
      <c r="O221" s="319">
        <v>0.0</v>
      </c>
      <c r="P221" s="320">
        <v>0.0</v>
      </c>
      <c r="Q221" s="320">
        <v>0.0</v>
      </c>
      <c r="R221" s="321">
        <v>0.0</v>
      </c>
      <c r="S221" s="314"/>
    </row>
    <row r="222" ht="11.25" customHeight="1">
      <c r="B222" s="315" t="s">
        <v>92</v>
      </c>
      <c r="C222" s="316" t="s">
        <v>118</v>
      </c>
      <c r="D222" s="317" t="s">
        <v>119</v>
      </c>
      <c r="E222" s="318"/>
      <c r="F222" s="316" t="s">
        <v>95</v>
      </c>
      <c r="G222" s="319">
        <v>0.01</v>
      </c>
      <c r="H222" s="315" t="s">
        <v>96</v>
      </c>
      <c r="I222" s="320">
        <v>-0.38</v>
      </c>
      <c r="J222" s="320">
        <v>0.0</v>
      </c>
      <c r="K222" s="320">
        <v>-0.38</v>
      </c>
      <c r="L222" s="320">
        <v>0.38</v>
      </c>
      <c r="M222" s="320">
        <v>0.0</v>
      </c>
      <c r="N222" s="320">
        <v>0.38</v>
      </c>
      <c r="O222" s="319">
        <v>0.0</v>
      </c>
      <c r="P222" s="320">
        <v>0.0</v>
      </c>
      <c r="Q222" s="320">
        <v>0.0</v>
      </c>
      <c r="R222" s="321">
        <v>0.0</v>
      </c>
      <c r="S222" s="314"/>
    </row>
    <row r="223" ht="11.25" customHeight="1">
      <c r="B223" s="315" t="s">
        <v>92</v>
      </c>
      <c r="C223" s="316" t="s">
        <v>97</v>
      </c>
      <c r="D223" s="317" t="s">
        <v>98</v>
      </c>
      <c r="E223" s="318"/>
      <c r="F223" s="316" t="s">
        <v>95</v>
      </c>
      <c r="G223" s="319">
        <v>0.036</v>
      </c>
      <c r="H223" s="315" t="s">
        <v>96</v>
      </c>
      <c r="I223" s="320">
        <v>-10.76</v>
      </c>
      <c r="J223" s="320">
        <v>0.0</v>
      </c>
      <c r="K223" s="320">
        <v>-10.76</v>
      </c>
      <c r="L223" s="320">
        <v>10.76</v>
      </c>
      <c r="M223" s="320">
        <v>0.0</v>
      </c>
      <c r="N223" s="320">
        <v>10.76</v>
      </c>
      <c r="O223" s="319">
        <v>0.0</v>
      </c>
      <c r="P223" s="320">
        <v>0.0</v>
      </c>
      <c r="Q223" s="320">
        <v>0.0</v>
      </c>
      <c r="R223" s="321">
        <v>0.0</v>
      </c>
      <c r="S223" s="314"/>
    </row>
    <row r="224" ht="11.25" customHeight="1">
      <c r="B224" s="315" t="s">
        <v>92</v>
      </c>
      <c r="C224" s="316" t="s">
        <v>93</v>
      </c>
      <c r="D224" s="317" t="s">
        <v>94</v>
      </c>
      <c r="E224" s="318"/>
      <c r="F224" s="316" t="s">
        <v>95</v>
      </c>
      <c r="G224" s="319">
        <v>0.036</v>
      </c>
      <c r="H224" s="315" t="s">
        <v>96</v>
      </c>
      <c r="I224" s="320">
        <v>-11.59</v>
      </c>
      <c r="J224" s="320">
        <v>0.0</v>
      </c>
      <c r="K224" s="320">
        <v>-11.59</v>
      </c>
      <c r="L224" s="320">
        <v>11.59</v>
      </c>
      <c r="M224" s="320">
        <v>0.0</v>
      </c>
      <c r="N224" s="320">
        <v>11.59</v>
      </c>
      <c r="O224" s="319">
        <v>0.0</v>
      </c>
      <c r="P224" s="320">
        <v>0.0</v>
      </c>
      <c r="Q224" s="320">
        <v>0.0</v>
      </c>
      <c r="R224" s="321">
        <v>0.0</v>
      </c>
      <c r="S224" s="314"/>
    </row>
    <row r="225" ht="11.25" customHeight="1">
      <c r="B225" s="315" t="s">
        <v>92</v>
      </c>
      <c r="C225" s="316" t="s">
        <v>137</v>
      </c>
      <c r="D225" s="317" t="s">
        <v>138</v>
      </c>
      <c r="E225" s="318"/>
      <c r="F225" s="316" t="s">
        <v>95</v>
      </c>
      <c r="G225" s="319">
        <v>0.036</v>
      </c>
      <c r="H225" s="315" t="s">
        <v>96</v>
      </c>
      <c r="I225" s="320">
        <v>-12.6</v>
      </c>
      <c r="J225" s="320">
        <v>0.0</v>
      </c>
      <c r="K225" s="320">
        <v>-12.6</v>
      </c>
      <c r="L225" s="320">
        <v>12.6</v>
      </c>
      <c r="M225" s="320">
        <v>0.0</v>
      </c>
      <c r="N225" s="320">
        <v>12.6</v>
      </c>
      <c r="O225" s="319">
        <v>0.0</v>
      </c>
      <c r="P225" s="320">
        <v>0.0</v>
      </c>
      <c r="Q225" s="320">
        <v>0.0</v>
      </c>
      <c r="R225" s="321">
        <v>0.0</v>
      </c>
      <c r="S225" s="314"/>
    </row>
    <row r="226" ht="11.25" customHeight="1">
      <c r="B226" s="315" t="s">
        <v>92</v>
      </c>
      <c r="C226" s="316" t="s">
        <v>278</v>
      </c>
      <c r="D226" s="317" t="s">
        <v>279</v>
      </c>
      <c r="E226" s="318"/>
      <c r="F226" s="316" t="s">
        <v>95</v>
      </c>
      <c r="G226" s="319">
        <v>0.024</v>
      </c>
      <c r="H226" s="315" t="s">
        <v>96</v>
      </c>
      <c r="I226" s="320">
        <v>-44.64</v>
      </c>
      <c r="J226" s="320">
        <v>0.0</v>
      </c>
      <c r="K226" s="320">
        <v>-44.64</v>
      </c>
      <c r="L226" s="320">
        <v>44.64</v>
      </c>
      <c r="M226" s="320">
        <v>0.0</v>
      </c>
      <c r="N226" s="320">
        <v>44.64</v>
      </c>
      <c r="O226" s="319">
        <v>0.0</v>
      </c>
      <c r="P226" s="320">
        <v>0.0</v>
      </c>
      <c r="Q226" s="320">
        <v>0.0</v>
      </c>
      <c r="R226" s="321">
        <v>0.0</v>
      </c>
      <c r="S226" s="314"/>
    </row>
    <row r="227" ht="11.25" customHeight="1">
      <c r="B227" s="315" t="s">
        <v>92</v>
      </c>
      <c r="C227" s="316" t="s">
        <v>280</v>
      </c>
      <c r="D227" s="317" t="s">
        <v>281</v>
      </c>
      <c r="E227" s="318"/>
      <c r="F227" s="316" t="s">
        <v>95</v>
      </c>
      <c r="G227" s="319">
        <v>0.024</v>
      </c>
      <c r="H227" s="315" t="s">
        <v>96</v>
      </c>
      <c r="I227" s="320">
        <v>-40.51</v>
      </c>
      <c r="J227" s="320">
        <v>0.0</v>
      </c>
      <c r="K227" s="320">
        <v>-40.51</v>
      </c>
      <c r="L227" s="320">
        <v>40.51</v>
      </c>
      <c r="M227" s="320">
        <v>0.0</v>
      </c>
      <c r="N227" s="320">
        <v>40.51</v>
      </c>
      <c r="O227" s="319">
        <v>0.0</v>
      </c>
      <c r="P227" s="320">
        <v>0.0</v>
      </c>
      <c r="Q227" s="320">
        <v>0.0</v>
      </c>
      <c r="R227" s="321">
        <v>0.0</v>
      </c>
      <c r="S227" s="314"/>
    </row>
    <row r="228" ht="11.25" customHeight="1">
      <c r="B228" s="315" t="s">
        <v>92</v>
      </c>
      <c r="C228" s="316" t="s">
        <v>120</v>
      </c>
      <c r="D228" s="317" t="s">
        <v>121</v>
      </c>
      <c r="E228" s="318"/>
      <c r="F228" s="316" t="s">
        <v>95</v>
      </c>
      <c r="G228" s="319">
        <v>0.24</v>
      </c>
      <c r="H228" s="315" t="s">
        <v>96</v>
      </c>
      <c r="I228" s="320">
        <v>-31.73</v>
      </c>
      <c r="J228" s="320">
        <v>0.0</v>
      </c>
      <c r="K228" s="320">
        <v>-31.73</v>
      </c>
      <c r="L228" s="320">
        <v>31.73</v>
      </c>
      <c r="M228" s="320">
        <v>0.0</v>
      </c>
      <c r="N228" s="320">
        <v>31.73</v>
      </c>
      <c r="O228" s="319">
        <v>0.0</v>
      </c>
      <c r="P228" s="320">
        <v>0.0</v>
      </c>
      <c r="Q228" s="320">
        <v>0.0</v>
      </c>
      <c r="R228" s="321">
        <v>0.0</v>
      </c>
      <c r="S228" s="314"/>
    </row>
    <row r="229" ht="11.25" customHeight="1">
      <c r="B229" s="315" t="s">
        <v>92</v>
      </c>
      <c r="C229" s="316" t="s">
        <v>282</v>
      </c>
      <c r="D229" s="317" t="s">
        <v>283</v>
      </c>
      <c r="E229" s="318"/>
      <c r="F229" s="316" t="s">
        <v>95</v>
      </c>
      <c r="G229" s="319">
        <v>2.4</v>
      </c>
      <c r="H229" s="315" t="s">
        <v>96</v>
      </c>
      <c r="I229" s="320">
        <v>-2820.0</v>
      </c>
      <c r="J229" s="320">
        <v>0.0</v>
      </c>
      <c r="K229" s="320">
        <v>-2820.0</v>
      </c>
      <c r="L229" s="320">
        <v>2820.0</v>
      </c>
      <c r="M229" s="320">
        <v>0.0</v>
      </c>
      <c r="N229" s="320">
        <v>2820.0</v>
      </c>
      <c r="O229" s="319">
        <v>0.0</v>
      </c>
      <c r="P229" s="320">
        <v>0.0</v>
      </c>
      <c r="Q229" s="320">
        <v>0.0</v>
      </c>
      <c r="R229" s="321">
        <v>0.0</v>
      </c>
      <c r="S229" s="314"/>
    </row>
    <row r="230" ht="11.25" customHeight="1">
      <c r="B230" s="315" t="s">
        <v>92</v>
      </c>
      <c r="C230" s="316" t="s">
        <v>118</v>
      </c>
      <c r="D230" s="317" t="s">
        <v>119</v>
      </c>
      <c r="E230" s="318"/>
      <c r="F230" s="316" t="s">
        <v>95</v>
      </c>
      <c r="G230" s="319">
        <v>0.036</v>
      </c>
      <c r="H230" s="315" t="s">
        <v>96</v>
      </c>
      <c r="I230" s="320">
        <v>-1.37</v>
      </c>
      <c r="J230" s="320">
        <v>0.0</v>
      </c>
      <c r="K230" s="320">
        <v>-1.37</v>
      </c>
      <c r="L230" s="320">
        <v>1.37</v>
      </c>
      <c r="M230" s="320">
        <v>0.0</v>
      </c>
      <c r="N230" s="320">
        <v>1.37</v>
      </c>
      <c r="O230" s="319">
        <v>0.0</v>
      </c>
      <c r="P230" s="320">
        <v>0.0</v>
      </c>
      <c r="Q230" s="320">
        <v>0.0</v>
      </c>
      <c r="R230" s="321">
        <v>0.0</v>
      </c>
      <c r="S230" s="314"/>
    </row>
    <row r="231" ht="11.25" customHeight="1">
      <c r="B231" s="315" t="s">
        <v>92</v>
      </c>
      <c r="C231" s="316" t="s">
        <v>280</v>
      </c>
      <c r="D231" s="317" t="s">
        <v>281</v>
      </c>
      <c r="E231" s="318"/>
      <c r="F231" s="316" t="s">
        <v>95</v>
      </c>
      <c r="G231" s="319">
        <v>0.026</v>
      </c>
      <c r="H231" s="315" t="s">
        <v>96</v>
      </c>
      <c r="I231" s="320">
        <v>-43.89</v>
      </c>
      <c r="J231" s="320">
        <v>0.0</v>
      </c>
      <c r="K231" s="320">
        <v>-43.89</v>
      </c>
      <c r="L231" s="320">
        <v>43.89</v>
      </c>
      <c r="M231" s="320">
        <v>0.0</v>
      </c>
      <c r="N231" s="320">
        <v>43.89</v>
      </c>
      <c r="O231" s="319">
        <v>0.0</v>
      </c>
      <c r="P231" s="320">
        <v>0.0</v>
      </c>
      <c r="Q231" s="320">
        <v>0.0</v>
      </c>
      <c r="R231" s="321">
        <v>0.0</v>
      </c>
      <c r="S231" s="314"/>
    </row>
    <row r="232" ht="11.25" customHeight="1">
      <c r="B232" s="315" t="s">
        <v>92</v>
      </c>
      <c r="C232" s="316" t="s">
        <v>284</v>
      </c>
      <c r="D232" s="317" t="s">
        <v>285</v>
      </c>
      <c r="E232" s="318"/>
      <c r="F232" s="316" t="s">
        <v>286</v>
      </c>
      <c r="G232" s="319">
        <v>0.36</v>
      </c>
      <c r="H232" s="315" t="s">
        <v>96</v>
      </c>
      <c r="I232" s="320">
        <v>-206.4</v>
      </c>
      <c r="J232" s="320">
        <v>0.0</v>
      </c>
      <c r="K232" s="320">
        <v>-206.4</v>
      </c>
      <c r="L232" s="320">
        <v>206.4</v>
      </c>
      <c r="M232" s="320">
        <v>0.0</v>
      </c>
      <c r="N232" s="320">
        <v>206.4</v>
      </c>
      <c r="O232" s="319">
        <v>0.0</v>
      </c>
      <c r="P232" s="320">
        <v>0.0</v>
      </c>
      <c r="Q232" s="320">
        <v>0.0</v>
      </c>
      <c r="R232" s="321">
        <v>0.0</v>
      </c>
      <c r="S232" s="314"/>
    </row>
    <row r="233" ht="11.25" customHeight="1">
      <c r="B233" s="315" t="s">
        <v>92</v>
      </c>
      <c r="C233" s="316" t="s">
        <v>287</v>
      </c>
      <c r="D233" s="317" t="s">
        <v>288</v>
      </c>
      <c r="E233" s="318"/>
      <c r="F233" s="316" t="s">
        <v>95</v>
      </c>
      <c r="G233" s="319">
        <v>1.2</v>
      </c>
      <c r="H233" s="315" t="s">
        <v>96</v>
      </c>
      <c r="I233" s="320">
        <v>-180.79</v>
      </c>
      <c r="J233" s="320">
        <v>0.0</v>
      </c>
      <c r="K233" s="320">
        <v>-180.79</v>
      </c>
      <c r="L233" s="320">
        <v>180.79</v>
      </c>
      <c r="M233" s="320">
        <v>0.0</v>
      </c>
      <c r="N233" s="320">
        <v>180.79</v>
      </c>
      <c r="O233" s="319">
        <v>0.0</v>
      </c>
      <c r="P233" s="320">
        <v>0.0</v>
      </c>
      <c r="Q233" s="320">
        <v>0.0</v>
      </c>
      <c r="R233" s="321">
        <v>0.0</v>
      </c>
      <c r="S233" s="314"/>
    </row>
    <row r="234" ht="11.25" customHeight="1">
      <c r="B234" s="315" t="s">
        <v>92</v>
      </c>
      <c r="C234" s="316" t="s">
        <v>105</v>
      </c>
      <c r="D234" s="317" t="s">
        <v>106</v>
      </c>
      <c r="E234" s="318"/>
      <c r="F234" s="316" t="s">
        <v>95</v>
      </c>
      <c r="G234" s="319">
        <v>1.2</v>
      </c>
      <c r="H234" s="315" t="s">
        <v>96</v>
      </c>
      <c r="I234" s="320">
        <v>-93.6</v>
      </c>
      <c r="J234" s="320">
        <v>0.0</v>
      </c>
      <c r="K234" s="320">
        <v>-93.6</v>
      </c>
      <c r="L234" s="320">
        <v>93.6</v>
      </c>
      <c r="M234" s="320">
        <v>0.0</v>
      </c>
      <c r="N234" s="320">
        <v>93.6</v>
      </c>
      <c r="O234" s="319">
        <v>0.0</v>
      </c>
      <c r="P234" s="320">
        <v>0.0</v>
      </c>
      <c r="Q234" s="320">
        <v>0.0</v>
      </c>
      <c r="R234" s="321">
        <v>0.0</v>
      </c>
      <c r="S234" s="314"/>
    </row>
    <row r="235" ht="12.0" customHeight="1"/>
    <row r="236" ht="12.75" customHeight="1">
      <c r="B236" s="300" t="s">
        <v>159</v>
      </c>
      <c r="C236" s="297"/>
      <c r="D236" s="298"/>
      <c r="S236" s="330" t="s">
        <v>289</v>
      </c>
    </row>
    <row r="237" ht="4.5" customHeight="1"/>
    <row r="238" ht="19.5" customHeight="1">
      <c r="B238" s="301" t="s">
        <v>79</v>
      </c>
      <c r="C238" s="301" t="s">
        <v>80</v>
      </c>
      <c r="D238" s="302" t="s">
        <v>81</v>
      </c>
      <c r="E238" s="303"/>
      <c r="F238" s="301" t="s">
        <v>82</v>
      </c>
      <c r="G238" s="301" t="s">
        <v>83</v>
      </c>
      <c r="H238" s="301" t="s">
        <v>84</v>
      </c>
      <c r="I238" s="304" t="s">
        <v>85</v>
      </c>
      <c r="J238" s="305"/>
      <c r="K238" s="306"/>
      <c r="L238" s="304" t="s">
        <v>86</v>
      </c>
      <c r="M238" s="305"/>
      <c r="N238" s="306"/>
      <c r="O238" s="304" t="s">
        <v>87</v>
      </c>
      <c r="P238" s="305"/>
      <c r="Q238" s="305"/>
      <c r="R238" s="305"/>
      <c r="S238" s="307"/>
    </row>
    <row r="239" ht="14.25" customHeight="1">
      <c r="B239" s="308"/>
      <c r="C239" s="308"/>
      <c r="D239" s="309"/>
      <c r="E239" s="310"/>
      <c r="F239" s="308"/>
      <c r="G239" s="308"/>
      <c r="H239" s="308"/>
      <c r="I239" s="311" t="s">
        <v>88</v>
      </c>
      <c r="J239" s="311" t="s">
        <v>89</v>
      </c>
      <c r="K239" s="311" t="s">
        <v>90</v>
      </c>
      <c r="L239" s="311" t="s">
        <v>88</v>
      </c>
      <c r="M239" s="311" t="s">
        <v>89</v>
      </c>
      <c r="N239" s="311" t="s">
        <v>90</v>
      </c>
      <c r="O239" s="311" t="s">
        <v>83</v>
      </c>
      <c r="P239" s="311" t="s">
        <v>88</v>
      </c>
      <c r="Q239" s="311" t="s">
        <v>89</v>
      </c>
      <c r="R239" s="304" t="s">
        <v>90</v>
      </c>
      <c r="S239" s="307"/>
    </row>
    <row r="240" ht="11.25" customHeight="1">
      <c r="B240" s="315" t="s">
        <v>92</v>
      </c>
      <c r="C240" s="316" t="s">
        <v>120</v>
      </c>
      <c r="D240" s="317" t="s">
        <v>121</v>
      </c>
      <c r="E240" s="318"/>
      <c r="F240" s="316" t="s">
        <v>95</v>
      </c>
      <c r="G240" s="319">
        <v>0.24</v>
      </c>
      <c r="H240" s="315" t="s">
        <v>96</v>
      </c>
      <c r="I240" s="320">
        <v>-31.73</v>
      </c>
      <c r="J240" s="320">
        <v>0.0</v>
      </c>
      <c r="K240" s="320">
        <v>-31.73</v>
      </c>
      <c r="L240" s="320">
        <v>31.73</v>
      </c>
      <c r="M240" s="320">
        <v>0.0</v>
      </c>
      <c r="N240" s="320">
        <v>31.73</v>
      </c>
      <c r="O240" s="319">
        <v>0.0</v>
      </c>
      <c r="P240" s="320">
        <v>0.0</v>
      </c>
      <c r="Q240" s="320">
        <v>0.0</v>
      </c>
      <c r="R240" s="321">
        <v>0.0</v>
      </c>
      <c r="S240" s="314"/>
    </row>
    <row r="241" ht="11.25" customHeight="1">
      <c r="B241" s="315" t="s">
        <v>92</v>
      </c>
      <c r="C241" s="316" t="s">
        <v>192</v>
      </c>
      <c r="D241" s="317" t="s">
        <v>193</v>
      </c>
      <c r="E241" s="318"/>
      <c r="F241" s="316" t="s">
        <v>95</v>
      </c>
      <c r="G241" s="319">
        <v>0.01</v>
      </c>
      <c r="H241" s="315" t="s">
        <v>96</v>
      </c>
      <c r="I241" s="320">
        <v>0.0</v>
      </c>
      <c r="J241" s="320">
        <v>0.0</v>
      </c>
      <c r="K241" s="320">
        <v>0.0</v>
      </c>
      <c r="L241" s="320">
        <v>0.0</v>
      </c>
      <c r="M241" s="320">
        <v>0.0</v>
      </c>
      <c r="N241" s="320">
        <v>0.0</v>
      </c>
      <c r="O241" s="319">
        <v>0.0</v>
      </c>
      <c r="P241" s="320">
        <v>0.0</v>
      </c>
      <c r="Q241" s="320">
        <v>0.0</v>
      </c>
      <c r="R241" s="321">
        <v>0.0</v>
      </c>
      <c r="S241" s="314"/>
    </row>
    <row r="242" ht="11.25" customHeight="1">
      <c r="B242" s="315" t="s">
        <v>92</v>
      </c>
      <c r="C242" s="316" t="s">
        <v>290</v>
      </c>
      <c r="D242" s="317" t="s">
        <v>291</v>
      </c>
      <c r="E242" s="318"/>
      <c r="F242" s="316" t="s">
        <v>95</v>
      </c>
      <c r="G242" s="319">
        <v>0.01</v>
      </c>
      <c r="H242" s="315" t="s">
        <v>96</v>
      </c>
      <c r="I242" s="320">
        <v>0.0</v>
      </c>
      <c r="J242" s="320">
        <v>0.0</v>
      </c>
      <c r="K242" s="320">
        <v>0.0</v>
      </c>
      <c r="L242" s="320">
        <v>0.0</v>
      </c>
      <c r="M242" s="320">
        <v>0.0</v>
      </c>
      <c r="N242" s="320">
        <v>0.0</v>
      </c>
      <c r="O242" s="319">
        <v>0.0</v>
      </c>
      <c r="P242" s="320">
        <v>0.0</v>
      </c>
      <c r="Q242" s="320">
        <v>0.0</v>
      </c>
      <c r="R242" s="321">
        <v>0.0</v>
      </c>
      <c r="S242" s="314"/>
    </row>
    <row r="243" ht="11.25" customHeight="1">
      <c r="B243" s="315" t="s">
        <v>92</v>
      </c>
      <c r="C243" s="316" t="s">
        <v>255</v>
      </c>
      <c r="D243" s="317" t="s">
        <v>256</v>
      </c>
      <c r="E243" s="318"/>
      <c r="F243" s="316" t="s">
        <v>95</v>
      </c>
      <c r="G243" s="319">
        <v>0.01</v>
      </c>
      <c r="H243" s="315" t="s">
        <v>96</v>
      </c>
      <c r="I243" s="320">
        <v>-4.62</v>
      </c>
      <c r="J243" s="320">
        <v>0.0</v>
      </c>
      <c r="K243" s="320">
        <v>-4.62</v>
      </c>
      <c r="L243" s="320">
        <v>4.62</v>
      </c>
      <c r="M243" s="320">
        <v>0.0</v>
      </c>
      <c r="N243" s="320">
        <v>4.62</v>
      </c>
      <c r="O243" s="319">
        <v>0.0</v>
      </c>
      <c r="P243" s="320">
        <v>0.0</v>
      </c>
      <c r="Q243" s="320">
        <v>0.0</v>
      </c>
      <c r="R243" s="321">
        <v>0.0</v>
      </c>
      <c r="S243" s="314"/>
    </row>
    <row r="244" ht="11.25" customHeight="1">
      <c r="B244" s="315" t="s">
        <v>92</v>
      </c>
      <c r="C244" s="316" t="s">
        <v>137</v>
      </c>
      <c r="D244" s="317" t="s">
        <v>138</v>
      </c>
      <c r="E244" s="318"/>
      <c r="F244" s="316" t="s">
        <v>95</v>
      </c>
      <c r="G244" s="319">
        <v>0.06</v>
      </c>
      <c r="H244" s="315" t="s">
        <v>96</v>
      </c>
      <c r="I244" s="320">
        <v>-21.0</v>
      </c>
      <c r="J244" s="320">
        <v>0.0</v>
      </c>
      <c r="K244" s="320">
        <v>-21.0</v>
      </c>
      <c r="L244" s="320">
        <v>21.0</v>
      </c>
      <c r="M244" s="320">
        <v>0.0</v>
      </c>
      <c r="N244" s="320">
        <v>21.0</v>
      </c>
      <c r="O244" s="319">
        <v>0.0</v>
      </c>
      <c r="P244" s="320">
        <v>0.0</v>
      </c>
      <c r="Q244" s="320">
        <v>0.0</v>
      </c>
      <c r="R244" s="321">
        <v>0.0</v>
      </c>
      <c r="S244" s="314"/>
    </row>
    <row r="245" ht="11.25" customHeight="1">
      <c r="B245" s="315" t="s">
        <v>92</v>
      </c>
      <c r="C245" s="316" t="s">
        <v>248</v>
      </c>
      <c r="D245" s="317" t="s">
        <v>249</v>
      </c>
      <c r="E245" s="318"/>
      <c r="F245" s="316" t="s">
        <v>95</v>
      </c>
      <c r="G245" s="319">
        <v>0.12</v>
      </c>
      <c r="H245" s="315" t="s">
        <v>96</v>
      </c>
      <c r="I245" s="320">
        <v>-59.76</v>
      </c>
      <c r="J245" s="320">
        <v>0.0</v>
      </c>
      <c r="K245" s="320">
        <v>-59.76</v>
      </c>
      <c r="L245" s="320">
        <v>59.76</v>
      </c>
      <c r="M245" s="320">
        <v>0.0</v>
      </c>
      <c r="N245" s="320">
        <v>59.76</v>
      </c>
      <c r="O245" s="319">
        <v>0.0</v>
      </c>
      <c r="P245" s="320">
        <v>0.0</v>
      </c>
      <c r="Q245" s="320">
        <v>0.0</v>
      </c>
      <c r="R245" s="321">
        <v>0.0</v>
      </c>
      <c r="S245" s="314"/>
    </row>
    <row r="246" ht="11.25" customHeight="1">
      <c r="B246" s="315" t="s">
        <v>92</v>
      </c>
      <c r="C246" s="316" t="s">
        <v>292</v>
      </c>
      <c r="D246" s="317" t="s">
        <v>293</v>
      </c>
      <c r="E246" s="318"/>
      <c r="F246" s="316" t="s">
        <v>95</v>
      </c>
      <c r="G246" s="319">
        <v>0.18</v>
      </c>
      <c r="H246" s="315" t="s">
        <v>96</v>
      </c>
      <c r="I246" s="320">
        <v>-148.65</v>
      </c>
      <c r="J246" s="320">
        <v>0.0</v>
      </c>
      <c r="K246" s="320">
        <v>-148.65</v>
      </c>
      <c r="L246" s="320">
        <v>148.65</v>
      </c>
      <c r="M246" s="320">
        <v>0.0</v>
      </c>
      <c r="N246" s="320">
        <v>148.65</v>
      </c>
      <c r="O246" s="319">
        <v>0.0</v>
      </c>
      <c r="P246" s="320">
        <v>0.0</v>
      </c>
      <c r="Q246" s="320">
        <v>0.0</v>
      </c>
      <c r="R246" s="321">
        <v>0.0</v>
      </c>
      <c r="S246" s="314"/>
    </row>
    <row r="247" ht="11.25" customHeight="1">
      <c r="B247" s="315" t="s">
        <v>92</v>
      </c>
      <c r="C247" s="316" t="s">
        <v>294</v>
      </c>
      <c r="D247" s="317" t="s">
        <v>295</v>
      </c>
      <c r="E247" s="318"/>
      <c r="F247" s="316" t="s">
        <v>95</v>
      </c>
      <c r="G247" s="319">
        <v>0.12</v>
      </c>
      <c r="H247" s="315" t="s">
        <v>96</v>
      </c>
      <c r="I247" s="320">
        <v>-168.0</v>
      </c>
      <c r="J247" s="320">
        <v>0.0</v>
      </c>
      <c r="K247" s="320">
        <v>-168.0</v>
      </c>
      <c r="L247" s="320">
        <v>168.0</v>
      </c>
      <c r="M247" s="320">
        <v>0.0</v>
      </c>
      <c r="N247" s="320">
        <v>168.0</v>
      </c>
      <c r="O247" s="319">
        <v>0.0</v>
      </c>
      <c r="P247" s="320">
        <v>0.0</v>
      </c>
      <c r="Q247" s="320">
        <v>0.0</v>
      </c>
      <c r="R247" s="321">
        <v>0.0</v>
      </c>
      <c r="S247" s="314"/>
    </row>
    <row r="248" ht="11.25" customHeight="1">
      <c r="B248" s="315" t="s">
        <v>92</v>
      </c>
      <c r="C248" s="316" t="s">
        <v>196</v>
      </c>
      <c r="D248" s="317" t="s">
        <v>197</v>
      </c>
      <c r="E248" s="318"/>
      <c r="F248" s="316" t="s">
        <v>95</v>
      </c>
      <c r="G248" s="319">
        <v>0.06</v>
      </c>
      <c r="H248" s="315" t="s">
        <v>96</v>
      </c>
      <c r="I248" s="320">
        <v>-45.0</v>
      </c>
      <c r="J248" s="320">
        <v>0.0</v>
      </c>
      <c r="K248" s="320">
        <v>-45.0</v>
      </c>
      <c r="L248" s="320">
        <v>45.0</v>
      </c>
      <c r="M248" s="320">
        <v>0.0</v>
      </c>
      <c r="N248" s="320">
        <v>45.0</v>
      </c>
      <c r="O248" s="319">
        <v>0.0</v>
      </c>
      <c r="P248" s="320">
        <v>0.0</v>
      </c>
      <c r="Q248" s="320">
        <v>0.0</v>
      </c>
      <c r="R248" s="321">
        <v>0.0</v>
      </c>
      <c r="S248" s="314"/>
    </row>
    <row r="249" ht="11.25" customHeight="1">
      <c r="B249" s="315" t="s">
        <v>92</v>
      </c>
      <c r="C249" s="316" t="s">
        <v>118</v>
      </c>
      <c r="D249" s="317" t="s">
        <v>119</v>
      </c>
      <c r="E249" s="318"/>
      <c r="F249" s="316" t="s">
        <v>95</v>
      </c>
      <c r="G249" s="319">
        <v>0.024</v>
      </c>
      <c r="H249" s="315" t="s">
        <v>96</v>
      </c>
      <c r="I249" s="320">
        <v>-0.91</v>
      </c>
      <c r="J249" s="320">
        <v>0.0</v>
      </c>
      <c r="K249" s="320">
        <v>-0.91</v>
      </c>
      <c r="L249" s="320">
        <v>0.91</v>
      </c>
      <c r="M249" s="320">
        <v>0.0</v>
      </c>
      <c r="N249" s="320">
        <v>0.91</v>
      </c>
      <c r="O249" s="319">
        <v>0.0</v>
      </c>
      <c r="P249" s="320">
        <v>0.0</v>
      </c>
      <c r="Q249" s="320">
        <v>0.0</v>
      </c>
      <c r="R249" s="321">
        <v>0.0</v>
      </c>
      <c r="S249" s="314"/>
    </row>
    <row r="250" ht="11.25" customHeight="1">
      <c r="B250" s="315" t="s">
        <v>92</v>
      </c>
      <c r="C250" s="316" t="s">
        <v>170</v>
      </c>
      <c r="D250" s="317" t="s">
        <v>171</v>
      </c>
      <c r="E250" s="318"/>
      <c r="F250" s="316" t="s">
        <v>95</v>
      </c>
      <c r="G250" s="319">
        <v>0.06</v>
      </c>
      <c r="H250" s="315" t="s">
        <v>96</v>
      </c>
      <c r="I250" s="320">
        <v>-101.64</v>
      </c>
      <c r="J250" s="320">
        <v>0.0</v>
      </c>
      <c r="K250" s="320">
        <v>-101.64</v>
      </c>
      <c r="L250" s="320">
        <v>101.64</v>
      </c>
      <c r="M250" s="320">
        <v>0.0</v>
      </c>
      <c r="N250" s="320">
        <v>101.64</v>
      </c>
      <c r="O250" s="319">
        <v>0.0</v>
      </c>
      <c r="P250" s="320">
        <v>0.0</v>
      </c>
      <c r="Q250" s="320">
        <v>0.0</v>
      </c>
      <c r="R250" s="321">
        <v>0.0</v>
      </c>
      <c r="S250" s="314"/>
    </row>
    <row r="251" ht="11.25" customHeight="1">
      <c r="B251" s="315" t="s">
        <v>92</v>
      </c>
      <c r="C251" s="316" t="s">
        <v>296</v>
      </c>
      <c r="D251" s="317" t="s">
        <v>297</v>
      </c>
      <c r="E251" s="318"/>
      <c r="F251" s="316" t="s">
        <v>95</v>
      </c>
      <c r="G251" s="319">
        <v>21.483</v>
      </c>
      <c r="H251" s="315" t="s">
        <v>96</v>
      </c>
      <c r="I251" s="320">
        <v>-3630.63</v>
      </c>
      <c r="J251" s="320">
        <v>0.0</v>
      </c>
      <c r="K251" s="320">
        <v>-3630.63</v>
      </c>
      <c r="L251" s="320">
        <v>3630.63</v>
      </c>
      <c r="M251" s="320">
        <v>0.0</v>
      </c>
      <c r="N251" s="320">
        <v>3630.63</v>
      </c>
      <c r="O251" s="319">
        <v>0.0</v>
      </c>
      <c r="P251" s="320">
        <v>0.0</v>
      </c>
      <c r="Q251" s="320">
        <v>0.0</v>
      </c>
      <c r="R251" s="321">
        <v>0.0</v>
      </c>
      <c r="S251" s="314"/>
    </row>
    <row r="252" ht="11.25" customHeight="1">
      <c r="B252" s="315" t="s">
        <v>92</v>
      </c>
      <c r="C252" s="316" t="s">
        <v>124</v>
      </c>
      <c r="D252" s="317" t="s">
        <v>125</v>
      </c>
      <c r="E252" s="318"/>
      <c r="F252" s="316" t="s">
        <v>95</v>
      </c>
      <c r="G252" s="319">
        <v>0.96</v>
      </c>
      <c r="H252" s="315" t="s">
        <v>96</v>
      </c>
      <c r="I252" s="320">
        <v>0.0</v>
      </c>
      <c r="J252" s="320">
        <v>0.0</v>
      </c>
      <c r="K252" s="320">
        <v>0.0</v>
      </c>
      <c r="L252" s="320">
        <v>0.0</v>
      </c>
      <c r="M252" s="320">
        <v>0.0</v>
      </c>
      <c r="N252" s="320">
        <v>0.0</v>
      </c>
      <c r="O252" s="319">
        <v>0.0</v>
      </c>
      <c r="P252" s="320">
        <v>0.0</v>
      </c>
      <c r="Q252" s="320">
        <v>0.0</v>
      </c>
      <c r="R252" s="321">
        <v>0.0</v>
      </c>
      <c r="S252" s="314"/>
    </row>
    <row r="253" ht="11.25" customHeight="1">
      <c r="B253" s="315" t="s">
        <v>92</v>
      </c>
      <c r="C253" s="316" t="s">
        <v>278</v>
      </c>
      <c r="D253" s="317" t="s">
        <v>279</v>
      </c>
      <c r="E253" s="318"/>
      <c r="F253" s="316" t="s">
        <v>95</v>
      </c>
      <c r="G253" s="319">
        <v>0.024</v>
      </c>
      <c r="H253" s="315" t="s">
        <v>96</v>
      </c>
      <c r="I253" s="320">
        <v>-44.64</v>
      </c>
      <c r="J253" s="320">
        <v>0.0</v>
      </c>
      <c r="K253" s="320">
        <v>-44.64</v>
      </c>
      <c r="L253" s="320">
        <v>44.64</v>
      </c>
      <c r="M253" s="320">
        <v>0.0</v>
      </c>
      <c r="N253" s="320">
        <v>44.64</v>
      </c>
      <c r="O253" s="319">
        <v>0.0</v>
      </c>
      <c r="P253" s="320">
        <v>0.0</v>
      </c>
      <c r="Q253" s="320">
        <v>0.0</v>
      </c>
      <c r="R253" s="321">
        <v>0.0</v>
      </c>
      <c r="S253" s="314"/>
    </row>
    <row r="254" ht="11.25" customHeight="1">
      <c r="B254" s="315" t="s">
        <v>92</v>
      </c>
      <c r="C254" s="316" t="s">
        <v>105</v>
      </c>
      <c r="D254" s="317" t="s">
        <v>106</v>
      </c>
      <c r="E254" s="318"/>
      <c r="F254" s="316" t="s">
        <v>95</v>
      </c>
      <c r="G254" s="319">
        <v>1.2</v>
      </c>
      <c r="H254" s="315" t="s">
        <v>96</v>
      </c>
      <c r="I254" s="320">
        <v>-93.6</v>
      </c>
      <c r="J254" s="320">
        <v>0.0</v>
      </c>
      <c r="K254" s="320">
        <v>-93.6</v>
      </c>
      <c r="L254" s="320">
        <v>93.6</v>
      </c>
      <c r="M254" s="320">
        <v>0.0</v>
      </c>
      <c r="N254" s="320">
        <v>93.6</v>
      </c>
      <c r="O254" s="319">
        <v>0.0</v>
      </c>
      <c r="P254" s="320">
        <v>0.0</v>
      </c>
      <c r="Q254" s="320">
        <v>0.0</v>
      </c>
      <c r="R254" s="321">
        <v>0.0</v>
      </c>
      <c r="S254" s="314"/>
    </row>
    <row r="255" ht="11.25" customHeight="1">
      <c r="B255" s="315" t="s">
        <v>92</v>
      </c>
      <c r="C255" s="316" t="s">
        <v>298</v>
      </c>
      <c r="D255" s="317" t="s">
        <v>299</v>
      </c>
      <c r="E255" s="318"/>
      <c r="F255" s="316" t="s">
        <v>95</v>
      </c>
      <c r="G255" s="319">
        <v>0.96</v>
      </c>
      <c r="H255" s="315" t="s">
        <v>96</v>
      </c>
      <c r="I255" s="320">
        <v>0.0</v>
      </c>
      <c r="J255" s="320">
        <v>0.0</v>
      </c>
      <c r="K255" s="320">
        <v>0.0</v>
      </c>
      <c r="L255" s="320">
        <v>0.0</v>
      </c>
      <c r="M255" s="320">
        <v>0.0</v>
      </c>
      <c r="N255" s="320">
        <v>0.0</v>
      </c>
      <c r="O255" s="319">
        <v>0.0</v>
      </c>
      <c r="P255" s="320">
        <v>0.0</v>
      </c>
      <c r="Q255" s="320">
        <v>0.0</v>
      </c>
      <c r="R255" s="321">
        <v>0.0</v>
      </c>
      <c r="S255" s="314"/>
    </row>
    <row r="256" ht="11.25" customHeight="1">
      <c r="B256" s="315" t="s">
        <v>92</v>
      </c>
      <c r="C256" s="316" t="s">
        <v>300</v>
      </c>
      <c r="D256" s="317" t="s">
        <v>301</v>
      </c>
      <c r="E256" s="318"/>
      <c r="F256" s="316" t="s">
        <v>95</v>
      </c>
      <c r="G256" s="319">
        <v>0.1</v>
      </c>
      <c r="H256" s="315" t="s">
        <v>96</v>
      </c>
      <c r="I256" s="320">
        <v>-199.5</v>
      </c>
      <c r="J256" s="320">
        <v>0.0</v>
      </c>
      <c r="K256" s="320">
        <v>-199.5</v>
      </c>
      <c r="L256" s="320">
        <v>199.5</v>
      </c>
      <c r="M256" s="320">
        <v>0.0</v>
      </c>
      <c r="N256" s="320">
        <v>199.5</v>
      </c>
      <c r="O256" s="319">
        <v>0.0</v>
      </c>
      <c r="P256" s="320">
        <v>0.0</v>
      </c>
      <c r="Q256" s="320">
        <v>0.0</v>
      </c>
      <c r="R256" s="321">
        <v>0.0</v>
      </c>
      <c r="S256" s="314"/>
    </row>
    <row r="257" ht="11.25" customHeight="1">
      <c r="B257" s="322" t="s">
        <v>107</v>
      </c>
      <c r="C257" s="323"/>
      <c r="D257" s="323"/>
      <c r="E257" s="323"/>
      <c r="F257" s="324"/>
      <c r="G257" s="325">
        <v>75.157</v>
      </c>
      <c r="H257" s="326" t="s">
        <v>108</v>
      </c>
      <c r="I257" s="327">
        <v>-35023.93</v>
      </c>
      <c r="J257" s="327">
        <v>0.0</v>
      </c>
      <c r="K257" s="327">
        <v>-35023.93</v>
      </c>
      <c r="L257" s="327">
        <v>35023.93</v>
      </c>
      <c r="M257" s="327">
        <v>0.0</v>
      </c>
      <c r="N257" s="327">
        <v>35023.93</v>
      </c>
      <c r="O257" s="325">
        <v>0.0</v>
      </c>
      <c r="P257" s="327">
        <v>0.0</v>
      </c>
      <c r="Q257" s="327">
        <v>0.0</v>
      </c>
      <c r="R257" s="328">
        <v>0.0</v>
      </c>
      <c r="S257" s="329"/>
    </row>
    <row r="258" ht="11.25" customHeight="1">
      <c r="B258" s="312" t="s">
        <v>302</v>
      </c>
      <c r="C258" s="313"/>
      <c r="D258" s="313"/>
      <c r="E258" s="313"/>
      <c r="F258" s="313"/>
      <c r="G258" s="313"/>
      <c r="H258" s="313"/>
      <c r="I258" s="313"/>
      <c r="J258" s="313"/>
      <c r="K258" s="313"/>
      <c r="L258" s="313"/>
      <c r="M258" s="313"/>
      <c r="N258" s="313"/>
      <c r="O258" s="313"/>
      <c r="P258" s="313"/>
      <c r="Q258" s="313"/>
      <c r="R258" s="313"/>
      <c r="S258" s="314"/>
    </row>
    <row r="259" ht="11.25" customHeight="1">
      <c r="B259" s="315" t="s">
        <v>92</v>
      </c>
      <c r="C259" s="316" t="s">
        <v>298</v>
      </c>
      <c r="D259" s="317" t="s">
        <v>299</v>
      </c>
      <c r="E259" s="318"/>
      <c r="F259" s="316" t="s">
        <v>95</v>
      </c>
      <c r="G259" s="319">
        <v>1.3</v>
      </c>
      <c r="H259" s="315" t="s">
        <v>96</v>
      </c>
      <c r="I259" s="320">
        <v>-340.7</v>
      </c>
      <c r="J259" s="320">
        <v>0.0</v>
      </c>
      <c r="K259" s="320">
        <v>-340.7</v>
      </c>
      <c r="L259" s="320">
        <v>340.7</v>
      </c>
      <c r="M259" s="320">
        <v>0.0</v>
      </c>
      <c r="N259" s="320">
        <v>340.7</v>
      </c>
      <c r="O259" s="319">
        <v>0.0</v>
      </c>
      <c r="P259" s="320">
        <v>0.0</v>
      </c>
      <c r="Q259" s="320">
        <v>0.0</v>
      </c>
      <c r="R259" s="321">
        <v>0.0</v>
      </c>
      <c r="S259" s="314"/>
    </row>
    <row r="260" ht="11.25" customHeight="1">
      <c r="B260" s="315" t="s">
        <v>92</v>
      </c>
      <c r="C260" s="316" t="s">
        <v>242</v>
      </c>
      <c r="D260" s="317" t="s">
        <v>243</v>
      </c>
      <c r="E260" s="318"/>
      <c r="F260" s="316" t="s">
        <v>95</v>
      </c>
      <c r="G260" s="319">
        <v>0.3</v>
      </c>
      <c r="H260" s="315" t="s">
        <v>96</v>
      </c>
      <c r="I260" s="320">
        <v>-169.5</v>
      </c>
      <c r="J260" s="320">
        <v>0.0</v>
      </c>
      <c r="K260" s="320">
        <v>-169.5</v>
      </c>
      <c r="L260" s="320">
        <v>169.5</v>
      </c>
      <c r="M260" s="320">
        <v>0.0</v>
      </c>
      <c r="N260" s="320">
        <v>169.5</v>
      </c>
      <c r="O260" s="319">
        <v>0.0</v>
      </c>
      <c r="P260" s="320">
        <v>0.0</v>
      </c>
      <c r="Q260" s="320">
        <v>0.0</v>
      </c>
      <c r="R260" s="321">
        <v>0.0</v>
      </c>
      <c r="S260" s="314"/>
    </row>
    <row r="261" ht="11.25" customHeight="1">
      <c r="B261" s="315" t="s">
        <v>92</v>
      </c>
      <c r="C261" s="316" t="s">
        <v>170</v>
      </c>
      <c r="D261" s="317" t="s">
        <v>171</v>
      </c>
      <c r="E261" s="318"/>
      <c r="F261" s="316" t="s">
        <v>95</v>
      </c>
      <c r="G261" s="319">
        <v>0.26</v>
      </c>
      <c r="H261" s="315" t="s">
        <v>96</v>
      </c>
      <c r="I261" s="320">
        <v>-440.44</v>
      </c>
      <c r="J261" s="320">
        <v>0.0</v>
      </c>
      <c r="K261" s="320">
        <v>-440.44</v>
      </c>
      <c r="L261" s="320">
        <v>440.44</v>
      </c>
      <c r="M261" s="320">
        <v>0.0</v>
      </c>
      <c r="N261" s="320">
        <v>440.44</v>
      </c>
      <c r="O261" s="319">
        <v>0.0</v>
      </c>
      <c r="P261" s="320">
        <v>0.0</v>
      </c>
      <c r="Q261" s="320">
        <v>0.0</v>
      </c>
      <c r="R261" s="321">
        <v>0.0</v>
      </c>
      <c r="S261" s="314"/>
    </row>
    <row r="262" ht="11.25" customHeight="1">
      <c r="B262" s="315" t="s">
        <v>92</v>
      </c>
      <c r="C262" s="316" t="s">
        <v>284</v>
      </c>
      <c r="D262" s="317" t="s">
        <v>285</v>
      </c>
      <c r="E262" s="318"/>
      <c r="F262" s="316" t="s">
        <v>286</v>
      </c>
      <c r="G262" s="319">
        <v>0.39</v>
      </c>
      <c r="H262" s="315" t="s">
        <v>96</v>
      </c>
      <c r="I262" s="320">
        <v>-223.6</v>
      </c>
      <c r="J262" s="320">
        <v>0.0</v>
      </c>
      <c r="K262" s="320">
        <v>-223.6</v>
      </c>
      <c r="L262" s="320">
        <v>223.6</v>
      </c>
      <c r="M262" s="320">
        <v>0.0</v>
      </c>
      <c r="N262" s="320">
        <v>223.6</v>
      </c>
      <c r="O262" s="319">
        <v>0.0</v>
      </c>
      <c r="P262" s="320">
        <v>0.0</v>
      </c>
      <c r="Q262" s="320">
        <v>0.0</v>
      </c>
      <c r="R262" s="321">
        <v>0.0</v>
      </c>
      <c r="S262" s="314"/>
    </row>
    <row r="263" ht="11.25" customHeight="1">
      <c r="B263" s="315" t="s">
        <v>92</v>
      </c>
      <c r="C263" s="316" t="s">
        <v>303</v>
      </c>
      <c r="D263" s="317" t="s">
        <v>304</v>
      </c>
      <c r="E263" s="318"/>
      <c r="F263" s="316" t="s">
        <v>286</v>
      </c>
      <c r="G263" s="319">
        <v>0.4</v>
      </c>
      <c r="H263" s="315" t="s">
        <v>96</v>
      </c>
      <c r="I263" s="320">
        <v>-18.92</v>
      </c>
      <c r="J263" s="320">
        <v>0.0</v>
      </c>
      <c r="K263" s="320">
        <v>-18.92</v>
      </c>
      <c r="L263" s="320">
        <v>18.92</v>
      </c>
      <c r="M263" s="320">
        <v>0.0</v>
      </c>
      <c r="N263" s="320">
        <v>18.92</v>
      </c>
      <c r="O263" s="319">
        <v>0.0</v>
      </c>
      <c r="P263" s="320">
        <v>0.0</v>
      </c>
      <c r="Q263" s="320">
        <v>0.0</v>
      </c>
      <c r="R263" s="321">
        <v>0.0</v>
      </c>
      <c r="S263" s="314"/>
    </row>
    <row r="264" ht="11.25" customHeight="1">
      <c r="B264" s="315" t="s">
        <v>92</v>
      </c>
      <c r="C264" s="316" t="s">
        <v>124</v>
      </c>
      <c r="D264" s="317" t="s">
        <v>125</v>
      </c>
      <c r="E264" s="318"/>
      <c r="F264" s="316" t="s">
        <v>95</v>
      </c>
      <c r="G264" s="319">
        <v>0.78</v>
      </c>
      <c r="H264" s="315" t="s">
        <v>96</v>
      </c>
      <c r="I264" s="320">
        <v>0.0</v>
      </c>
      <c r="J264" s="320">
        <v>0.0</v>
      </c>
      <c r="K264" s="320">
        <v>0.0</v>
      </c>
      <c r="L264" s="320">
        <v>0.0</v>
      </c>
      <c r="M264" s="320">
        <v>0.0</v>
      </c>
      <c r="N264" s="320">
        <v>0.0</v>
      </c>
      <c r="O264" s="319">
        <v>0.0</v>
      </c>
      <c r="P264" s="320">
        <v>0.0</v>
      </c>
      <c r="Q264" s="320">
        <v>0.0</v>
      </c>
      <c r="R264" s="321">
        <v>0.0</v>
      </c>
      <c r="S264" s="314"/>
    </row>
    <row r="265" ht="11.25" customHeight="1">
      <c r="B265" s="315" t="s">
        <v>92</v>
      </c>
      <c r="C265" s="316" t="s">
        <v>116</v>
      </c>
      <c r="D265" s="317" t="s">
        <v>117</v>
      </c>
      <c r="E265" s="318"/>
      <c r="F265" s="316" t="s">
        <v>95</v>
      </c>
      <c r="G265" s="319">
        <v>0.65</v>
      </c>
      <c r="H265" s="315" t="s">
        <v>96</v>
      </c>
      <c r="I265" s="320">
        <v>-1052.98</v>
      </c>
      <c r="J265" s="320">
        <v>0.0</v>
      </c>
      <c r="K265" s="320">
        <v>-1052.98</v>
      </c>
      <c r="L265" s="320">
        <v>1052.98</v>
      </c>
      <c r="M265" s="320">
        <v>0.0</v>
      </c>
      <c r="N265" s="320">
        <v>1052.98</v>
      </c>
      <c r="O265" s="319">
        <v>0.0</v>
      </c>
      <c r="P265" s="320">
        <v>0.0</v>
      </c>
      <c r="Q265" s="320">
        <v>0.0</v>
      </c>
      <c r="R265" s="321">
        <v>0.0</v>
      </c>
      <c r="S265" s="314"/>
    </row>
    <row r="266" ht="11.25" customHeight="1">
      <c r="B266" s="315" t="s">
        <v>92</v>
      </c>
      <c r="C266" s="316" t="s">
        <v>305</v>
      </c>
      <c r="D266" s="317" t="s">
        <v>306</v>
      </c>
      <c r="E266" s="318"/>
      <c r="F266" s="316" t="s">
        <v>95</v>
      </c>
      <c r="G266" s="319">
        <v>0.534</v>
      </c>
      <c r="H266" s="315" t="s">
        <v>96</v>
      </c>
      <c r="I266" s="320">
        <v>-971.88</v>
      </c>
      <c r="J266" s="320">
        <v>0.0</v>
      </c>
      <c r="K266" s="320">
        <v>-971.88</v>
      </c>
      <c r="L266" s="320">
        <v>971.88</v>
      </c>
      <c r="M266" s="320">
        <v>0.0</v>
      </c>
      <c r="N266" s="320">
        <v>971.88</v>
      </c>
      <c r="O266" s="319">
        <v>0.0</v>
      </c>
      <c r="P266" s="320">
        <v>0.0</v>
      </c>
      <c r="Q266" s="320">
        <v>0.0</v>
      </c>
      <c r="R266" s="321">
        <v>0.0</v>
      </c>
      <c r="S266" s="314"/>
    </row>
    <row r="267" ht="11.25" customHeight="1">
      <c r="B267" s="315" t="s">
        <v>92</v>
      </c>
      <c r="C267" s="316" t="s">
        <v>307</v>
      </c>
      <c r="D267" s="317" t="s">
        <v>308</v>
      </c>
      <c r="E267" s="318"/>
      <c r="F267" s="316" t="s">
        <v>95</v>
      </c>
      <c r="G267" s="319">
        <v>0.65</v>
      </c>
      <c r="H267" s="315" t="s">
        <v>96</v>
      </c>
      <c r="I267" s="320">
        <v>-2882.88</v>
      </c>
      <c r="J267" s="320">
        <v>0.0</v>
      </c>
      <c r="K267" s="320">
        <v>-2882.88</v>
      </c>
      <c r="L267" s="320">
        <v>2882.88</v>
      </c>
      <c r="M267" s="320">
        <v>0.0</v>
      </c>
      <c r="N267" s="320">
        <v>2882.88</v>
      </c>
      <c r="O267" s="319">
        <v>0.0</v>
      </c>
      <c r="P267" s="320">
        <v>0.0</v>
      </c>
      <c r="Q267" s="320">
        <v>0.0</v>
      </c>
      <c r="R267" s="321">
        <v>0.0</v>
      </c>
      <c r="S267" s="314"/>
    </row>
    <row r="268" ht="11.25" customHeight="1">
      <c r="B268" s="315" t="s">
        <v>92</v>
      </c>
      <c r="C268" s="316" t="s">
        <v>309</v>
      </c>
      <c r="D268" s="317" t="s">
        <v>310</v>
      </c>
      <c r="E268" s="318"/>
      <c r="F268" s="316" t="s">
        <v>95</v>
      </c>
      <c r="G268" s="319">
        <v>0.375</v>
      </c>
      <c r="H268" s="315" t="s">
        <v>96</v>
      </c>
      <c r="I268" s="320">
        <v>-573.84</v>
      </c>
      <c r="J268" s="320">
        <v>0.0</v>
      </c>
      <c r="K268" s="320">
        <v>-573.84</v>
      </c>
      <c r="L268" s="320">
        <v>573.84</v>
      </c>
      <c r="M268" s="320">
        <v>0.0</v>
      </c>
      <c r="N268" s="320">
        <v>573.84</v>
      </c>
      <c r="O268" s="319">
        <v>0.0</v>
      </c>
      <c r="P268" s="320">
        <v>0.0</v>
      </c>
      <c r="Q268" s="320">
        <v>0.0</v>
      </c>
      <c r="R268" s="321">
        <v>0.0</v>
      </c>
      <c r="S268" s="314"/>
    </row>
    <row r="269" ht="11.25" customHeight="1">
      <c r="B269" s="315" t="s">
        <v>92</v>
      </c>
      <c r="C269" s="316" t="s">
        <v>311</v>
      </c>
      <c r="D269" s="317" t="s">
        <v>312</v>
      </c>
      <c r="E269" s="318"/>
      <c r="F269" s="316" t="s">
        <v>95</v>
      </c>
      <c r="G269" s="319">
        <v>1.1</v>
      </c>
      <c r="H269" s="315" t="s">
        <v>96</v>
      </c>
      <c r="I269" s="320">
        <v>-1815.0</v>
      </c>
      <c r="J269" s="320">
        <v>0.0</v>
      </c>
      <c r="K269" s="320">
        <v>-1815.0</v>
      </c>
      <c r="L269" s="320">
        <v>1815.0</v>
      </c>
      <c r="M269" s="320">
        <v>0.0</v>
      </c>
      <c r="N269" s="320">
        <v>1815.0</v>
      </c>
      <c r="O269" s="319">
        <v>0.0</v>
      </c>
      <c r="P269" s="320">
        <v>0.0</v>
      </c>
      <c r="Q269" s="320">
        <v>0.0</v>
      </c>
      <c r="R269" s="321">
        <v>0.0</v>
      </c>
      <c r="S269" s="314"/>
    </row>
    <row r="270" ht="11.25" customHeight="1">
      <c r="B270" s="315" t="s">
        <v>92</v>
      </c>
      <c r="C270" s="316" t="s">
        <v>251</v>
      </c>
      <c r="D270" s="317" t="s">
        <v>252</v>
      </c>
      <c r="E270" s="318"/>
      <c r="F270" s="316" t="s">
        <v>95</v>
      </c>
      <c r="G270" s="319">
        <v>0.85</v>
      </c>
      <c r="H270" s="315" t="s">
        <v>96</v>
      </c>
      <c r="I270" s="320">
        <v>-301.75</v>
      </c>
      <c r="J270" s="320">
        <v>0.0</v>
      </c>
      <c r="K270" s="320">
        <v>-301.75</v>
      </c>
      <c r="L270" s="320">
        <v>301.75</v>
      </c>
      <c r="M270" s="320">
        <v>0.0</v>
      </c>
      <c r="N270" s="320">
        <v>301.75</v>
      </c>
      <c r="O270" s="319">
        <v>0.0</v>
      </c>
      <c r="P270" s="320">
        <v>0.0</v>
      </c>
      <c r="Q270" s="320">
        <v>0.0</v>
      </c>
      <c r="R270" s="321">
        <v>0.0</v>
      </c>
      <c r="S270" s="314"/>
    </row>
    <row r="271" ht="11.25" customHeight="1">
      <c r="B271" s="315" t="s">
        <v>92</v>
      </c>
      <c r="C271" s="316" t="s">
        <v>313</v>
      </c>
      <c r="D271" s="317" t="s">
        <v>314</v>
      </c>
      <c r="E271" s="318"/>
      <c r="F271" s="316" t="s">
        <v>95</v>
      </c>
      <c r="G271" s="319">
        <v>0.65</v>
      </c>
      <c r="H271" s="315" t="s">
        <v>96</v>
      </c>
      <c r="I271" s="320">
        <v>-354.25</v>
      </c>
      <c r="J271" s="320">
        <v>0.0</v>
      </c>
      <c r="K271" s="320">
        <v>-354.25</v>
      </c>
      <c r="L271" s="320">
        <v>354.25</v>
      </c>
      <c r="M271" s="320">
        <v>0.0</v>
      </c>
      <c r="N271" s="320">
        <v>354.25</v>
      </c>
      <c r="O271" s="319">
        <v>0.0</v>
      </c>
      <c r="P271" s="320">
        <v>0.0</v>
      </c>
      <c r="Q271" s="320">
        <v>0.0</v>
      </c>
      <c r="R271" s="321">
        <v>0.0</v>
      </c>
      <c r="S271" s="314"/>
    </row>
    <row r="272" ht="11.25" customHeight="1">
      <c r="B272" s="315" t="s">
        <v>92</v>
      </c>
      <c r="C272" s="316" t="s">
        <v>105</v>
      </c>
      <c r="D272" s="317" t="s">
        <v>106</v>
      </c>
      <c r="E272" s="318"/>
      <c r="F272" s="316" t="s">
        <v>95</v>
      </c>
      <c r="G272" s="319">
        <v>0.3</v>
      </c>
      <c r="H272" s="315" t="s">
        <v>96</v>
      </c>
      <c r="I272" s="320">
        <v>-23.4</v>
      </c>
      <c r="J272" s="320">
        <v>0.0</v>
      </c>
      <c r="K272" s="320">
        <v>-23.4</v>
      </c>
      <c r="L272" s="320">
        <v>23.4</v>
      </c>
      <c r="M272" s="320">
        <v>0.0</v>
      </c>
      <c r="N272" s="320">
        <v>23.4</v>
      </c>
      <c r="O272" s="319">
        <v>0.0</v>
      </c>
      <c r="P272" s="320">
        <v>0.0</v>
      </c>
      <c r="Q272" s="320">
        <v>0.0</v>
      </c>
      <c r="R272" s="321">
        <v>0.0</v>
      </c>
      <c r="S272" s="314"/>
    </row>
    <row r="273" ht="11.25" customHeight="1">
      <c r="B273" s="315" t="s">
        <v>92</v>
      </c>
      <c r="C273" s="316" t="s">
        <v>315</v>
      </c>
      <c r="D273" s="317" t="s">
        <v>316</v>
      </c>
      <c r="E273" s="318"/>
      <c r="F273" s="316" t="s">
        <v>95</v>
      </c>
      <c r="G273" s="319">
        <v>0.78</v>
      </c>
      <c r="H273" s="315" t="s">
        <v>96</v>
      </c>
      <c r="I273" s="320">
        <v>0.0</v>
      </c>
      <c r="J273" s="320">
        <v>0.0</v>
      </c>
      <c r="K273" s="320">
        <v>0.0</v>
      </c>
      <c r="L273" s="320">
        <v>0.0</v>
      </c>
      <c r="M273" s="320">
        <v>0.0</v>
      </c>
      <c r="N273" s="320">
        <v>0.0</v>
      </c>
      <c r="O273" s="319">
        <v>0.0</v>
      </c>
      <c r="P273" s="320">
        <v>0.0</v>
      </c>
      <c r="Q273" s="320">
        <v>0.0</v>
      </c>
      <c r="R273" s="321">
        <v>0.0</v>
      </c>
      <c r="S273" s="314"/>
    </row>
    <row r="274" ht="11.25" customHeight="1">
      <c r="B274" s="315" t="s">
        <v>92</v>
      </c>
      <c r="C274" s="316" t="s">
        <v>97</v>
      </c>
      <c r="D274" s="317" t="s">
        <v>98</v>
      </c>
      <c r="E274" s="318"/>
      <c r="F274" s="316" t="s">
        <v>95</v>
      </c>
      <c r="G274" s="319">
        <v>0.039</v>
      </c>
      <c r="H274" s="315" t="s">
        <v>96</v>
      </c>
      <c r="I274" s="320">
        <v>-11.12</v>
      </c>
      <c r="J274" s="320">
        <v>0.0</v>
      </c>
      <c r="K274" s="320">
        <v>-11.12</v>
      </c>
      <c r="L274" s="320">
        <v>11.12</v>
      </c>
      <c r="M274" s="320">
        <v>0.0</v>
      </c>
      <c r="N274" s="320">
        <v>11.12</v>
      </c>
      <c r="O274" s="319">
        <v>0.0</v>
      </c>
      <c r="P274" s="320">
        <v>0.0</v>
      </c>
      <c r="Q274" s="320">
        <v>0.0</v>
      </c>
      <c r="R274" s="321">
        <v>0.0</v>
      </c>
      <c r="S274" s="314"/>
    </row>
    <row r="275" ht="11.25" customHeight="1">
      <c r="B275" s="315" t="s">
        <v>92</v>
      </c>
      <c r="C275" s="316" t="s">
        <v>137</v>
      </c>
      <c r="D275" s="317" t="s">
        <v>138</v>
      </c>
      <c r="E275" s="318"/>
      <c r="F275" s="316" t="s">
        <v>95</v>
      </c>
      <c r="G275" s="319">
        <v>0.039</v>
      </c>
      <c r="H275" s="315" t="s">
        <v>96</v>
      </c>
      <c r="I275" s="320">
        <v>-13.65</v>
      </c>
      <c r="J275" s="320">
        <v>0.0</v>
      </c>
      <c r="K275" s="320">
        <v>-13.65</v>
      </c>
      <c r="L275" s="320">
        <v>13.65</v>
      </c>
      <c r="M275" s="320">
        <v>0.0</v>
      </c>
      <c r="N275" s="320">
        <v>13.65</v>
      </c>
      <c r="O275" s="319">
        <v>0.0</v>
      </c>
      <c r="P275" s="320">
        <v>0.0</v>
      </c>
      <c r="Q275" s="320">
        <v>0.0</v>
      </c>
      <c r="R275" s="321">
        <v>0.0</v>
      </c>
      <c r="S275" s="314"/>
    </row>
    <row r="276" ht="11.25" customHeight="1">
      <c r="B276" s="315" t="s">
        <v>92</v>
      </c>
      <c r="C276" s="316" t="s">
        <v>278</v>
      </c>
      <c r="D276" s="317" t="s">
        <v>279</v>
      </c>
      <c r="E276" s="318"/>
      <c r="F276" s="316" t="s">
        <v>95</v>
      </c>
      <c r="G276" s="319">
        <v>0.01</v>
      </c>
      <c r="H276" s="315" t="s">
        <v>96</v>
      </c>
      <c r="I276" s="320">
        <v>-15.5</v>
      </c>
      <c r="J276" s="320">
        <v>0.0</v>
      </c>
      <c r="K276" s="320">
        <v>-15.5</v>
      </c>
      <c r="L276" s="320">
        <v>15.5</v>
      </c>
      <c r="M276" s="320">
        <v>0.0</v>
      </c>
      <c r="N276" s="320">
        <v>15.5</v>
      </c>
      <c r="O276" s="319">
        <v>0.0</v>
      </c>
      <c r="P276" s="320">
        <v>0.0</v>
      </c>
      <c r="Q276" s="320">
        <v>0.0</v>
      </c>
      <c r="R276" s="321">
        <v>0.0</v>
      </c>
      <c r="S276" s="314"/>
    </row>
    <row r="277" ht="11.25" customHeight="1">
      <c r="B277" s="315" t="s">
        <v>92</v>
      </c>
      <c r="C277" s="316" t="s">
        <v>120</v>
      </c>
      <c r="D277" s="317" t="s">
        <v>121</v>
      </c>
      <c r="E277" s="318"/>
      <c r="F277" s="316" t="s">
        <v>95</v>
      </c>
      <c r="G277" s="319">
        <v>0.26</v>
      </c>
      <c r="H277" s="315" t="s">
        <v>96</v>
      </c>
      <c r="I277" s="320">
        <v>-34.38</v>
      </c>
      <c r="J277" s="320">
        <v>0.0</v>
      </c>
      <c r="K277" s="320">
        <v>-34.38</v>
      </c>
      <c r="L277" s="320">
        <v>34.38</v>
      </c>
      <c r="M277" s="320">
        <v>0.0</v>
      </c>
      <c r="N277" s="320">
        <v>34.38</v>
      </c>
      <c r="O277" s="319">
        <v>0.0</v>
      </c>
      <c r="P277" s="320">
        <v>0.0</v>
      </c>
      <c r="Q277" s="320">
        <v>0.0</v>
      </c>
      <c r="R277" s="321">
        <v>0.0</v>
      </c>
      <c r="S277" s="314"/>
    </row>
    <row r="278" ht="11.25" customHeight="1">
      <c r="B278" s="315" t="s">
        <v>92</v>
      </c>
      <c r="C278" s="316" t="s">
        <v>124</v>
      </c>
      <c r="D278" s="317" t="s">
        <v>125</v>
      </c>
      <c r="E278" s="318"/>
      <c r="F278" s="316" t="s">
        <v>95</v>
      </c>
      <c r="G278" s="319">
        <v>0.65</v>
      </c>
      <c r="H278" s="315" t="s">
        <v>96</v>
      </c>
      <c r="I278" s="320">
        <v>0.0</v>
      </c>
      <c r="J278" s="320">
        <v>0.0</v>
      </c>
      <c r="K278" s="320">
        <v>0.0</v>
      </c>
      <c r="L278" s="320">
        <v>0.0</v>
      </c>
      <c r="M278" s="320">
        <v>0.0</v>
      </c>
      <c r="N278" s="320">
        <v>0.0</v>
      </c>
      <c r="O278" s="319">
        <v>0.0</v>
      </c>
      <c r="P278" s="320">
        <v>0.0</v>
      </c>
      <c r="Q278" s="320">
        <v>0.0</v>
      </c>
      <c r="R278" s="321">
        <v>0.0</v>
      </c>
      <c r="S278" s="314"/>
    </row>
    <row r="279" ht="11.25" customHeight="1">
      <c r="B279" s="322" t="s">
        <v>107</v>
      </c>
      <c r="C279" s="323"/>
      <c r="D279" s="323"/>
      <c r="E279" s="323"/>
      <c r="F279" s="324"/>
      <c r="G279" s="325">
        <v>10.317</v>
      </c>
      <c r="H279" s="326" t="s">
        <v>108</v>
      </c>
      <c r="I279" s="327">
        <v>-9243.79</v>
      </c>
      <c r="J279" s="327">
        <v>0.0</v>
      </c>
      <c r="K279" s="327">
        <v>-9243.79</v>
      </c>
      <c r="L279" s="327">
        <v>9243.79</v>
      </c>
      <c r="M279" s="327">
        <v>0.0</v>
      </c>
      <c r="N279" s="327">
        <v>9243.79</v>
      </c>
      <c r="O279" s="325">
        <v>0.0</v>
      </c>
      <c r="P279" s="327">
        <v>0.0</v>
      </c>
      <c r="Q279" s="327">
        <v>0.0</v>
      </c>
      <c r="R279" s="328">
        <v>0.0</v>
      </c>
      <c r="S279" s="329"/>
    </row>
    <row r="280" ht="11.25" customHeight="1">
      <c r="B280" s="312" t="s">
        <v>317</v>
      </c>
      <c r="C280" s="313"/>
      <c r="D280" s="313"/>
      <c r="E280" s="313"/>
      <c r="F280" s="313"/>
      <c r="G280" s="313"/>
      <c r="H280" s="313"/>
      <c r="I280" s="313"/>
      <c r="J280" s="313"/>
      <c r="K280" s="313"/>
      <c r="L280" s="313"/>
      <c r="M280" s="313"/>
      <c r="N280" s="313"/>
      <c r="O280" s="313"/>
      <c r="P280" s="313"/>
      <c r="Q280" s="313"/>
      <c r="R280" s="313"/>
      <c r="S280" s="314"/>
    </row>
    <row r="281" ht="11.25" customHeight="1">
      <c r="B281" s="315" t="s">
        <v>92</v>
      </c>
      <c r="C281" s="316" t="s">
        <v>235</v>
      </c>
      <c r="D281" s="317" t="s">
        <v>236</v>
      </c>
      <c r="E281" s="318"/>
      <c r="F281" s="316" t="s">
        <v>95</v>
      </c>
      <c r="G281" s="319">
        <v>2.6</v>
      </c>
      <c r="H281" s="315" t="s">
        <v>96</v>
      </c>
      <c r="I281" s="320">
        <v>-5187.0</v>
      </c>
      <c r="J281" s="320">
        <v>0.0</v>
      </c>
      <c r="K281" s="320">
        <v>-5187.0</v>
      </c>
      <c r="L281" s="320">
        <v>5187.0</v>
      </c>
      <c r="M281" s="320">
        <v>0.0</v>
      </c>
      <c r="N281" s="320">
        <v>5187.0</v>
      </c>
      <c r="O281" s="319">
        <v>0.0</v>
      </c>
      <c r="P281" s="320">
        <v>0.0</v>
      </c>
      <c r="Q281" s="320">
        <v>0.0</v>
      </c>
      <c r="R281" s="321">
        <v>0.0</v>
      </c>
      <c r="S281" s="314"/>
    </row>
    <row r="282" ht="12.0" customHeight="1"/>
    <row r="283" ht="12.75" customHeight="1">
      <c r="B283" s="300" t="s">
        <v>159</v>
      </c>
      <c r="C283" s="297"/>
      <c r="D283" s="298"/>
      <c r="S283" s="330" t="s">
        <v>318</v>
      </c>
    </row>
    <row r="284" ht="4.5" customHeight="1"/>
    <row r="285" ht="19.5" customHeight="1">
      <c r="B285" s="301" t="s">
        <v>79</v>
      </c>
      <c r="C285" s="301" t="s">
        <v>80</v>
      </c>
      <c r="D285" s="302" t="s">
        <v>81</v>
      </c>
      <c r="E285" s="303"/>
      <c r="F285" s="301" t="s">
        <v>82</v>
      </c>
      <c r="G285" s="301" t="s">
        <v>83</v>
      </c>
      <c r="H285" s="301" t="s">
        <v>84</v>
      </c>
      <c r="I285" s="304" t="s">
        <v>85</v>
      </c>
      <c r="J285" s="305"/>
      <c r="K285" s="306"/>
      <c r="L285" s="304" t="s">
        <v>86</v>
      </c>
      <c r="M285" s="305"/>
      <c r="N285" s="306"/>
      <c r="O285" s="304" t="s">
        <v>87</v>
      </c>
      <c r="P285" s="305"/>
      <c r="Q285" s="305"/>
      <c r="R285" s="305"/>
      <c r="S285" s="307"/>
    </row>
    <row r="286" ht="14.25" customHeight="1">
      <c r="B286" s="308"/>
      <c r="C286" s="308"/>
      <c r="D286" s="309"/>
      <c r="E286" s="310"/>
      <c r="F286" s="308"/>
      <c r="G286" s="308"/>
      <c r="H286" s="308"/>
      <c r="I286" s="311" t="s">
        <v>88</v>
      </c>
      <c r="J286" s="311" t="s">
        <v>89</v>
      </c>
      <c r="K286" s="311" t="s">
        <v>90</v>
      </c>
      <c r="L286" s="311" t="s">
        <v>88</v>
      </c>
      <c r="M286" s="311" t="s">
        <v>89</v>
      </c>
      <c r="N286" s="311" t="s">
        <v>90</v>
      </c>
      <c r="O286" s="311" t="s">
        <v>83</v>
      </c>
      <c r="P286" s="311" t="s">
        <v>88</v>
      </c>
      <c r="Q286" s="311" t="s">
        <v>89</v>
      </c>
      <c r="R286" s="304" t="s">
        <v>90</v>
      </c>
      <c r="S286" s="307"/>
    </row>
    <row r="287" ht="11.25" customHeight="1">
      <c r="B287" s="315" t="s">
        <v>92</v>
      </c>
      <c r="C287" s="316" t="s">
        <v>196</v>
      </c>
      <c r="D287" s="317" t="s">
        <v>197</v>
      </c>
      <c r="E287" s="318"/>
      <c r="F287" s="316" t="s">
        <v>95</v>
      </c>
      <c r="G287" s="319">
        <v>0.195</v>
      </c>
      <c r="H287" s="315" t="s">
        <v>96</v>
      </c>
      <c r="I287" s="320">
        <v>-215.47</v>
      </c>
      <c r="J287" s="320">
        <v>0.0</v>
      </c>
      <c r="K287" s="320">
        <v>-215.47</v>
      </c>
      <c r="L287" s="320">
        <v>215.47</v>
      </c>
      <c r="M287" s="320">
        <v>0.0</v>
      </c>
      <c r="N287" s="320">
        <v>215.47</v>
      </c>
      <c r="O287" s="319">
        <v>0.0</v>
      </c>
      <c r="P287" s="320">
        <v>0.0</v>
      </c>
      <c r="Q287" s="320">
        <v>0.0</v>
      </c>
      <c r="R287" s="321">
        <v>0.0</v>
      </c>
      <c r="S287" s="314"/>
    </row>
    <row r="288" ht="11.25" customHeight="1">
      <c r="B288" s="315" t="s">
        <v>92</v>
      </c>
      <c r="C288" s="316" t="s">
        <v>248</v>
      </c>
      <c r="D288" s="317" t="s">
        <v>249</v>
      </c>
      <c r="E288" s="318"/>
      <c r="F288" s="316" t="s">
        <v>95</v>
      </c>
      <c r="G288" s="319">
        <v>0.39</v>
      </c>
      <c r="H288" s="315" t="s">
        <v>96</v>
      </c>
      <c r="I288" s="320">
        <v>-194.22</v>
      </c>
      <c r="J288" s="320">
        <v>0.0</v>
      </c>
      <c r="K288" s="320">
        <v>-194.22</v>
      </c>
      <c r="L288" s="320">
        <v>194.22</v>
      </c>
      <c r="M288" s="320">
        <v>0.0</v>
      </c>
      <c r="N288" s="320">
        <v>194.22</v>
      </c>
      <c r="O288" s="319">
        <v>0.0</v>
      </c>
      <c r="P288" s="320">
        <v>0.0</v>
      </c>
      <c r="Q288" s="320">
        <v>0.0</v>
      </c>
      <c r="R288" s="321">
        <v>0.0</v>
      </c>
      <c r="S288" s="314"/>
    </row>
    <row r="289" ht="11.25" customHeight="1">
      <c r="B289" s="315" t="s">
        <v>92</v>
      </c>
      <c r="C289" s="316" t="s">
        <v>153</v>
      </c>
      <c r="D289" s="317" t="s">
        <v>154</v>
      </c>
      <c r="E289" s="318"/>
      <c r="F289" s="316" t="s">
        <v>95</v>
      </c>
      <c r="G289" s="319">
        <v>0.65</v>
      </c>
      <c r="H289" s="315" t="s">
        <v>96</v>
      </c>
      <c r="I289" s="320">
        <v>-61.1</v>
      </c>
      <c r="J289" s="320">
        <v>0.0</v>
      </c>
      <c r="K289" s="320">
        <v>-61.1</v>
      </c>
      <c r="L289" s="320">
        <v>61.1</v>
      </c>
      <c r="M289" s="320">
        <v>0.0</v>
      </c>
      <c r="N289" s="320">
        <v>61.1</v>
      </c>
      <c r="O289" s="319">
        <v>0.0</v>
      </c>
      <c r="P289" s="320">
        <v>0.0</v>
      </c>
      <c r="Q289" s="320">
        <v>0.0</v>
      </c>
      <c r="R289" s="321">
        <v>0.0</v>
      </c>
      <c r="S289" s="314"/>
    </row>
    <row r="290" ht="11.25" customHeight="1">
      <c r="B290" s="315" t="s">
        <v>92</v>
      </c>
      <c r="C290" s="316" t="s">
        <v>120</v>
      </c>
      <c r="D290" s="317" t="s">
        <v>121</v>
      </c>
      <c r="E290" s="318"/>
      <c r="F290" s="316" t="s">
        <v>95</v>
      </c>
      <c r="G290" s="319">
        <v>0.39</v>
      </c>
      <c r="H290" s="315" t="s">
        <v>96</v>
      </c>
      <c r="I290" s="320">
        <v>-46.37</v>
      </c>
      <c r="J290" s="320">
        <v>0.0</v>
      </c>
      <c r="K290" s="320">
        <v>-46.37</v>
      </c>
      <c r="L290" s="320">
        <v>46.37</v>
      </c>
      <c r="M290" s="320">
        <v>0.0</v>
      </c>
      <c r="N290" s="320">
        <v>46.37</v>
      </c>
      <c r="O290" s="319">
        <v>0.0</v>
      </c>
      <c r="P290" s="320">
        <v>0.0</v>
      </c>
      <c r="Q290" s="320">
        <v>0.0</v>
      </c>
      <c r="R290" s="321">
        <v>0.0</v>
      </c>
      <c r="S290" s="314"/>
    </row>
    <row r="291" ht="11.25" customHeight="1">
      <c r="B291" s="315" t="s">
        <v>92</v>
      </c>
      <c r="C291" s="316" t="s">
        <v>122</v>
      </c>
      <c r="D291" s="317" t="s">
        <v>123</v>
      </c>
      <c r="E291" s="318"/>
      <c r="F291" s="316" t="s">
        <v>95</v>
      </c>
      <c r="G291" s="319">
        <v>0.34</v>
      </c>
      <c r="H291" s="315" t="s">
        <v>96</v>
      </c>
      <c r="I291" s="320">
        <v>-35.36</v>
      </c>
      <c r="J291" s="320">
        <v>0.0</v>
      </c>
      <c r="K291" s="320">
        <v>-35.36</v>
      </c>
      <c r="L291" s="320">
        <v>35.36</v>
      </c>
      <c r="M291" s="320">
        <v>0.0</v>
      </c>
      <c r="N291" s="320">
        <v>35.36</v>
      </c>
      <c r="O291" s="319">
        <v>0.0</v>
      </c>
      <c r="P291" s="320">
        <v>0.0</v>
      </c>
      <c r="Q291" s="320">
        <v>0.0</v>
      </c>
      <c r="R291" s="321">
        <v>0.0</v>
      </c>
      <c r="S291" s="314"/>
    </row>
    <row r="292" ht="11.25" customHeight="1">
      <c r="B292" s="315" t="s">
        <v>92</v>
      </c>
      <c r="C292" s="316" t="s">
        <v>188</v>
      </c>
      <c r="D292" s="317" t="s">
        <v>189</v>
      </c>
      <c r="E292" s="318"/>
      <c r="F292" s="316" t="s">
        <v>95</v>
      </c>
      <c r="G292" s="319">
        <v>0.1</v>
      </c>
      <c r="H292" s="315" t="s">
        <v>96</v>
      </c>
      <c r="I292" s="320">
        <v>-93.0</v>
      </c>
      <c r="J292" s="320">
        <v>0.0</v>
      </c>
      <c r="K292" s="320">
        <v>-93.0</v>
      </c>
      <c r="L292" s="320">
        <v>93.0</v>
      </c>
      <c r="M292" s="320">
        <v>0.0</v>
      </c>
      <c r="N292" s="320">
        <v>93.0</v>
      </c>
      <c r="O292" s="319">
        <v>0.0</v>
      </c>
      <c r="P292" s="320">
        <v>0.0</v>
      </c>
      <c r="Q292" s="320">
        <v>0.0</v>
      </c>
      <c r="R292" s="321">
        <v>0.0</v>
      </c>
      <c r="S292" s="314"/>
    </row>
    <row r="293" ht="11.25" customHeight="1">
      <c r="B293" s="315" t="s">
        <v>92</v>
      </c>
      <c r="C293" s="316" t="s">
        <v>319</v>
      </c>
      <c r="D293" s="317" t="s">
        <v>320</v>
      </c>
      <c r="E293" s="318"/>
      <c r="F293" s="316" t="s">
        <v>95</v>
      </c>
      <c r="G293" s="319">
        <v>3.766</v>
      </c>
      <c r="H293" s="315" t="s">
        <v>96</v>
      </c>
      <c r="I293" s="320">
        <v>-15118.8</v>
      </c>
      <c r="J293" s="320">
        <v>0.0</v>
      </c>
      <c r="K293" s="320">
        <v>-15118.8</v>
      </c>
      <c r="L293" s="320">
        <v>15118.8</v>
      </c>
      <c r="M293" s="320">
        <v>0.0</v>
      </c>
      <c r="N293" s="320">
        <v>15118.8</v>
      </c>
      <c r="O293" s="319">
        <v>0.0</v>
      </c>
      <c r="P293" s="320">
        <v>0.0</v>
      </c>
      <c r="Q293" s="320">
        <v>0.0</v>
      </c>
      <c r="R293" s="321">
        <v>0.0</v>
      </c>
      <c r="S293" s="314"/>
    </row>
    <row r="294" ht="11.25" customHeight="1">
      <c r="B294" s="315" t="s">
        <v>92</v>
      </c>
      <c r="C294" s="316" t="s">
        <v>120</v>
      </c>
      <c r="D294" s="317" t="s">
        <v>121</v>
      </c>
      <c r="E294" s="318"/>
      <c r="F294" s="316" t="s">
        <v>95</v>
      </c>
      <c r="G294" s="319">
        <v>0.65</v>
      </c>
      <c r="H294" s="315" t="s">
        <v>96</v>
      </c>
      <c r="I294" s="320">
        <v>-77.28</v>
      </c>
      <c r="J294" s="320">
        <v>0.0</v>
      </c>
      <c r="K294" s="320">
        <v>-77.28</v>
      </c>
      <c r="L294" s="320">
        <v>77.28</v>
      </c>
      <c r="M294" s="320">
        <v>0.0</v>
      </c>
      <c r="N294" s="320">
        <v>77.28</v>
      </c>
      <c r="O294" s="319">
        <v>0.0</v>
      </c>
      <c r="P294" s="320">
        <v>0.0</v>
      </c>
      <c r="Q294" s="320">
        <v>0.0</v>
      </c>
      <c r="R294" s="321">
        <v>0.0</v>
      </c>
      <c r="S294" s="314"/>
    </row>
    <row r="295" ht="11.25" customHeight="1">
      <c r="B295" s="315" t="s">
        <v>92</v>
      </c>
      <c r="C295" s="316" t="s">
        <v>180</v>
      </c>
      <c r="D295" s="317" t="s">
        <v>181</v>
      </c>
      <c r="E295" s="318"/>
      <c r="F295" s="316" t="s">
        <v>95</v>
      </c>
      <c r="G295" s="319">
        <v>0.78</v>
      </c>
      <c r="H295" s="315" t="s">
        <v>96</v>
      </c>
      <c r="I295" s="320">
        <v>-505.44</v>
      </c>
      <c r="J295" s="320">
        <v>0.0</v>
      </c>
      <c r="K295" s="320">
        <v>-505.44</v>
      </c>
      <c r="L295" s="320">
        <v>505.44</v>
      </c>
      <c r="M295" s="320">
        <v>0.0</v>
      </c>
      <c r="N295" s="320">
        <v>505.44</v>
      </c>
      <c r="O295" s="319">
        <v>0.0</v>
      </c>
      <c r="P295" s="320">
        <v>0.0</v>
      </c>
      <c r="Q295" s="320">
        <v>0.0</v>
      </c>
      <c r="R295" s="321">
        <v>0.0</v>
      </c>
      <c r="S295" s="314"/>
    </row>
    <row r="296" ht="11.25" customHeight="1">
      <c r="B296" s="315" t="s">
        <v>92</v>
      </c>
      <c r="C296" s="316" t="s">
        <v>170</v>
      </c>
      <c r="D296" s="317" t="s">
        <v>171</v>
      </c>
      <c r="E296" s="318"/>
      <c r="F296" s="316" t="s">
        <v>95</v>
      </c>
      <c r="G296" s="319">
        <v>0.26</v>
      </c>
      <c r="H296" s="315" t="s">
        <v>96</v>
      </c>
      <c r="I296" s="320">
        <v>0.0</v>
      </c>
      <c r="J296" s="320">
        <v>0.0</v>
      </c>
      <c r="K296" s="320">
        <v>0.0</v>
      </c>
      <c r="L296" s="320">
        <v>0.0</v>
      </c>
      <c r="M296" s="320">
        <v>0.0</v>
      </c>
      <c r="N296" s="320">
        <v>0.0</v>
      </c>
      <c r="O296" s="319">
        <v>0.0</v>
      </c>
      <c r="P296" s="320">
        <v>0.0</v>
      </c>
      <c r="Q296" s="320">
        <v>0.0</v>
      </c>
      <c r="R296" s="321">
        <v>0.0</v>
      </c>
      <c r="S296" s="314"/>
    </row>
    <row r="297" ht="11.25" customHeight="1">
      <c r="B297" s="315" t="s">
        <v>92</v>
      </c>
      <c r="C297" s="316" t="s">
        <v>137</v>
      </c>
      <c r="D297" s="317" t="s">
        <v>138</v>
      </c>
      <c r="E297" s="318"/>
      <c r="F297" s="316" t="s">
        <v>95</v>
      </c>
      <c r="G297" s="319">
        <v>0.13</v>
      </c>
      <c r="H297" s="315" t="s">
        <v>96</v>
      </c>
      <c r="I297" s="320">
        <v>-42.25</v>
      </c>
      <c r="J297" s="320">
        <v>0.0</v>
      </c>
      <c r="K297" s="320">
        <v>-42.25</v>
      </c>
      <c r="L297" s="320">
        <v>42.25</v>
      </c>
      <c r="M297" s="320">
        <v>0.0</v>
      </c>
      <c r="N297" s="320">
        <v>42.25</v>
      </c>
      <c r="O297" s="319">
        <v>0.0</v>
      </c>
      <c r="P297" s="320">
        <v>0.0</v>
      </c>
      <c r="Q297" s="320">
        <v>0.0</v>
      </c>
      <c r="R297" s="321">
        <v>0.0</v>
      </c>
      <c r="S297" s="314"/>
    </row>
    <row r="298" ht="11.25" customHeight="1">
      <c r="B298" s="315" t="s">
        <v>92</v>
      </c>
      <c r="C298" s="316" t="s">
        <v>280</v>
      </c>
      <c r="D298" s="317" t="s">
        <v>281</v>
      </c>
      <c r="E298" s="318"/>
      <c r="F298" s="316" t="s">
        <v>95</v>
      </c>
      <c r="G298" s="319">
        <v>0.026</v>
      </c>
      <c r="H298" s="315" t="s">
        <v>96</v>
      </c>
      <c r="I298" s="320">
        <v>-43.89</v>
      </c>
      <c r="J298" s="320">
        <v>0.0</v>
      </c>
      <c r="K298" s="320">
        <v>-43.89</v>
      </c>
      <c r="L298" s="320">
        <v>43.89</v>
      </c>
      <c r="M298" s="320">
        <v>0.0</v>
      </c>
      <c r="N298" s="320">
        <v>43.89</v>
      </c>
      <c r="O298" s="319">
        <v>0.0</v>
      </c>
      <c r="P298" s="320">
        <v>0.0</v>
      </c>
      <c r="Q298" s="320">
        <v>0.0</v>
      </c>
      <c r="R298" s="321">
        <v>0.0</v>
      </c>
      <c r="S298" s="314"/>
    </row>
    <row r="299" ht="11.25" customHeight="1">
      <c r="B299" s="315" t="s">
        <v>92</v>
      </c>
      <c r="C299" s="316" t="s">
        <v>124</v>
      </c>
      <c r="D299" s="317" t="s">
        <v>125</v>
      </c>
      <c r="E299" s="318"/>
      <c r="F299" s="316" t="s">
        <v>95</v>
      </c>
      <c r="G299" s="319">
        <v>0.91</v>
      </c>
      <c r="H299" s="315" t="s">
        <v>96</v>
      </c>
      <c r="I299" s="320">
        <v>0.0</v>
      </c>
      <c r="J299" s="320">
        <v>0.0</v>
      </c>
      <c r="K299" s="320">
        <v>0.0</v>
      </c>
      <c r="L299" s="320">
        <v>0.0</v>
      </c>
      <c r="M299" s="320">
        <v>0.0</v>
      </c>
      <c r="N299" s="320">
        <v>0.0</v>
      </c>
      <c r="O299" s="319">
        <v>0.0</v>
      </c>
      <c r="P299" s="320">
        <v>0.0</v>
      </c>
      <c r="Q299" s="320">
        <v>0.0</v>
      </c>
      <c r="R299" s="321">
        <v>0.0</v>
      </c>
      <c r="S299" s="314"/>
    </row>
    <row r="300" ht="11.25" customHeight="1">
      <c r="B300" s="315" t="s">
        <v>92</v>
      </c>
      <c r="C300" s="316" t="s">
        <v>105</v>
      </c>
      <c r="D300" s="317" t="s">
        <v>106</v>
      </c>
      <c r="E300" s="318"/>
      <c r="F300" s="316" t="s">
        <v>95</v>
      </c>
      <c r="G300" s="319">
        <v>0.625</v>
      </c>
      <c r="H300" s="315" t="s">
        <v>96</v>
      </c>
      <c r="I300" s="320">
        <v>-48.75</v>
      </c>
      <c r="J300" s="320">
        <v>0.0</v>
      </c>
      <c r="K300" s="320">
        <v>-48.75</v>
      </c>
      <c r="L300" s="320">
        <v>48.75</v>
      </c>
      <c r="M300" s="320">
        <v>0.0</v>
      </c>
      <c r="N300" s="320">
        <v>48.75</v>
      </c>
      <c r="O300" s="319">
        <v>0.0</v>
      </c>
      <c r="P300" s="320">
        <v>0.0</v>
      </c>
      <c r="Q300" s="320">
        <v>0.0</v>
      </c>
      <c r="R300" s="321">
        <v>0.0</v>
      </c>
      <c r="S300" s="314"/>
    </row>
    <row r="301" ht="11.25" customHeight="1">
      <c r="B301" s="315" t="s">
        <v>92</v>
      </c>
      <c r="C301" s="316" t="s">
        <v>321</v>
      </c>
      <c r="D301" s="317" t="s">
        <v>322</v>
      </c>
      <c r="E301" s="318"/>
      <c r="F301" s="316" t="s">
        <v>95</v>
      </c>
      <c r="G301" s="319">
        <v>3.9</v>
      </c>
      <c r="H301" s="315" t="s">
        <v>96</v>
      </c>
      <c r="I301" s="320">
        <v>-487.85</v>
      </c>
      <c r="J301" s="320">
        <v>0.0</v>
      </c>
      <c r="K301" s="320">
        <v>-487.85</v>
      </c>
      <c r="L301" s="320">
        <v>487.85</v>
      </c>
      <c r="M301" s="320">
        <v>0.0</v>
      </c>
      <c r="N301" s="320">
        <v>487.85</v>
      </c>
      <c r="O301" s="319">
        <v>0.0</v>
      </c>
      <c r="P301" s="320">
        <v>0.0</v>
      </c>
      <c r="Q301" s="320">
        <v>0.0</v>
      </c>
      <c r="R301" s="321">
        <v>0.0</v>
      </c>
      <c r="S301" s="314"/>
    </row>
    <row r="302" ht="11.25" customHeight="1">
      <c r="B302" s="315" t="s">
        <v>92</v>
      </c>
      <c r="C302" s="316" t="s">
        <v>230</v>
      </c>
      <c r="D302" s="317" t="s">
        <v>231</v>
      </c>
      <c r="E302" s="318"/>
      <c r="F302" s="316" t="s">
        <v>95</v>
      </c>
      <c r="G302" s="319">
        <v>3.9</v>
      </c>
      <c r="H302" s="315" t="s">
        <v>96</v>
      </c>
      <c r="I302" s="320">
        <v>-2375.1</v>
      </c>
      <c r="J302" s="320">
        <v>0.0</v>
      </c>
      <c r="K302" s="320">
        <v>-2375.1</v>
      </c>
      <c r="L302" s="320">
        <v>2375.1</v>
      </c>
      <c r="M302" s="320">
        <v>0.0</v>
      </c>
      <c r="N302" s="320">
        <v>2375.1</v>
      </c>
      <c r="O302" s="319">
        <v>0.0</v>
      </c>
      <c r="P302" s="320">
        <v>0.0</v>
      </c>
      <c r="Q302" s="320">
        <v>0.0</v>
      </c>
      <c r="R302" s="321">
        <v>0.0</v>
      </c>
      <c r="S302" s="314"/>
    </row>
    <row r="303" ht="11.25" customHeight="1">
      <c r="B303" s="315" t="s">
        <v>92</v>
      </c>
      <c r="C303" s="316" t="s">
        <v>118</v>
      </c>
      <c r="D303" s="317" t="s">
        <v>119</v>
      </c>
      <c r="E303" s="318"/>
      <c r="F303" s="316" t="s">
        <v>95</v>
      </c>
      <c r="G303" s="319">
        <v>0.01</v>
      </c>
      <c r="H303" s="315" t="s">
        <v>96</v>
      </c>
      <c r="I303" s="320">
        <v>-0.38</v>
      </c>
      <c r="J303" s="320">
        <v>0.0</v>
      </c>
      <c r="K303" s="320">
        <v>-0.38</v>
      </c>
      <c r="L303" s="320">
        <v>0.38</v>
      </c>
      <c r="M303" s="320">
        <v>0.0</v>
      </c>
      <c r="N303" s="320">
        <v>0.38</v>
      </c>
      <c r="O303" s="319">
        <v>0.0</v>
      </c>
      <c r="P303" s="320">
        <v>0.0</v>
      </c>
      <c r="Q303" s="320">
        <v>0.0</v>
      </c>
      <c r="R303" s="321">
        <v>0.0</v>
      </c>
      <c r="S303" s="314"/>
    </row>
    <row r="304" ht="11.25" customHeight="1">
      <c r="B304" s="315" t="s">
        <v>92</v>
      </c>
      <c r="C304" s="316" t="s">
        <v>124</v>
      </c>
      <c r="D304" s="317" t="s">
        <v>125</v>
      </c>
      <c r="E304" s="318"/>
      <c r="F304" s="316" t="s">
        <v>95</v>
      </c>
      <c r="G304" s="319">
        <v>0.26</v>
      </c>
      <c r="H304" s="315" t="s">
        <v>96</v>
      </c>
      <c r="I304" s="320">
        <v>0.0</v>
      </c>
      <c r="J304" s="320">
        <v>0.0</v>
      </c>
      <c r="K304" s="320">
        <v>0.0</v>
      </c>
      <c r="L304" s="320">
        <v>0.0</v>
      </c>
      <c r="M304" s="320">
        <v>0.0</v>
      </c>
      <c r="N304" s="320">
        <v>0.0</v>
      </c>
      <c r="O304" s="319">
        <v>0.0</v>
      </c>
      <c r="P304" s="320">
        <v>0.0</v>
      </c>
      <c r="Q304" s="320">
        <v>0.0</v>
      </c>
      <c r="R304" s="321">
        <v>0.0</v>
      </c>
      <c r="S304" s="314"/>
    </row>
    <row r="305" ht="11.25" customHeight="1">
      <c r="B305" s="315" t="s">
        <v>92</v>
      </c>
      <c r="C305" s="316" t="s">
        <v>323</v>
      </c>
      <c r="D305" s="317" t="s">
        <v>324</v>
      </c>
      <c r="E305" s="318"/>
      <c r="F305" s="316" t="s">
        <v>95</v>
      </c>
      <c r="G305" s="319">
        <v>3.25</v>
      </c>
      <c r="H305" s="315" t="s">
        <v>96</v>
      </c>
      <c r="I305" s="320">
        <v>-3510.65</v>
      </c>
      <c r="J305" s="320">
        <v>0.0</v>
      </c>
      <c r="K305" s="320">
        <v>-3510.65</v>
      </c>
      <c r="L305" s="320">
        <v>3510.65</v>
      </c>
      <c r="M305" s="320">
        <v>0.0</v>
      </c>
      <c r="N305" s="320">
        <v>3510.65</v>
      </c>
      <c r="O305" s="319">
        <v>0.0</v>
      </c>
      <c r="P305" s="320">
        <v>0.0</v>
      </c>
      <c r="Q305" s="320">
        <v>0.0</v>
      </c>
      <c r="R305" s="321">
        <v>0.0</v>
      </c>
      <c r="S305" s="314"/>
    </row>
    <row r="306" ht="11.25" customHeight="1">
      <c r="B306" s="315" t="s">
        <v>92</v>
      </c>
      <c r="C306" s="316" t="s">
        <v>120</v>
      </c>
      <c r="D306" s="317" t="s">
        <v>121</v>
      </c>
      <c r="E306" s="318"/>
      <c r="F306" s="316" t="s">
        <v>95</v>
      </c>
      <c r="G306" s="319">
        <v>0.65</v>
      </c>
      <c r="H306" s="315" t="s">
        <v>96</v>
      </c>
      <c r="I306" s="320">
        <v>-77.28</v>
      </c>
      <c r="J306" s="320">
        <v>0.0</v>
      </c>
      <c r="K306" s="320">
        <v>-77.28</v>
      </c>
      <c r="L306" s="320">
        <v>77.28</v>
      </c>
      <c r="M306" s="320">
        <v>0.0</v>
      </c>
      <c r="N306" s="320">
        <v>77.28</v>
      </c>
      <c r="O306" s="319">
        <v>0.0</v>
      </c>
      <c r="P306" s="320">
        <v>0.0</v>
      </c>
      <c r="Q306" s="320">
        <v>0.0</v>
      </c>
      <c r="R306" s="321">
        <v>0.0</v>
      </c>
      <c r="S306" s="314"/>
    </row>
    <row r="307" ht="11.25" customHeight="1">
      <c r="B307" s="315" t="s">
        <v>92</v>
      </c>
      <c r="C307" s="316" t="s">
        <v>137</v>
      </c>
      <c r="D307" s="317" t="s">
        <v>138</v>
      </c>
      <c r="E307" s="318"/>
      <c r="F307" s="316" t="s">
        <v>95</v>
      </c>
      <c r="G307" s="319">
        <v>0.13</v>
      </c>
      <c r="H307" s="315" t="s">
        <v>96</v>
      </c>
      <c r="I307" s="320">
        <v>-42.25</v>
      </c>
      <c r="J307" s="320">
        <v>0.0</v>
      </c>
      <c r="K307" s="320">
        <v>-42.25</v>
      </c>
      <c r="L307" s="320">
        <v>42.25</v>
      </c>
      <c r="M307" s="320">
        <v>0.0</v>
      </c>
      <c r="N307" s="320">
        <v>42.25</v>
      </c>
      <c r="O307" s="319">
        <v>0.0</v>
      </c>
      <c r="P307" s="320">
        <v>0.0</v>
      </c>
      <c r="Q307" s="320">
        <v>0.0</v>
      </c>
      <c r="R307" s="321">
        <v>0.0</v>
      </c>
      <c r="S307" s="314"/>
    </row>
    <row r="308" ht="11.25" customHeight="1">
      <c r="B308" s="315" t="s">
        <v>92</v>
      </c>
      <c r="C308" s="316" t="s">
        <v>325</v>
      </c>
      <c r="D308" s="317" t="s">
        <v>326</v>
      </c>
      <c r="E308" s="318"/>
      <c r="F308" s="316" t="s">
        <v>95</v>
      </c>
      <c r="G308" s="319">
        <v>0.005</v>
      </c>
      <c r="H308" s="315" t="s">
        <v>96</v>
      </c>
      <c r="I308" s="320">
        <v>-8.4</v>
      </c>
      <c r="J308" s="320">
        <v>0.0</v>
      </c>
      <c r="K308" s="320">
        <v>-8.4</v>
      </c>
      <c r="L308" s="320">
        <v>8.4</v>
      </c>
      <c r="M308" s="320">
        <v>0.0</v>
      </c>
      <c r="N308" s="320">
        <v>8.4</v>
      </c>
      <c r="O308" s="319">
        <v>0.0</v>
      </c>
      <c r="P308" s="320">
        <v>0.0</v>
      </c>
      <c r="Q308" s="320">
        <v>0.0</v>
      </c>
      <c r="R308" s="321">
        <v>0.0</v>
      </c>
      <c r="S308" s="314"/>
    </row>
    <row r="309" ht="11.25" customHeight="1">
      <c r="B309" s="315" t="s">
        <v>92</v>
      </c>
      <c r="C309" s="316" t="s">
        <v>124</v>
      </c>
      <c r="D309" s="317" t="s">
        <v>125</v>
      </c>
      <c r="E309" s="318"/>
      <c r="F309" s="316" t="s">
        <v>95</v>
      </c>
      <c r="G309" s="319">
        <v>0.26</v>
      </c>
      <c r="H309" s="315" t="s">
        <v>96</v>
      </c>
      <c r="I309" s="320">
        <v>0.0</v>
      </c>
      <c r="J309" s="320">
        <v>0.0</v>
      </c>
      <c r="K309" s="320">
        <v>0.0</v>
      </c>
      <c r="L309" s="320">
        <v>0.0</v>
      </c>
      <c r="M309" s="320">
        <v>0.0</v>
      </c>
      <c r="N309" s="320">
        <v>0.0</v>
      </c>
      <c r="O309" s="319">
        <v>0.0</v>
      </c>
      <c r="P309" s="320">
        <v>0.0</v>
      </c>
      <c r="Q309" s="320">
        <v>0.0</v>
      </c>
      <c r="R309" s="321">
        <v>0.0</v>
      </c>
      <c r="S309" s="314"/>
    </row>
    <row r="310" ht="11.25" customHeight="1">
      <c r="B310" s="315" t="s">
        <v>92</v>
      </c>
      <c r="C310" s="316" t="s">
        <v>97</v>
      </c>
      <c r="D310" s="317" t="s">
        <v>98</v>
      </c>
      <c r="E310" s="318"/>
      <c r="F310" s="316" t="s">
        <v>95</v>
      </c>
      <c r="G310" s="319">
        <v>0.15</v>
      </c>
      <c r="H310" s="315" t="s">
        <v>96</v>
      </c>
      <c r="I310" s="320">
        <v>-42.75</v>
      </c>
      <c r="J310" s="320">
        <v>0.0</v>
      </c>
      <c r="K310" s="320">
        <v>-42.75</v>
      </c>
      <c r="L310" s="320">
        <v>42.75</v>
      </c>
      <c r="M310" s="320">
        <v>0.0</v>
      </c>
      <c r="N310" s="320">
        <v>42.75</v>
      </c>
      <c r="O310" s="319">
        <v>0.0</v>
      </c>
      <c r="P310" s="320">
        <v>0.0</v>
      </c>
      <c r="Q310" s="320">
        <v>0.0</v>
      </c>
      <c r="R310" s="321">
        <v>0.0</v>
      </c>
      <c r="S310" s="314"/>
    </row>
    <row r="311" ht="11.25" customHeight="1">
      <c r="B311" s="315" t="s">
        <v>92</v>
      </c>
      <c r="C311" s="316" t="s">
        <v>196</v>
      </c>
      <c r="D311" s="317" t="s">
        <v>197</v>
      </c>
      <c r="E311" s="318"/>
      <c r="F311" s="316" t="s">
        <v>95</v>
      </c>
      <c r="G311" s="319">
        <v>0.195</v>
      </c>
      <c r="H311" s="315" t="s">
        <v>96</v>
      </c>
      <c r="I311" s="320">
        <v>-215.47</v>
      </c>
      <c r="J311" s="320">
        <v>0.0</v>
      </c>
      <c r="K311" s="320">
        <v>-215.47</v>
      </c>
      <c r="L311" s="320">
        <v>215.47</v>
      </c>
      <c r="M311" s="320">
        <v>0.0</v>
      </c>
      <c r="N311" s="320">
        <v>215.47</v>
      </c>
      <c r="O311" s="319">
        <v>0.0</v>
      </c>
      <c r="P311" s="320">
        <v>0.0</v>
      </c>
      <c r="Q311" s="320">
        <v>0.0</v>
      </c>
      <c r="R311" s="321">
        <v>0.0</v>
      </c>
      <c r="S311" s="314"/>
    </row>
    <row r="312" ht="11.25" customHeight="1">
      <c r="B312" s="315" t="s">
        <v>92</v>
      </c>
      <c r="C312" s="316" t="s">
        <v>170</v>
      </c>
      <c r="D312" s="317" t="s">
        <v>171</v>
      </c>
      <c r="E312" s="318"/>
      <c r="F312" s="316" t="s">
        <v>95</v>
      </c>
      <c r="G312" s="319">
        <v>0.13</v>
      </c>
      <c r="H312" s="315" t="s">
        <v>96</v>
      </c>
      <c r="I312" s="320">
        <v>0.0</v>
      </c>
      <c r="J312" s="320">
        <v>0.0</v>
      </c>
      <c r="K312" s="320">
        <v>0.0</v>
      </c>
      <c r="L312" s="320">
        <v>0.0</v>
      </c>
      <c r="M312" s="320">
        <v>0.0</v>
      </c>
      <c r="N312" s="320">
        <v>0.0</v>
      </c>
      <c r="O312" s="319">
        <v>0.0</v>
      </c>
      <c r="P312" s="320">
        <v>0.0</v>
      </c>
      <c r="Q312" s="320">
        <v>0.0</v>
      </c>
      <c r="R312" s="321">
        <v>0.0</v>
      </c>
      <c r="S312" s="314"/>
    </row>
    <row r="313" ht="11.25" customHeight="1">
      <c r="B313" s="315" t="s">
        <v>92</v>
      </c>
      <c r="C313" s="316" t="s">
        <v>120</v>
      </c>
      <c r="D313" s="317" t="s">
        <v>121</v>
      </c>
      <c r="E313" s="318"/>
      <c r="F313" s="316" t="s">
        <v>95</v>
      </c>
      <c r="G313" s="319">
        <v>0.13</v>
      </c>
      <c r="H313" s="315" t="s">
        <v>96</v>
      </c>
      <c r="I313" s="320">
        <v>-15.46</v>
      </c>
      <c r="J313" s="320">
        <v>0.0</v>
      </c>
      <c r="K313" s="320">
        <v>-15.46</v>
      </c>
      <c r="L313" s="320">
        <v>15.46</v>
      </c>
      <c r="M313" s="320">
        <v>0.0</v>
      </c>
      <c r="N313" s="320">
        <v>15.46</v>
      </c>
      <c r="O313" s="319">
        <v>0.0</v>
      </c>
      <c r="P313" s="320">
        <v>0.0</v>
      </c>
      <c r="Q313" s="320">
        <v>0.0</v>
      </c>
      <c r="R313" s="321">
        <v>0.0</v>
      </c>
      <c r="S313" s="314"/>
    </row>
    <row r="314" ht="11.25" customHeight="1">
      <c r="B314" s="315" t="s">
        <v>92</v>
      </c>
      <c r="C314" s="316" t="s">
        <v>192</v>
      </c>
      <c r="D314" s="317" t="s">
        <v>193</v>
      </c>
      <c r="E314" s="318"/>
      <c r="F314" s="316" t="s">
        <v>95</v>
      </c>
      <c r="G314" s="319">
        <v>0.01</v>
      </c>
      <c r="H314" s="315" t="s">
        <v>96</v>
      </c>
      <c r="I314" s="320">
        <v>0.0</v>
      </c>
      <c r="J314" s="320">
        <v>0.0</v>
      </c>
      <c r="K314" s="320">
        <v>0.0</v>
      </c>
      <c r="L314" s="320">
        <v>0.0</v>
      </c>
      <c r="M314" s="320">
        <v>0.0</v>
      </c>
      <c r="N314" s="320">
        <v>0.0</v>
      </c>
      <c r="O314" s="319">
        <v>0.0</v>
      </c>
      <c r="P314" s="320">
        <v>0.0</v>
      </c>
      <c r="Q314" s="320">
        <v>0.0</v>
      </c>
      <c r="R314" s="321">
        <v>0.0</v>
      </c>
      <c r="S314" s="314"/>
    </row>
    <row r="315" ht="11.25" customHeight="1">
      <c r="B315" s="315" t="s">
        <v>92</v>
      </c>
      <c r="C315" s="316" t="s">
        <v>137</v>
      </c>
      <c r="D315" s="317" t="s">
        <v>138</v>
      </c>
      <c r="E315" s="318"/>
      <c r="F315" s="316" t="s">
        <v>95</v>
      </c>
      <c r="G315" s="319">
        <v>0.052</v>
      </c>
      <c r="H315" s="315" t="s">
        <v>96</v>
      </c>
      <c r="I315" s="320">
        <v>-16.9</v>
      </c>
      <c r="J315" s="320">
        <v>0.0</v>
      </c>
      <c r="K315" s="320">
        <v>-16.9</v>
      </c>
      <c r="L315" s="320">
        <v>16.9</v>
      </c>
      <c r="M315" s="320">
        <v>0.0</v>
      </c>
      <c r="N315" s="320">
        <v>16.9</v>
      </c>
      <c r="O315" s="319">
        <v>0.0</v>
      </c>
      <c r="P315" s="320">
        <v>0.0</v>
      </c>
      <c r="Q315" s="320">
        <v>0.0</v>
      </c>
      <c r="R315" s="321">
        <v>0.0</v>
      </c>
      <c r="S315" s="314"/>
    </row>
    <row r="316" ht="11.25" customHeight="1">
      <c r="B316" s="315" t="s">
        <v>92</v>
      </c>
      <c r="C316" s="316" t="s">
        <v>327</v>
      </c>
      <c r="D316" s="317" t="s">
        <v>328</v>
      </c>
      <c r="E316" s="318"/>
      <c r="F316" s="316" t="s">
        <v>130</v>
      </c>
      <c r="G316" s="319">
        <v>4.0</v>
      </c>
      <c r="H316" s="315" t="s">
        <v>96</v>
      </c>
      <c r="I316" s="320">
        <v>-430.0</v>
      </c>
      <c r="J316" s="320">
        <v>0.0</v>
      </c>
      <c r="K316" s="320">
        <v>-430.0</v>
      </c>
      <c r="L316" s="320">
        <v>430.0</v>
      </c>
      <c r="M316" s="320">
        <v>0.0</v>
      </c>
      <c r="N316" s="320">
        <v>430.0</v>
      </c>
      <c r="O316" s="319">
        <v>0.0</v>
      </c>
      <c r="P316" s="320">
        <v>0.0</v>
      </c>
      <c r="Q316" s="320">
        <v>0.0</v>
      </c>
      <c r="R316" s="321">
        <v>0.0</v>
      </c>
      <c r="S316" s="314"/>
    </row>
    <row r="317" ht="11.25" customHeight="1">
      <c r="B317" s="315" t="s">
        <v>92</v>
      </c>
      <c r="C317" s="316" t="s">
        <v>329</v>
      </c>
      <c r="D317" s="317" t="s">
        <v>330</v>
      </c>
      <c r="E317" s="318"/>
      <c r="F317" s="316" t="s">
        <v>95</v>
      </c>
      <c r="G317" s="319">
        <v>0.031</v>
      </c>
      <c r="H317" s="315" t="s">
        <v>96</v>
      </c>
      <c r="I317" s="320">
        <v>-195.3</v>
      </c>
      <c r="J317" s="320">
        <v>0.0</v>
      </c>
      <c r="K317" s="320">
        <v>-195.3</v>
      </c>
      <c r="L317" s="320">
        <v>195.3</v>
      </c>
      <c r="M317" s="320">
        <v>0.0</v>
      </c>
      <c r="N317" s="320">
        <v>195.3</v>
      </c>
      <c r="O317" s="319">
        <v>0.0</v>
      </c>
      <c r="P317" s="320">
        <v>0.0</v>
      </c>
      <c r="Q317" s="320">
        <v>0.0</v>
      </c>
      <c r="R317" s="321">
        <v>0.0</v>
      </c>
      <c r="S317" s="314"/>
    </row>
    <row r="318" ht="11.25" customHeight="1">
      <c r="B318" s="322" t="s">
        <v>107</v>
      </c>
      <c r="C318" s="323"/>
      <c r="D318" s="323"/>
      <c r="E318" s="323"/>
      <c r="F318" s="324"/>
      <c r="G318" s="325">
        <v>28.875</v>
      </c>
      <c r="H318" s="326" t="s">
        <v>108</v>
      </c>
      <c r="I318" s="327">
        <v>-29086.71</v>
      </c>
      <c r="J318" s="327">
        <v>0.0</v>
      </c>
      <c r="K318" s="327">
        <v>-29086.71</v>
      </c>
      <c r="L318" s="327">
        <v>29086.71</v>
      </c>
      <c r="M318" s="327">
        <v>0.0</v>
      </c>
      <c r="N318" s="327">
        <v>29086.71</v>
      </c>
      <c r="O318" s="325">
        <v>0.0</v>
      </c>
      <c r="P318" s="327">
        <v>0.0</v>
      </c>
      <c r="Q318" s="327">
        <v>0.0</v>
      </c>
      <c r="R318" s="328">
        <v>0.0</v>
      </c>
      <c r="S318" s="329"/>
    </row>
    <row r="319" ht="11.25" customHeight="1">
      <c r="B319" s="312" t="s">
        <v>331</v>
      </c>
      <c r="C319" s="313"/>
      <c r="D319" s="313"/>
      <c r="E319" s="313"/>
      <c r="F319" s="313"/>
      <c r="G319" s="313"/>
      <c r="H319" s="313"/>
      <c r="I319" s="313"/>
      <c r="J319" s="313"/>
      <c r="K319" s="313"/>
      <c r="L319" s="313"/>
      <c r="M319" s="313"/>
      <c r="N319" s="313"/>
      <c r="O319" s="313"/>
      <c r="P319" s="313"/>
      <c r="Q319" s="313"/>
      <c r="R319" s="313"/>
      <c r="S319" s="314"/>
    </row>
    <row r="320" ht="11.25" customHeight="1">
      <c r="B320" s="315" t="s">
        <v>92</v>
      </c>
      <c r="C320" s="316" t="s">
        <v>235</v>
      </c>
      <c r="D320" s="317" t="s">
        <v>236</v>
      </c>
      <c r="E320" s="318"/>
      <c r="F320" s="316" t="s">
        <v>95</v>
      </c>
      <c r="G320" s="319">
        <v>2.6</v>
      </c>
      <c r="H320" s="315" t="s">
        <v>96</v>
      </c>
      <c r="I320" s="320">
        <v>-5187.0</v>
      </c>
      <c r="J320" s="320">
        <v>0.0</v>
      </c>
      <c r="K320" s="320">
        <v>-5187.0</v>
      </c>
      <c r="L320" s="320">
        <v>5187.0</v>
      </c>
      <c r="M320" s="320">
        <v>0.0</v>
      </c>
      <c r="N320" s="320">
        <v>5187.0</v>
      </c>
      <c r="O320" s="319">
        <v>0.0</v>
      </c>
      <c r="P320" s="320">
        <v>0.0</v>
      </c>
      <c r="Q320" s="320">
        <v>0.0</v>
      </c>
      <c r="R320" s="321">
        <v>0.0</v>
      </c>
      <c r="S320" s="314"/>
    </row>
    <row r="321" ht="11.25" customHeight="1">
      <c r="B321" s="315" t="s">
        <v>92</v>
      </c>
      <c r="C321" s="316" t="s">
        <v>251</v>
      </c>
      <c r="D321" s="317" t="s">
        <v>252</v>
      </c>
      <c r="E321" s="318"/>
      <c r="F321" s="316" t="s">
        <v>95</v>
      </c>
      <c r="G321" s="319">
        <v>0.52</v>
      </c>
      <c r="H321" s="315" t="s">
        <v>96</v>
      </c>
      <c r="I321" s="320">
        <v>-184.6</v>
      </c>
      <c r="J321" s="320">
        <v>0.0</v>
      </c>
      <c r="K321" s="320">
        <v>-184.6</v>
      </c>
      <c r="L321" s="320">
        <v>184.6</v>
      </c>
      <c r="M321" s="320">
        <v>0.0</v>
      </c>
      <c r="N321" s="320">
        <v>184.6</v>
      </c>
      <c r="O321" s="319">
        <v>0.0</v>
      </c>
      <c r="P321" s="320">
        <v>0.0</v>
      </c>
      <c r="Q321" s="320">
        <v>0.0</v>
      </c>
      <c r="R321" s="321">
        <v>0.0</v>
      </c>
      <c r="S321" s="314"/>
    </row>
    <row r="322" ht="11.25" customHeight="1">
      <c r="B322" s="315" t="s">
        <v>92</v>
      </c>
      <c r="C322" s="316" t="s">
        <v>105</v>
      </c>
      <c r="D322" s="317" t="s">
        <v>106</v>
      </c>
      <c r="E322" s="318"/>
      <c r="F322" s="316" t="s">
        <v>95</v>
      </c>
      <c r="G322" s="319">
        <v>0.78</v>
      </c>
      <c r="H322" s="315" t="s">
        <v>96</v>
      </c>
      <c r="I322" s="320">
        <v>-73.32</v>
      </c>
      <c r="J322" s="320">
        <v>0.0</v>
      </c>
      <c r="K322" s="320">
        <v>-73.32</v>
      </c>
      <c r="L322" s="320">
        <v>73.32</v>
      </c>
      <c r="M322" s="320">
        <v>0.0</v>
      </c>
      <c r="N322" s="320">
        <v>73.32</v>
      </c>
      <c r="O322" s="319">
        <v>0.0</v>
      </c>
      <c r="P322" s="320">
        <v>0.0</v>
      </c>
      <c r="Q322" s="320">
        <v>0.0</v>
      </c>
      <c r="R322" s="321">
        <v>0.0</v>
      </c>
      <c r="S322" s="314"/>
    </row>
    <row r="323" ht="11.25" customHeight="1">
      <c r="B323" s="315" t="s">
        <v>92</v>
      </c>
      <c r="C323" s="316" t="s">
        <v>230</v>
      </c>
      <c r="D323" s="317" t="s">
        <v>231</v>
      </c>
      <c r="E323" s="318"/>
      <c r="F323" s="316" t="s">
        <v>95</v>
      </c>
      <c r="G323" s="319">
        <v>1.04</v>
      </c>
      <c r="H323" s="315" t="s">
        <v>96</v>
      </c>
      <c r="I323" s="320">
        <v>0.0</v>
      </c>
      <c r="J323" s="320">
        <v>0.0</v>
      </c>
      <c r="K323" s="320">
        <v>0.0</v>
      </c>
      <c r="L323" s="320">
        <v>0.0</v>
      </c>
      <c r="M323" s="320">
        <v>0.0</v>
      </c>
      <c r="N323" s="320">
        <v>0.0</v>
      </c>
      <c r="O323" s="319">
        <v>0.0</v>
      </c>
      <c r="P323" s="320">
        <v>0.0</v>
      </c>
      <c r="Q323" s="320">
        <v>0.0</v>
      </c>
      <c r="R323" s="321">
        <v>0.0</v>
      </c>
      <c r="S323" s="314"/>
    </row>
    <row r="324" ht="11.25" customHeight="1">
      <c r="B324" s="315" t="s">
        <v>92</v>
      </c>
      <c r="C324" s="316" t="s">
        <v>206</v>
      </c>
      <c r="D324" s="317" t="s">
        <v>207</v>
      </c>
      <c r="E324" s="318"/>
      <c r="F324" s="316" t="s">
        <v>95</v>
      </c>
      <c r="G324" s="319">
        <v>0.52</v>
      </c>
      <c r="H324" s="315" t="s">
        <v>96</v>
      </c>
      <c r="I324" s="320">
        <v>0.0</v>
      </c>
      <c r="J324" s="320">
        <v>0.0</v>
      </c>
      <c r="K324" s="320">
        <v>0.0</v>
      </c>
      <c r="L324" s="320">
        <v>0.0</v>
      </c>
      <c r="M324" s="320">
        <v>0.0</v>
      </c>
      <c r="N324" s="320">
        <v>0.0</v>
      </c>
      <c r="O324" s="319">
        <v>0.0</v>
      </c>
      <c r="P324" s="320">
        <v>0.0</v>
      </c>
      <c r="Q324" s="320">
        <v>0.0</v>
      </c>
      <c r="R324" s="321">
        <v>0.0</v>
      </c>
      <c r="S324" s="314"/>
    </row>
    <row r="325" ht="11.25" customHeight="1">
      <c r="B325" s="315" t="s">
        <v>92</v>
      </c>
      <c r="C325" s="316" t="s">
        <v>122</v>
      </c>
      <c r="D325" s="317" t="s">
        <v>123</v>
      </c>
      <c r="E325" s="318"/>
      <c r="F325" s="316" t="s">
        <v>95</v>
      </c>
      <c r="G325" s="319">
        <v>0.26</v>
      </c>
      <c r="H325" s="315" t="s">
        <v>96</v>
      </c>
      <c r="I325" s="320">
        <v>-27.04</v>
      </c>
      <c r="J325" s="320">
        <v>0.0</v>
      </c>
      <c r="K325" s="320">
        <v>-27.04</v>
      </c>
      <c r="L325" s="320">
        <v>27.04</v>
      </c>
      <c r="M325" s="320">
        <v>0.0</v>
      </c>
      <c r="N325" s="320">
        <v>27.04</v>
      </c>
      <c r="O325" s="319">
        <v>0.0</v>
      </c>
      <c r="P325" s="320">
        <v>0.0</v>
      </c>
      <c r="Q325" s="320">
        <v>0.0</v>
      </c>
      <c r="R325" s="321">
        <v>0.0</v>
      </c>
      <c r="S325" s="314"/>
    </row>
    <row r="326" ht="11.25" customHeight="1">
      <c r="B326" s="315" t="s">
        <v>92</v>
      </c>
      <c r="C326" s="316" t="s">
        <v>126</v>
      </c>
      <c r="D326" s="317" t="s">
        <v>127</v>
      </c>
      <c r="E326" s="318"/>
      <c r="F326" s="316" t="s">
        <v>95</v>
      </c>
      <c r="G326" s="319">
        <v>0.1</v>
      </c>
      <c r="H326" s="315" t="s">
        <v>96</v>
      </c>
      <c r="I326" s="320">
        <v>-32.2</v>
      </c>
      <c r="J326" s="320">
        <v>0.0</v>
      </c>
      <c r="K326" s="320">
        <v>-32.2</v>
      </c>
      <c r="L326" s="320">
        <v>32.2</v>
      </c>
      <c r="M326" s="320">
        <v>0.0</v>
      </c>
      <c r="N326" s="320">
        <v>32.2</v>
      </c>
      <c r="O326" s="319">
        <v>0.0</v>
      </c>
      <c r="P326" s="320">
        <v>0.0</v>
      </c>
      <c r="Q326" s="320">
        <v>0.0</v>
      </c>
      <c r="R326" s="321">
        <v>0.0</v>
      </c>
      <c r="S326" s="314"/>
    </row>
    <row r="327" ht="11.25" customHeight="1">
      <c r="B327" s="315" t="s">
        <v>92</v>
      </c>
      <c r="C327" s="316" t="s">
        <v>253</v>
      </c>
      <c r="D327" s="317" t="s">
        <v>254</v>
      </c>
      <c r="E327" s="318"/>
      <c r="F327" s="316" t="s">
        <v>95</v>
      </c>
      <c r="G327" s="319">
        <v>1.3</v>
      </c>
      <c r="H327" s="315" t="s">
        <v>96</v>
      </c>
      <c r="I327" s="320">
        <v>-302.0</v>
      </c>
      <c r="J327" s="320">
        <v>0.0</v>
      </c>
      <c r="K327" s="320">
        <v>-302.0</v>
      </c>
      <c r="L327" s="320">
        <v>302.0</v>
      </c>
      <c r="M327" s="320">
        <v>0.0</v>
      </c>
      <c r="N327" s="320">
        <v>302.0</v>
      </c>
      <c r="O327" s="319">
        <v>0.0</v>
      </c>
      <c r="P327" s="320">
        <v>0.0</v>
      </c>
      <c r="Q327" s="320">
        <v>0.0</v>
      </c>
      <c r="R327" s="321">
        <v>0.0</v>
      </c>
      <c r="S327" s="314"/>
    </row>
    <row r="328" ht="11.25" customHeight="1">
      <c r="B328" s="315" t="s">
        <v>92</v>
      </c>
      <c r="C328" s="316" t="s">
        <v>120</v>
      </c>
      <c r="D328" s="317" t="s">
        <v>121</v>
      </c>
      <c r="E328" s="318"/>
      <c r="F328" s="316" t="s">
        <v>95</v>
      </c>
      <c r="G328" s="319">
        <v>0.26</v>
      </c>
      <c r="H328" s="315" t="s">
        <v>96</v>
      </c>
      <c r="I328" s="320">
        <v>-44.15</v>
      </c>
      <c r="J328" s="320">
        <v>0.0</v>
      </c>
      <c r="K328" s="320">
        <v>-44.15</v>
      </c>
      <c r="L328" s="320">
        <v>44.15</v>
      </c>
      <c r="M328" s="320">
        <v>0.0</v>
      </c>
      <c r="N328" s="320">
        <v>44.15</v>
      </c>
      <c r="O328" s="319">
        <v>0.0</v>
      </c>
      <c r="P328" s="320">
        <v>0.0</v>
      </c>
      <c r="Q328" s="320">
        <v>0.0</v>
      </c>
      <c r="R328" s="321">
        <v>0.0</v>
      </c>
      <c r="S328" s="314"/>
    </row>
    <row r="329" ht="12.0" customHeight="1"/>
    <row r="330" ht="12.75" customHeight="1">
      <c r="B330" s="300" t="s">
        <v>159</v>
      </c>
      <c r="C330" s="297"/>
      <c r="D330" s="298"/>
      <c r="S330" s="330" t="s">
        <v>332</v>
      </c>
    </row>
    <row r="331" ht="4.5" customHeight="1"/>
    <row r="332" ht="19.5" customHeight="1">
      <c r="B332" s="301" t="s">
        <v>79</v>
      </c>
      <c r="C332" s="301" t="s">
        <v>80</v>
      </c>
      <c r="D332" s="302" t="s">
        <v>81</v>
      </c>
      <c r="E332" s="303"/>
      <c r="F332" s="301" t="s">
        <v>82</v>
      </c>
      <c r="G332" s="301" t="s">
        <v>83</v>
      </c>
      <c r="H332" s="301" t="s">
        <v>84</v>
      </c>
      <c r="I332" s="304" t="s">
        <v>85</v>
      </c>
      <c r="J332" s="305"/>
      <c r="K332" s="306"/>
      <c r="L332" s="304" t="s">
        <v>86</v>
      </c>
      <c r="M332" s="305"/>
      <c r="N332" s="306"/>
      <c r="O332" s="304" t="s">
        <v>87</v>
      </c>
      <c r="P332" s="305"/>
      <c r="Q332" s="305"/>
      <c r="R332" s="305"/>
      <c r="S332" s="307"/>
    </row>
    <row r="333" ht="14.25" customHeight="1">
      <c r="B333" s="308"/>
      <c r="C333" s="308"/>
      <c r="D333" s="309"/>
      <c r="E333" s="310"/>
      <c r="F333" s="308"/>
      <c r="G333" s="308"/>
      <c r="H333" s="308"/>
      <c r="I333" s="311" t="s">
        <v>88</v>
      </c>
      <c r="J333" s="311" t="s">
        <v>89</v>
      </c>
      <c r="K333" s="311" t="s">
        <v>90</v>
      </c>
      <c r="L333" s="311" t="s">
        <v>88</v>
      </c>
      <c r="M333" s="311" t="s">
        <v>89</v>
      </c>
      <c r="N333" s="311" t="s">
        <v>90</v>
      </c>
      <c r="O333" s="311" t="s">
        <v>83</v>
      </c>
      <c r="P333" s="311" t="s">
        <v>88</v>
      </c>
      <c r="Q333" s="311" t="s">
        <v>89</v>
      </c>
      <c r="R333" s="304" t="s">
        <v>90</v>
      </c>
      <c r="S333" s="307"/>
    </row>
    <row r="334" ht="11.25" customHeight="1">
      <c r="B334" s="315" t="s">
        <v>92</v>
      </c>
      <c r="C334" s="316" t="s">
        <v>97</v>
      </c>
      <c r="D334" s="317" t="s">
        <v>98</v>
      </c>
      <c r="E334" s="318"/>
      <c r="F334" s="316" t="s">
        <v>95</v>
      </c>
      <c r="G334" s="319">
        <v>0.039</v>
      </c>
      <c r="H334" s="315" t="s">
        <v>96</v>
      </c>
      <c r="I334" s="320">
        <v>-11.12</v>
      </c>
      <c r="J334" s="320">
        <v>0.0</v>
      </c>
      <c r="K334" s="320">
        <v>-11.12</v>
      </c>
      <c r="L334" s="320">
        <v>11.12</v>
      </c>
      <c r="M334" s="320">
        <v>0.0</v>
      </c>
      <c r="N334" s="320">
        <v>11.12</v>
      </c>
      <c r="O334" s="319">
        <v>0.0</v>
      </c>
      <c r="P334" s="320">
        <v>0.0</v>
      </c>
      <c r="Q334" s="320">
        <v>0.0</v>
      </c>
      <c r="R334" s="321">
        <v>0.0</v>
      </c>
      <c r="S334" s="314"/>
    </row>
    <row r="335" ht="11.25" customHeight="1">
      <c r="B335" s="315" t="s">
        <v>92</v>
      </c>
      <c r="C335" s="316" t="s">
        <v>93</v>
      </c>
      <c r="D335" s="317" t="s">
        <v>94</v>
      </c>
      <c r="E335" s="318"/>
      <c r="F335" s="316" t="s">
        <v>95</v>
      </c>
      <c r="G335" s="319">
        <v>0.039</v>
      </c>
      <c r="H335" s="315" t="s">
        <v>96</v>
      </c>
      <c r="I335" s="320">
        <v>-11.12</v>
      </c>
      <c r="J335" s="320">
        <v>0.0</v>
      </c>
      <c r="K335" s="320">
        <v>-11.12</v>
      </c>
      <c r="L335" s="320">
        <v>11.12</v>
      </c>
      <c r="M335" s="320">
        <v>0.0</v>
      </c>
      <c r="N335" s="320">
        <v>11.12</v>
      </c>
      <c r="O335" s="319">
        <v>0.0</v>
      </c>
      <c r="P335" s="320">
        <v>0.0</v>
      </c>
      <c r="Q335" s="320">
        <v>0.0</v>
      </c>
      <c r="R335" s="321">
        <v>0.0</v>
      </c>
      <c r="S335" s="314"/>
    </row>
    <row r="336" ht="11.25" customHeight="1">
      <c r="B336" s="315" t="s">
        <v>92</v>
      </c>
      <c r="C336" s="316" t="s">
        <v>99</v>
      </c>
      <c r="D336" s="317" t="s">
        <v>100</v>
      </c>
      <c r="E336" s="318"/>
      <c r="F336" s="316" t="s">
        <v>95</v>
      </c>
      <c r="G336" s="319">
        <v>1.95</v>
      </c>
      <c r="H336" s="315" t="s">
        <v>96</v>
      </c>
      <c r="I336" s="320">
        <v>-302.25</v>
      </c>
      <c r="J336" s="320">
        <v>0.0</v>
      </c>
      <c r="K336" s="320">
        <v>-302.25</v>
      </c>
      <c r="L336" s="320">
        <v>302.25</v>
      </c>
      <c r="M336" s="320">
        <v>0.0</v>
      </c>
      <c r="N336" s="320">
        <v>302.25</v>
      </c>
      <c r="O336" s="319">
        <v>0.0</v>
      </c>
      <c r="P336" s="320">
        <v>0.0</v>
      </c>
      <c r="Q336" s="320">
        <v>0.0</v>
      </c>
      <c r="R336" s="321">
        <v>0.0</v>
      </c>
      <c r="S336" s="314"/>
    </row>
    <row r="337" ht="11.25" customHeight="1">
      <c r="B337" s="315" t="s">
        <v>92</v>
      </c>
      <c r="C337" s="316" t="s">
        <v>124</v>
      </c>
      <c r="D337" s="317" t="s">
        <v>125</v>
      </c>
      <c r="E337" s="318"/>
      <c r="F337" s="316" t="s">
        <v>95</v>
      </c>
      <c r="G337" s="319">
        <v>0.65</v>
      </c>
      <c r="H337" s="315" t="s">
        <v>96</v>
      </c>
      <c r="I337" s="320">
        <v>0.0</v>
      </c>
      <c r="J337" s="320">
        <v>0.0</v>
      </c>
      <c r="K337" s="320">
        <v>0.0</v>
      </c>
      <c r="L337" s="320">
        <v>0.0</v>
      </c>
      <c r="M337" s="320">
        <v>0.0</v>
      </c>
      <c r="N337" s="320">
        <v>0.0</v>
      </c>
      <c r="O337" s="319">
        <v>0.0</v>
      </c>
      <c r="P337" s="320">
        <v>0.0</v>
      </c>
      <c r="Q337" s="320">
        <v>0.0</v>
      </c>
      <c r="R337" s="321">
        <v>0.0</v>
      </c>
      <c r="S337" s="314"/>
    </row>
    <row r="338" ht="11.25" customHeight="1">
      <c r="B338" s="315" t="s">
        <v>92</v>
      </c>
      <c r="C338" s="316" t="s">
        <v>204</v>
      </c>
      <c r="D338" s="317" t="s">
        <v>205</v>
      </c>
      <c r="E338" s="318"/>
      <c r="F338" s="316" t="s">
        <v>95</v>
      </c>
      <c r="G338" s="319">
        <v>0.39</v>
      </c>
      <c r="H338" s="315" t="s">
        <v>96</v>
      </c>
      <c r="I338" s="320">
        <v>0.0</v>
      </c>
      <c r="J338" s="320">
        <v>0.0</v>
      </c>
      <c r="K338" s="320">
        <v>0.0</v>
      </c>
      <c r="L338" s="320">
        <v>0.0</v>
      </c>
      <c r="M338" s="320">
        <v>0.0</v>
      </c>
      <c r="N338" s="320">
        <v>0.0</v>
      </c>
      <c r="O338" s="319">
        <v>0.0</v>
      </c>
      <c r="P338" s="320">
        <v>0.0</v>
      </c>
      <c r="Q338" s="320">
        <v>0.0</v>
      </c>
      <c r="R338" s="321">
        <v>0.0</v>
      </c>
      <c r="S338" s="314"/>
    </row>
    <row r="339" ht="11.25" customHeight="1">
      <c r="B339" s="315" t="s">
        <v>92</v>
      </c>
      <c r="C339" s="316" t="s">
        <v>255</v>
      </c>
      <c r="D339" s="317" t="s">
        <v>256</v>
      </c>
      <c r="E339" s="318"/>
      <c r="F339" s="316" t="s">
        <v>95</v>
      </c>
      <c r="G339" s="319">
        <v>0.026</v>
      </c>
      <c r="H339" s="315" t="s">
        <v>96</v>
      </c>
      <c r="I339" s="320">
        <v>0.0</v>
      </c>
      <c r="J339" s="320">
        <v>0.0</v>
      </c>
      <c r="K339" s="320">
        <v>0.0</v>
      </c>
      <c r="L339" s="320">
        <v>0.0</v>
      </c>
      <c r="M339" s="320">
        <v>0.0</v>
      </c>
      <c r="N339" s="320">
        <v>0.0</v>
      </c>
      <c r="O339" s="319">
        <v>0.0</v>
      </c>
      <c r="P339" s="320">
        <v>0.0</v>
      </c>
      <c r="Q339" s="320">
        <v>0.0</v>
      </c>
      <c r="R339" s="321">
        <v>0.0</v>
      </c>
      <c r="S339" s="314"/>
    </row>
    <row r="340" ht="11.25" customHeight="1">
      <c r="B340" s="315" t="s">
        <v>92</v>
      </c>
      <c r="C340" s="316" t="s">
        <v>118</v>
      </c>
      <c r="D340" s="317" t="s">
        <v>119</v>
      </c>
      <c r="E340" s="318"/>
      <c r="F340" s="316" t="s">
        <v>95</v>
      </c>
      <c r="G340" s="319">
        <v>0.01</v>
      </c>
      <c r="H340" s="315" t="s">
        <v>96</v>
      </c>
      <c r="I340" s="320">
        <v>-0.42</v>
      </c>
      <c r="J340" s="320">
        <v>0.0</v>
      </c>
      <c r="K340" s="320">
        <v>-0.42</v>
      </c>
      <c r="L340" s="320">
        <v>0.42</v>
      </c>
      <c r="M340" s="320">
        <v>0.0</v>
      </c>
      <c r="N340" s="320">
        <v>0.42</v>
      </c>
      <c r="O340" s="319">
        <v>0.0</v>
      </c>
      <c r="P340" s="320">
        <v>0.0</v>
      </c>
      <c r="Q340" s="320">
        <v>0.0</v>
      </c>
      <c r="R340" s="321">
        <v>0.0</v>
      </c>
      <c r="S340" s="314"/>
    </row>
    <row r="341" ht="11.25" customHeight="1">
      <c r="B341" s="315" t="s">
        <v>92</v>
      </c>
      <c r="C341" s="316" t="s">
        <v>235</v>
      </c>
      <c r="D341" s="317" t="s">
        <v>236</v>
      </c>
      <c r="E341" s="318"/>
      <c r="F341" s="316" t="s">
        <v>95</v>
      </c>
      <c r="G341" s="319">
        <v>1.625</v>
      </c>
      <c r="H341" s="315" t="s">
        <v>96</v>
      </c>
      <c r="I341" s="320">
        <v>-3241.88</v>
      </c>
      <c r="J341" s="320">
        <v>0.0</v>
      </c>
      <c r="K341" s="320">
        <v>-3241.88</v>
      </c>
      <c r="L341" s="320">
        <v>3241.88</v>
      </c>
      <c r="M341" s="320">
        <v>0.0</v>
      </c>
      <c r="N341" s="320">
        <v>3241.88</v>
      </c>
      <c r="O341" s="319">
        <v>0.0</v>
      </c>
      <c r="P341" s="320">
        <v>0.0</v>
      </c>
      <c r="Q341" s="320">
        <v>0.0</v>
      </c>
      <c r="R341" s="321">
        <v>0.0</v>
      </c>
      <c r="S341" s="314"/>
    </row>
    <row r="342" ht="11.25" customHeight="1">
      <c r="B342" s="315" t="s">
        <v>92</v>
      </c>
      <c r="C342" s="316" t="s">
        <v>105</v>
      </c>
      <c r="D342" s="317" t="s">
        <v>106</v>
      </c>
      <c r="E342" s="318"/>
      <c r="F342" s="316" t="s">
        <v>95</v>
      </c>
      <c r="G342" s="319">
        <v>0.78</v>
      </c>
      <c r="H342" s="315" t="s">
        <v>96</v>
      </c>
      <c r="I342" s="320">
        <v>-73.32</v>
      </c>
      <c r="J342" s="320">
        <v>0.0</v>
      </c>
      <c r="K342" s="320">
        <v>-73.32</v>
      </c>
      <c r="L342" s="320">
        <v>73.32</v>
      </c>
      <c r="M342" s="320">
        <v>0.0</v>
      </c>
      <c r="N342" s="320">
        <v>73.32</v>
      </c>
      <c r="O342" s="319">
        <v>0.0</v>
      </c>
      <c r="P342" s="320">
        <v>0.0</v>
      </c>
      <c r="Q342" s="320">
        <v>0.0</v>
      </c>
      <c r="R342" s="321">
        <v>0.0</v>
      </c>
      <c r="S342" s="314"/>
    </row>
    <row r="343" ht="11.25" customHeight="1">
      <c r="B343" s="315" t="s">
        <v>92</v>
      </c>
      <c r="C343" s="316" t="s">
        <v>137</v>
      </c>
      <c r="D343" s="317" t="s">
        <v>138</v>
      </c>
      <c r="E343" s="318"/>
      <c r="F343" s="316" t="s">
        <v>95</v>
      </c>
      <c r="G343" s="319">
        <v>0.13</v>
      </c>
      <c r="H343" s="315" t="s">
        <v>96</v>
      </c>
      <c r="I343" s="320">
        <v>-42.25</v>
      </c>
      <c r="J343" s="320">
        <v>0.0</v>
      </c>
      <c r="K343" s="320">
        <v>-42.25</v>
      </c>
      <c r="L343" s="320">
        <v>42.25</v>
      </c>
      <c r="M343" s="320">
        <v>0.0</v>
      </c>
      <c r="N343" s="320">
        <v>42.25</v>
      </c>
      <c r="O343" s="319">
        <v>0.0</v>
      </c>
      <c r="P343" s="320">
        <v>0.0</v>
      </c>
      <c r="Q343" s="320">
        <v>0.0</v>
      </c>
      <c r="R343" s="321">
        <v>0.0</v>
      </c>
      <c r="S343" s="314"/>
    </row>
    <row r="344" ht="11.25" customHeight="1">
      <c r="B344" s="315" t="s">
        <v>92</v>
      </c>
      <c r="C344" s="316" t="s">
        <v>120</v>
      </c>
      <c r="D344" s="317" t="s">
        <v>121</v>
      </c>
      <c r="E344" s="318"/>
      <c r="F344" s="316" t="s">
        <v>95</v>
      </c>
      <c r="G344" s="319">
        <v>0.39</v>
      </c>
      <c r="H344" s="315" t="s">
        <v>96</v>
      </c>
      <c r="I344" s="320">
        <v>-66.22</v>
      </c>
      <c r="J344" s="320">
        <v>0.0</v>
      </c>
      <c r="K344" s="320">
        <v>-66.22</v>
      </c>
      <c r="L344" s="320">
        <v>66.22</v>
      </c>
      <c r="M344" s="320">
        <v>0.0</v>
      </c>
      <c r="N344" s="320">
        <v>66.22</v>
      </c>
      <c r="O344" s="319">
        <v>0.0</v>
      </c>
      <c r="P344" s="320">
        <v>0.0</v>
      </c>
      <c r="Q344" s="320">
        <v>0.0</v>
      </c>
      <c r="R344" s="321">
        <v>0.0</v>
      </c>
      <c r="S344" s="314"/>
    </row>
    <row r="345" ht="11.25" customHeight="1">
      <c r="B345" s="315" t="s">
        <v>92</v>
      </c>
      <c r="C345" s="316" t="s">
        <v>333</v>
      </c>
      <c r="D345" s="317" t="s">
        <v>334</v>
      </c>
      <c r="E345" s="318"/>
      <c r="F345" s="316" t="s">
        <v>95</v>
      </c>
      <c r="G345" s="319">
        <v>0.16</v>
      </c>
      <c r="H345" s="315" t="s">
        <v>96</v>
      </c>
      <c r="I345" s="320">
        <v>-24.43</v>
      </c>
      <c r="J345" s="320">
        <v>0.0</v>
      </c>
      <c r="K345" s="320">
        <v>-24.43</v>
      </c>
      <c r="L345" s="320">
        <v>24.43</v>
      </c>
      <c r="M345" s="320">
        <v>0.0</v>
      </c>
      <c r="N345" s="320">
        <v>24.43</v>
      </c>
      <c r="O345" s="319">
        <v>0.0</v>
      </c>
      <c r="P345" s="320">
        <v>0.0</v>
      </c>
      <c r="Q345" s="320">
        <v>0.0</v>
      </c>
      <c r="R345" s="321">
        <v>0.0</v>
      </c>
      <c r="S345" s="314"/>
    </row>
    <row r="346" ht="11.25" customHeight="1">
      <c r="B346" s="315" t="s">
        <v>92</v>
      </c>
      <c r="C346" s="316" t="s">
        <v>128</v>
      </c>
      <c r="D346" s="317" t="s">
        <v>129</v>
      </c>
      <c r="E346" s="318"/>
      <c r="F346" s="316" t="s">
        <v>130</v>
      </c>
      <c r="G346" s="319">
        <v>13.0</v>
      </c>
      <c r="H346" s="315" t="s">
        <v>96</v>
      </c>
      <c r="I346" s="320">
        <v>-151.59</v>
      </c>
      <c r="J346" s="320">
        <v>0.0</v>
      </c>
      <c r="K346" s="320">
        <v>-151.59</v>
      </c>
      <c r="L346" s="320">
        <v>151.59</v>
      </c>
      <c r="M346" s="320">
        <v>0.0</v>
      </c>
      <c r="N346" s="320">
        <v>151.59</v>
      </c>
      <c r="O346" s="319">
        <v>0.0</v>
      </c>
      <c r="P346" s="320">
        <v>0.0</v>
      </c>
      <c r="Q346" s="320">
        <v>0.0</v>
      </c>
      <c r="R346" s="321">
        <v>0.0</v>
      </c>
      <c r="S346" s="314"/>
    </row>
    <row r="347" ht="11.25" customHeight="1">
      <c r="B347" s="315" t="s">
        <v>92</v>
      </c>
      <c r="C347" s="316" t="s">
        <v>230</v>
      </c>
      <c r="D347" s="317" t="s">
        <v>231</v>
      </c>
      <c r="E347" s="318"/>
      <c r="F347" s="316" t="s">
        <v>95</v>
      </c>
      <c r="G347" s="319">
        <v>0.78</v>
      </c>
      <c r="H347" s="315" t="s">
        <v>96</v>
      </c>
      <c r="I347" s="320">
        <v>0.0</v>
      </c>
      <c r="J347" s="320">
        <v>0.0</v>
      </c>
      <c r="K347" s="320">
        <v>0.0</v>
      </c>
      <c r="L347" s="320">
        <v>0.0</v>
      </c>
      <c r="M347" s="320">
        <v>0.0</v>
      </c>
      <c r="N347" s="320">
        <v>0.0</v>
      </c>
      <c r="O347" s="319">
        <v>0.0</v>
      </c>
      <c r="P347" s="320">
        <v>0.0</v>
      </c>
      <c r="Q347" s="320">
        <v>0.0</v>
      </c>
      <c r="R347" s="321">
        <v>0.0</v>
      </c>
      <c r="S347" s="314"/>
    </row>
    <row r="348" ht="11.25" customHeight="1">
      <c r="B348" s="315" t="s">
        <v>92</v>
      </c>
      <c r="C348" s="316" t="s">
        <v>118</v>
      </c>
      <c r="D348" s="317" t="s">
        <v>119</v>
      </c>
      <c r="E348" s="318"/>
      <c r="F348" s="316" t="s">
        <v>95</v>
      </c>
      <c r="G348" s="319">
        <v>0.01</v>
      </c>
      <c r="H348" s="315" t="s">
        <v>96</v>
      </c>
      <c r="I348" s="320">
        <v>-0.42</v>
      </c>
      <c r="J348" s="320">
        <v>0.0</v>
      </c>
      <c r="K348" s="320">
        <v>-0.42</v>
      </c>
      <c r="L348" s="320">
        <v>0.42</v>
      </c>
      <c r="M348" s="320">
        <v>0.0</v>
      </c>
      <c r="N348" s="320">
        <v>0.42</v>
      </c>
      <c r="O348" s="319">
        <v>0.0</v>
      </c>
      <c r="P348" s="320">
        <v>0.0</v>
      </c>
      <c r="Q348" s="320">
        <v>0.0</v>
      </c>
      <c r="R348" s="321">
        <v>0.0</v>
      </c>
      <c r="S348" s="314"/>
    </row>
    <row r="349" ht="11.25" customHeight="1">
      <c r="B349" s="315" t="s">
        <v>92</v>
      </c>
      <c r="C349" s="316" t="s">
        <v>97</v>
      </c>
      <c r="D349" s="317" t="s">
        <v>98</v>
      </c>
      <c r="E349" s="318"/>
      <c r="F349" s="316" t="s">
        <v>95</v>
      </c>
      <c r="G349" s="319">
        <v>0.195</v>
      </c>
      <c r="H349" s="315" t="s">
        <v>96</v>
      </c>
      <c r="I349" s="320">
        <v>-55.58</v>
      </c>
      <c r="J349" s="320">
        <v>0.0</v>
      </c>
      <c r="K349" s="320">
        <v>-55.58</v>
      </c>
      <c r="L349" s="320">
        <v>55.58</v>
      </c>
      <c r="M349" s="320">
        <v>0.0</v>
      </c>
      <c r="N349" s="320">
        <v>55.58</v>
      </c>
      <c r="O349" s="319">
        <v>0.0</v>
      </c>
      <c r="P349" s="320">
        <v>0.0</v>
      </c>
      <c r="Q349" s="320">
        <v>0.0</v>
      </c>
      <c r="R349" s="321">
        <v>0.0</v>
      </c>
      <c r="S349" s="314"/>
    </row>
    <row r="350" ht="11.25" customHeight="1">
      <c r="B350" s="315" t="s">
        <v>92</v>
      </c>
      <c r="C350" s="316" t="s">
        <v>272</v>
      </c>
      <c r="D350" s="317" t="s">
        <v>273</v>
      </c>
      <c r="E350" s="318"/>
      <c r="F350" s="316" t="s">
        <v>95</v>
      </c>
      <c r="G350" s="319">
        <v>0.65</v>
      </c>
      <c r="H350" s="315" t="s">
        <v>96</v>
      </c>
      <c r="I350" s="320">
        <v>-129.87</v>
      </c>
      <c r="J350" s="320">
        <v>0.0</v>
      </c>
      <c r="K350" s="320">
        <v>-129.87</v>
      </c>
      <c r="L350" s="320">
        <v>129.87</v>
      </c>
      <c r="M350" s="320">
        <v>0.0</v>
      </c>
      <c r="N350" s="320">
        <v>129.87</v>
      </c>
      <c r="O350" s="319">
        <v>0.0</v>
      </c>
      <c r="P350" s="320">
        <v>0.0</v>
      </c>
      <c r="Q350" s="320">
        <v>0.0</v>
      </c>
      <c r="R350" s="321">
        <v>0.0</v>
      </c>
      <c r="S350" s="314"/>
    </row>
    <row r="351" ht="11.25" customHeight="1">
      <c r="B351" s="315" t="s">
        <v>92</v>
      </c>
      <c r="C351" s="316" t="s">
        <v>274</v>
      </c>
      <c r="D351" s="317" t="s">
        <v>275</v>
      </c>
      <c r="E351" s="318"/>
      <c r="F351" s="316" t="s">
        <v>95</v>
      </c>
      <c r="G351" s="319">
        <v>0.78</v>
      </c>
      <c r="H351" s="315" t="s">
        <v>96</v>
      </c>
      <c r="I351" s="320">
        <v>0.0</v>
      </c>
      <c r="J351" s="320">
        <v>0.0</v>
      </c>
      <c r="K351" s="320">
        <v>0.0</v>
      </c>
      <c r="L351" s="320">
        <v>0.0</v>
      </c>
      <c r="M351" s="320">
        <v>0.0</v>
      </c>
      <c r="N351" s="320">
        <v>0.0</v>
      </c>
      <c r="O351" s="319">
        <v>0.0</v>
      </c>
      <c r="P351" s="320">
        <v>0.0</v>
      </c>
      <c r="Q351" s="320">
        <v>0.0</v>
      </c>
      <c r="R351" s="321">
        <v>0.0</v>
      </c>
      <c r="S351" s="314"/>
    </row>
    <row r="352" ht="11.25" customHeight="1">
      <c r="B352" s="315" t="s">
        <v>92</v>
      </c>
      <c r="C352" s="316" t="s">
        <v>124</v>
      </c>
      <c r="D352" s="317" t="s">
        <v>125</v>
      </c>
      <c r="E352" s="318"/>
      <c r="F352" s="316" t="s">
        <v>95</v>
      </c>
      <c r="G352" s="319">
        <v>0.52</v>
      </c>
      <c r="H352" s="315" t="s">
        <v>96</v>
      </c>
      <c r="I352" s="320">
        <v>0.0</v>
      </c>
      <c r="J352" s="320">
        <v>0.0</v>
      </c>
      <c r="K352" s="320">
        <v>0.0</v>
      </c>
      <c r="L352" s="320">
        <v>0.0</v>
      </c>
      <c r="M352" s="320">
        <v>0.0</v>
      </c>
      <c r="N352" s="320">
        <v>0.0</v>
      </c>
      <c r="O352" s="319">
        <v>0.0</v>
      </c>
      <c r="P352" s="320">
        <v>0.0</v>
      </c>
      <c r="Q352" s="320">
        <v>0.0</v>
      </c>
      <c r="R352" s="321">
        <v>0.0</v>
      </c>
      <c r="S352" s="314"/>
    </row>
    <row r="353" ht="11.25" customHeight="1">
      <c r="B353" s="315" t="s">
        <v>92</v>
      </c>
      <c r="C353" s="316" t="s">
        <v>116</v>
      </c>
      <c r="D353" s="317" t="s">
        <v>117</v>
      </c>
      <c r="E353" s="318"/>
      <c r="F353" s="316" t="s">
        <v>95</v>
      </c>
      <c r="G353" s="319">
        <v>0.26</v>
      </c>
      <c r="H353" s="315" t="s">
        <v>96</v>
      </c>
      <c r="I353" s="320">
        <v>0.0</v>
      </c>
      <c r="J353" s="320">
        <v>0.0</v>
      </c>
      <c r="K353" s="320">
        <v>0.0</v>
      </c>
      <c r="L353" s="320">
        <v>0.0</v>
      </c>
      <c r="M353" s="320">
        <v>0.0</v>
      </c>
      <c r="N353" s="320">
        <v>0.0</v>
      </c>
      <c r="O353" s="319">
        <v>0.0</v>
      </c>
      <c r="P353" s="320">
        <v>0.0</v>
      </c>
      <c r="Q353" s="320">
        <v>0.0</v>
      </c>
      <c r="R353" s="321">
        <v>0.0</v>
      </c>
      <c r="S353" s="314"/>
    </row>
    <row r="354" ht="11.25" customHeight="1">
      <c r="B354" s="315" t="s">
        <v>92</v>
      </c>
      <c r="C354" s="316" t="s">
        <v>118</v>
      </c>
      <c r="D354" s="317" t="s">
        <v>119</v>
      </c>
      <c r="E354" s="318"/>
      <c r="F354" s="316" t="s">
        <v>95</v>
      </c>
      <c r="G354" s="319">
        <v>0.01</v>
      </c>
      <c r="H354" s="315" t="s">
        <v>96</v>
      </c>
      <c r="I354" s="320">
        <v>-0.42</v>
      </c>
      <c r="J354" s="320">
        <v>0.0</v>
      </c>
      <c r="K354" s="320">
        <v>-0.42</v>
      </c>
      <c r="L354" s="320">
        <v>0.42</v>
      </c>
      <c r="M354" s="320">
        <v>0.0</v>
      </c>
      <c r="N354" s="320">
        <v>0.42</v>
      </c>
      <c r="O354" s="319">
        <v>0.0</v>
      </c>
      <c r="P354" s="320">
        <v>0.0</v>
      </c>
      <c r="Q354" s="320">
        <v>0.0</v>
      </c>
      <c r="R354" s="321">
        <v>0.0</v>
      </c>
      <c r="S354" s="314"/>
    </row>
    <row r="355" ht="11.25" customHeight="1">
      <c r="B355" s="322" t="s">
        <v>107</v>
      </c>
      <c r="C355" s="323"/>
      <c r="D355" s="323"/>
      <c r="E355" s="323"/>
      <c r="F355" s="324"/>
      <c r="G355" s="325">
        <v>29.774</v>
      </c>
      <c r="H355" s="326" t="s">
        <v>108</v>
      </c>
      <c r="I355" s="327">
        <v>-9961.18</v>
      </c>
      <c r="J355" s="327">
        <v>0.0</v>
      </c>
      <c r="K355" s="327">
        <v>-9961.18</v>
      </c>
      <c r="L355" s="327">
        <v>9961.18</v>
      </c>
      <c r="M355" s="327">
        <v>0.0</v>
      </c>
      <c r="N355" s="327">
        <v>9961.18</v>
      </c>
      <c r="O355" s="325">
        <v>0.0</v>
      </c>
      <c r="P355" s="327">
        <v>0.0</v>
      </c>
      <c r="Q355" s="327">
        <v>0.0</v>
      </c>
      <c r="R355" s="328">
        <v>0.0</v>
      </c>
      <c r="S355" s="329"/>
    </row>
    <row r="356" ht="11.25" customHeight="1">
      <c r="B356" s="312" t="s">
        <v>335</v>
      </c>
      <c r="C356" s="313"/>
      <c r="D356" s="313"/>
      <c r="E356" s="313"/>
      <c r="F356" s="313"/>
      <c r="G356" s="313"/>
      <c r="H356" s="313"/>
      <c r="I356" s="313"/>
      <c r="J356" s="313"/>
      <c r="K356" s="313"/>
      <c r="L356" s="313"/>
      <c r="M356" s="313"/>
      <c r="N356" s="313"/>
      <c r="O356" s="313"/>
      <c r="P356" s="313"/>
      <c r="Q356" s="313"/>
      <c r="R356" s="313"/>
      <c r="S356" s="314"/>
    </row>
    <row r="357" ht="11.25" customHeight="1">
      <c r="B357" s="315" t="s">
        <v>92</v>
      </c>
      <c r="C357" s="316" t="s">
        <v>282</v>
      </c>
      <c r="D357" s="317" t="s">
        <v>283</v>
      </c>
      <c r="E357" s="318"/>
      <c r="F357" s="316" t="s">
        <v>95</v>
      </c>
      <c r="G357" s="319">
        <v>3.5</v>
      </c>
      <c r="H357" s="315" t="s">
        <v>96</v>
      </c>
      <c r="I357" s="320">
        <v>-4112.5</v>
      </c>
      <c r="J357" s="320">
        <v>0.0</v>
      </c>
      <c r="K357" s="320">
        <v>-4112.5</v>
      </c>
      <c r="L357" s="320">
        <v>4112.5</v>
      </c>
      <c r="M357" s="320">
        <v>0.0</v>
      </c>
      <c r="N357" s="320">
        <v>4112.5</v>
      </c>
      <c r="O357" s="319">
        <v>0.0</v>
      </c>
      <c r="P357" s="320">
        <v>0.0</v>
      </c>
      <c r="Q357" s="320">
        <v>0.0</v>
      </c>
      <c r="R357" s="321">
        <v>0.0</v>
      </c>
      <c r="S357" s="314"/>
    </row>
    <row r="358" ht="11.25" customHeight="1">
      <c r="B358" s="315" t="s">
        <v>92</v>
      </c>
      <c r="C358" s="316" t="s">
        <v>118</v>
      </c>
      <c r="D358" s="317" t="s">
        <v>119</v>
      </c>
      <c r="E358" s="318"/>
      <c r="F358" s="316" t="s">
        <v>95</v>
      </c>
      <c r="G358" s="319">
        <v>0.04</v>
      </c>
      <c r="H358" s="315" t="s">
        <v>96</v>
      </c>
      <c r="I358" s="320">
        <v>-1.68</v>
      </c>
      <c r="J358" s="320">
        <v>0.0</v>
      </c>
      <c r="K358" s="320">
        <v>-1.68</v>
      </c>
      <c r="L358" s="320">
        <v>1.68</v>
      </c>
      <c r="M358" s="320">
        <v>0.0</v>
      </c>
      <c r="N358" s="320">
        <v>1.68</v>
      </c>
      <c r="O358" s="319">
        <v>0.0</v>
      </c>
      <c r="P358" s="320">
        <v>0.0</v>
      </c>
      <c r="Q358" s="320">
        <v>0.0</v>
      </c>
      <c r="R358" s="321">
        <v>0.0</v>
      </c>
      <c r="S358" s="314"/>
    </row>
    <row r="359" ht="11.25" customHeight="1">
      <c r="B359" s="315" t="s">
        <v>92</v>
      </c>
      <c r="C359" s="316" t="s">
        <v>336</v>
      </c>
      <c r="D359" s="317" t="s">
        <v>337</v>
      </c>
      <c r="E359" s="318"/>
      <c r="F359" s="316" t="s">
        <v>95</v>
      </c>
      <c r="G359" s="319">
        <v>0.03</v>
      </c>
      <c r="H359" s="315" t="s">
        <v>96</v>
      </c>
      <c r="I359" s="320">
        <v>-77.94</v>
      </c>
      <c r="J359" s="320">
        <v>0.0</v>
      </c>
      <c r="K359" s="320">
        <v>-77.94</v>
      </c>
      <c r="L359" s="320">
        <v>77.94</v>
      </c>
      <c r="M359" s="320">
        <v>0.0</v>
      </c>
      <c r="N359" s="320">
        <v>77.94</v>
      </c>
      <c r="O359" s="319">
        <v>0.0</v>
      </c>
      <c r="P359" s="320">
        <v>0.0</v>
      </c>
      <c r="Q359" s="320">
        <v>0.0</v>
      </c>
      <c r="R359" s="321">
        <v>0.0</v>
      </c>
      <c r="S359" s="314"/>
    </row>
    <row r="360" ht="11.25" customHeight="1">
      <c r="B360" s="315" t="s">
        <v>92</v>
      </c>
      <c r="C360" s="316" t="s">
        <v>280</v>
      </c>
      <c r="D360" s="317" t="s">
        <v>281</v>
      </c>
      <c r="E360" s="318"/>
      <c r="F360" s="316" t="s">
        <v>95</v>
      </c>
      <c r="G360" s="319">
        <v>0.04</v>
      </c>
      <c r="H360" s="315" t="s">
        <v>96</v>
      </c>
      <c r="I360" s="320">
        <v>-82.0</v>
      </c>
      <c r="J360" s="320">
        <v>0.0</v>
      </c>
      <c r="K360" s="320">
        <v>-82.0</v>
      </c>
      <c r="L360" s="320">
        <v>82.0</v>
      </c>
      <c r="M360" s="320">
        <v>0.0</v>
      </c>
      <c r="N360" s="320">
        <v>82.0</v>
      </c>
      <c r="O360" s="319">
        <v>0.0</v>
      </c>
      <c r="P360" s="320">
        <v>0.0</v>
      </c>
      <c r="Q360" s="320">
        <v>0.0</v>
      </c>
      <c r="R360" s="321">
        <v>0.0</v>
      </c>
      <c r="S360" s="314"/>
    </row>
    <row r="361" ht="11.25" customHeight="1">
      <c r="B361" s="315" t="s">
        <v>92</v>
      </c>
      <c r="C361" s="316" t="s">
        <v>284</v>
      </c>
      <c r="D361" s="317" t="s">
        <v>285</v>
      </c>
      <c r="E361" s="318"/>
      <c r="F361" s="316" t="s">
        <v>286</v>
      </c>
      <c r="G361" s="319">
        <v>0.1</v>
      </c>
      <c r="H361" s="315" t="s">
        <v>96</v>
      </c>
      <c r="I361" s="320">
        <v>-57.33</v>
      </c>
      <c r="J361" s="320">
        <v>0.0</v>
      </c>
      <c r="K361" s="320">
        <v>-57.33</v>
      </c>
      <c r="L361" s="320">
        <v>57.33</v>
      </c>
      <c r="M361" s="320">
        <v>0.0</v>
      </c>
      <c r="N361" s="320">
        <v>57.33</v>
      </c>
      <c r="O361" s="319">
        <v>0.0</v>
      </c>
      <c r="P361" s="320">
        <v>0.0</v>
      </c>
      <c r="Q361" s="320">
        <v>0.0</v>
      </c>
      <c r="R361" s="321">
        <v>0.0</v>
      </c>
      <c r="S361" s="314"/>
    </row>
    <row r="362" ht="11.25" customHeight="1">
      <c r="B362" s="315" t="s">
        <v>92</v>
      </c>
      <c r="C362" s="316" t="s">
        <v>287</v>
      </c>
      <c r="D362" s="317" t="s">
        <v>288</v>
      </c>
      <c r="E362" s="318"/>
      <c r="F362" s="316" t="s">
        <v>95</v>
      </c>
      <c r="G362" s="319">
        <v>1.3</v>
      </c>
      <c r="H362" s="315" t="s">
        <v>96</v>
      </c>
      <c r="I362" s="320">
        <v>-288.44</v>
      </c>
      <c r="J362" s="320">
        <v>0.0</v>
      </c>
      <c r="K362" s="320">
        <v>-288.44</v>
      </c>
      <c r="L362" s="320">
        <v>288.44</v>
      </c>
      <c r="M362" s="320">
        <v>0.0</v>
      </c>
      <c r="N362" s="320">
        <v>288.44</v>
      </c>
      <c r="O362" s="319">
        <v>0.0</v>
      </c>
      <c r="P362" s="320">
        <v>0.0</v>
      </c>
      <c r="Q362" s="320">
        <v>0.0</v>
      </c>
      <c r="R362" s="321">
        <v>0.0</v>
      </c>
      <c r="S362" s="314"/>
    </row>
    <row r="363" ht="11.25" customHeight="1">
      <c r="B363" s="315" t="s">
        <v>92</v>
      </c>
      <c r="C363" s="316" t="s">
        <v>105</v>
      </c>
      <c r="D363" s="317" t="s">
        <v>106</v>
      </c>
      <c r="E363" s="318"/>
      <c r="F363" s="316" t="s">
        <v>95</v>
      </c>
      <c r="G363" s="319">
        <v>0.7</v>
      </c>
      <c r="H363" s="315" t="s">
        <v>96</v>
      </c>
      <c r="I363" s="320">
        <v>-65.8</v>
      </c>
      <c r="J363" s="320">
        <v>0.0</v>
      </c>
      <c r="K363" s="320">
        <v>-65.8</v>
      </c>
      <c r="L363" s="320">
        <v>65.8</v>
      </c>
      <c r="M363" s="320">
        <v>0.0</v>
      </c>
      <c r="N363" s="320">
        <v>65.8</v>
      </c>
      <c r="O363" s="319">
        <v>0.0</v>
      </c>
      <c r="P363" s="320">
        <v>0.0</v>
      </c>
      <c r="Q363" s="320">
        <v>0.0</v>
      </c>
      <c r="R363" s="321">
        <v>0.0</v>
      </c>
      <c r="S363" s="314"/>
    </row>
    <row r="364" ht="11.25" customHeight="1">
      <c r="B364" s="315" t="s">
        <v>92</v>
      </c>
      <c r="C364" s="316" t="s">
        <v>120</v>
      </c>
      <c r="D364" s="317" t="s">
        <v>121</v>
      </c>
      <c r="E364" s="318"/>
      <c r="F364" s="316" t="s">
        <v>95</v>
      </c>
      <c r="G364" s="319">
        <v>0.26</v>
      </c>
      <c r="H364" s="315" t="s">
        <v>96</v>
      </c>
      <c r="I364" s="320">
        <v>-50.7</v>
      </c>
      <c r="J364" s="320">
        <v>0.0</v>
      </c>
      <c r="K364" s="320">
        <v>-50.7</v>
      </c>
      <c r="L364" s="320">
        <v>50.7</v>
      </c>
      <c r="M364" s="320">
        <v>0.0</v>
      </c>
      <c r="N364" s="320">
        <v>50.7</v>
      </c>
      <c r="O364" s="319">
        <v>0.0</v>
      </c>
      <c r="P364" s="320">
        <v>0.0</v>
      </c>
      <c r="Q364" s="320">
        <v>0.0</v>
      </c>
      <c r="R364" s="321">
        <v>0.0</v>
      </c>
      <c r="S364" s="314"/>
    </row>
    <row r="365" ht="11.25" customHeight="1">
      <c r="B365" s="315" t="s">
        <v>92</v>
      </c>
      <c r="C365" s="316" t="s">
        <v>290</v>
      </c>
      <c r="D365" s="317" t="s">
        <v>291</v>
      </c>
      <c r="E365" s="318"/>
      <c r="F365" s="316" t="s">
        <v>95</v>
      </c>
      <c r="G365" s="319">
        <v>0.04</v>
      </c>
      <c r="H365" s="315" t="s">
        <v>96</v>
      </c>
      <c r="I365" s="320">
        <v>0.0</v>
      </c>
      <c r="J365" s="320">
        <v>0.0</v>
      </c>
      <c r="K365" s="320">
        <v>0.0</v>
      </c>
      <c r="L365" s="320">
        <v>0.0</v>
      </c>
      <c r="M365" s="320">
        <v>0.0</v>
      </c>
      <c r="N365" s="320">
        <v>0.0</v>
      </c>
      <c r="O365" s="319">
        <v>0.0</v>
      </c>
      <c r="P365" s="320">
        <v>0.0</v>
      </c>
      <c r="Q365" s="320">
        <v>0.0</v>
      </c>
      <c r="R365" s="321">
        <v>0.0</v>
      </c>
      <c r="S365" s="314"/>
    </row>
    <row r="366" ht="11.25" customHeight="1">
      <c r="B366" s="315" t="s">
        <v>92</v>
      </c>
      <c r="C366" s="316" t="s">
        <v>137</v>
      </c>
      <c r="D366" s="317" t="s">
        <v>138</v>
      </c>
      <c r="E366" s="318"/>
      <c r="F366" s="316" t="s">
        <v>95</v>
      </c>
      <c r="G366" s="319">
        <v>0.065</v>
      </c>
      <c r="H366" s="315" t="s">
        <v>96</v>
      </c>
      <c r="I366" s="320">
        <v>-21.13</v>
      </c>
      <c r="J366" s="320">
        <v>0.0</v>
      </c>
      <c r="K366" s="320">
        <v>-21.13</v>
      </c>
      <c r="L366" s="320">
        <v>21.13</v>
      </c>
      <c r="M366" s="320">
        <v>0.0</v>
      </c>
      <c r="N366" s="320">
        <v>21.13</v>
      </c>
      <c r="O366" s="319">
        <v>0.0</v>
      </c>
      <c r="P366" s="320">
        <v>0.0</v>
      </c>
      <c r="Q366" s="320">
        <v>0.0</v>
      </c>
      <c r="R366" s="321">
        <v>0.0</v>
      </c>
      <c r="S366" s="314"/>
    </row>
    <row r="367" ht="11.25" customHeight="1">
      <c r="B367" s="315" t="s">
        <v>92</v>
      </c>
      <c r="C367" s="316" t="s">
        <v>248</v>
      </c>
      <c r="D367" s="317" t="s">
        <v>249</v>
      </c>
      <c r="E367" s="318"/>
      <c r="F367" s="316" t="s">
        <v>95</v>
      </c>
      <c r="G367" s="319">
        <v>0.25</v>
      </c>
      <c r="H367" s="315" t="s">
        <v>96</v>
      </c>
      <c r="I367" s="320">
        <v>-111.25</v>
      </c>
      <c r="J367" s="320">
        <v>0.0</v>
      </c>
      <c r="K367" s="320">
        <v>-111.25</v>
      </c>
      <c r="L367" s="320">
        <v>111.25</v>
      </c>
      <c r="M367" s="320">
        <v>0.0</v>
      </c>
      <c r="N367" s="320">
        <v>111.25</v>
      </c>
      <c r="O367" s="319">
        <v>0.0</v>
      </c>
      <c r="P367" s="320">
        <v>0.0</v>
      </c>
      <c r="Q367" s="320">
        <v>0.0</v>
      </c>
      <c r="R367" s="321">
        <v>0.0</v>
      </c>
      <c r="S367" s="314"/>
    </row>
    <row r="368" ht="11.25" customHeight="1">
      <c r="B368" s="315" t="s">
        <v>92</v>
      </c>
      <c r="C368" s="316" t="s">
        <v>292</v>
      </c>
      <c r="D368" s="317" t="s">
        <v>293</v>
      </c>
      <c r="E368" s="318"/>
      <c r="F368" s="316" t="s">
        <v>95</v>
      </c>
      <c r="G368" s="319">
        <v>0.195</v>
      </c>
      <c r="H368" s="315" t="s">
        <v>96</v>
      </c>
      <c r="I368" s="320">
        <v>-150.15</v>
      </c>
      <c r="J368" s="320">
        <v>0.0</v>
      </c>
      <c r="K368" s="320">
        <v>-150.15</v>
      </c>
      <c r="L368" s="320">
        <v>150.15</v>
      </c>
      <c r="M368" s="320">
        <v>0.0</v>
      </c>
      <c r="N368" s="320">
        <v>150.15</v>
      </c>
      <c r="O368" s="319">
        <v>0.0</v>
      </c>
      <c r="P368" s="320">
        <v>0.0</v>
      </c>
      <c r="Q368" s="320">
        <v>0.0</v>
      </c>
      <c r="R368" s="321">
        <v>0.0</v>
      </c>
      <c r="S368" s="314"/>
    </row>
    <row r="369" ht="11.25" customHeight="1">
      <c r="B369" s="315" t="s">
        <v>92</v>
      </c>
      <c r="C369" s="316" t="s">
        <v>294</v>
      </c>
      <c r="D369" s="317" t="s">
        <v>295</v>
      </c>
      <c r="E369" s="318"/>
      <c r="F369" s="316" t="s">
        <v>95</v>
      </c>
      <c r="G369" s="319">
        <v>0.02</v>
      </c>
      <c r="H369" s="315" t="s">
        <v>96</v>
      </c>
      <c r="I369" s="320">
        <v>0.0</v>
      </c>
      <c r="J369" s="320">
        <v>0.0</v>
      </c>
      <c r="K369" s="320">
        <v>0.0</v>
      </c>
      <c r="L369" s="320">
        <v>0.0</v>
      </c>
      <c r="M369" s="320">
        <v>0.0</v>
      </c>
      <c r="N369" s="320">
        <v>0.0</v>
      </c>
      <c r="O369" s="319">
        <v>0.0</v>
      </c>
      <c r="P369" s="320">
        <v>0.0</v>
      </c>
      <c r="Q369" s="320">
        <v>0.0</v>
      </c>
      <c r="R369" s="321">
        <v>0.0</v>
      </c>
      <c r="S369" s="314"/>
    </row>
    <row r="370" ht="11.25" customHeight="1">
      <c r="B370" s="315" t="s">
        <v>92</v>
      </c>
      <c r="C370" s="316" t="s">
        <v>196</v>
      </c>
      <c r="D370" s="317" t="s">
        <v>197</v>
      </c>
      <c r="E370" s="318"/>
      <c r="F370" s="316" t="s">
        <v>95</v>
      </c>
      <c r="G370" s="319">
        <v>0.065</v>
      </c>
      <c r="H370" s="315" t="s">
        <v>96</v>
      </c>
      <c r="I370" s="320">
        <v>-55.9</v>
      </c>
      <c r="J370" s="320">
        <v>0.0</v>
      </c>
      <c r="K370" s="320">
        <v>-55.9</v>
      </c>
      <c r="L370" s="320">
        <v>55.9</v>
      </c>
      <c r="M370" s="320">
        <v>0.0</v>
      </c>
      <c r="N370" s="320">
        <v>55.9</v>
      </c>
      <c r="O370" s="319">
        <v>0.0</v>
      </c>
      <c r="P370" s="320">
        <v>0.0</v>
      </c>
      <c r="Q370" s="320">
        <v>0.0</v>
      </c>
      <c r="R370" s="321">
        <v>0.0</v>
      </c>
      <c r="S370" s="314"/>
    </row>
    <row r="371" ht="11.25" customHeight="1">
      <c r="B371" s="315" t="s">
        <v>92</v>
      </c>
      <c r="C371" s="316" t="s">
        <v>338</v>
      </c>
      <c r="D371" s="317" t="s">
        <v>339</v>
      </c>
      <c r="E371" s="318"/>
      <c r="F371" s="316" t="s">
        <v>95</v>
      </c>
      <c r="G371" s="319">
        <v>1.04</v>
      </c>
      <c r="H371" s="315" t="s">
        <v>96</v>
      </c>
      <c r="I371" s="320">
        <v>0.0</v>
      </c>
      <c r="J371" s="320">
        <v>0.0</v>
      </c>
      <c r="K371" s="320">
        <v>0.0</v>
      </c>
      <c r="L371" s="320">
        <v>0.0</v>
      </c>
      <c r="M371" s="320">
        <v>0.0</v>
      </c>
      <c r="N371" s="320">
        <v>0.0</v>
      </c>
      <c r="O371" s="319">
        <v>0.0</v>
      </c>
      <c r="P371" s="320">
        <v>0.0</v>
      </c>
      <c r="Q371" s="320">
        <v>0.0</v>
      </c>
      <c r="R371" s="321">
        <v>0.0</v>
      </c>
      <c r="S371" s="314"/>
    </row>
    <row r="372" ht="11.25" customHeight="1">
      <c r="B372" s="315" t="s">
        <v>92</v>
      </c>
      <c r="C372" s="316" t="s">
        <v>118</v>
      </c>
      <c r="D372" s="317" t="s">
        <v>119</v>
      </c>
      <c r="E372" s="318"/>
      <c r="F372" s="316" t="s">
        <v>95</v>
      </c>
      <c r="G372" s="319">
        <v>0.026</v>
      </c>
      <c r="H372" s="315" t="s">
        <v>96</v>
      </c>
      <c r="I372" s="320">
        <v>-1.09</v>
      </c>
      <c r="J372" s="320">
        <v>0.0</v>
      </c>
      <c r="K372" s="320">
        <v>-1.09</v>
      </c>
      <c r="L372" s="320">
        <v>1.09</v>
      </c>
      <c r="M372" s="320">
        <v>0.0</v>
      </c>
      <c r="N372" s="320">
        <v>1.09</v>
      </c>
      <c r="O372" s="319">
        <v>0.0</v>
      </c>
      <c r="P372" s="320">
        <v>0.0</v>
      </c>
      <c r="Q372" s="320">
        <v>0.0</v>
      </c>
      <c r="R372" s="321">
        <v>0.0</v>
      </c>
      <c r="S372" s="314"/>
    </row>
    <row r="373" ht="11.25" customHeight="1">
      <c r="B373" s="315" t="s">
        <v>92</v>
      </c>
      <c r="C373" s="316" t="s">
        <v>170</v>
      </c>
      <c r="D373" s="317" t="s">
        <v>171</v>
      </c>
      <c r="E373" s="318"/>
      <c r="F373" s="316" t="s">
        <v>95</v>
      </c>
      <c r="G373" s="319">
        <v>0.065</v>
      </c>
      <c r="H373" s="315" t="s">
        <v>96</v>
      </c>
      <c r="I373" s="320">
        <v>0.0</v>
      </c>
      <c r="J373" s="320">
        <v>0.0</v>
      </c>
      <c r="K373" s="320">
        <v>0.0</v>
      </c>
      <c r="L373" s="320">
        <v>0.0</v>
      </c>
      <c r="M373" s="320">
        <v>0.0</v>
      </c>
      <c r="N373" s="320">
        <v>0.0</v>
      </c>
      <c r="O373" s="319">
        <v>0.0</v>
      </c>
      <c r="P373" s="320">
        <v>0.0</v>
      </c>
      <c r="Q373" s="320">
        <v>0.0</v>
      </c>
      <c r="R373" s="321">
        <v>0.0</v>
      </c>
      <c r="S373" s="314"/>
    </row>
    <row r="374" ht="11.25" customHeight="1">
      <c r="B374" s="315" t="s">
        <v>92</v>
      </c>
      <c r="C374" s="316" t="s">
        <v>276</v>
      </c>
      <c r="D374" s="317" t="s">
        <v>277</v>
      </c>
      <c r="E374" s="318"/>
      <c r="F374" s="316" t="s">
        <v>95</v>
      </c>
      <c r="G374" s="319">
        <v>2.6</v>
      </c>
      <c r="H374" s="315" t="s">
        <v>96</v>
      </c>
      <c r="I374" s="320">
        <v>-1677.0</v>
      </c>
      <c r="J374" s="320">
        <v>0.0</v>
      </c>
      <c r="K374" s="320">
        <v>-1677.0</v>
      </c>
      <c r="L374" s="320">
        <v>1677.0</v>
      </c>
      <c r="M374" s="320">
        <v>0.0</v>
      </c>
      <c r="N374" s="320">
        <v>1677.0</v>
      </c>
      <c r="O374" s="319">
        <v>0.0</v>
      </c>
      <c r="P374" s="320">
        <v>0.0</v>
      </c>
      <c r="Q374" s="320">
        <v>0.0</v>
      </c>
      <c r="R374" s="321">
        <v>0.0</v>
      </c>
      <c r="S374" s="314"/>
    </row>
    <row r="375" ht="11.25" customHeight="1">
      <c r="B375" s="315" t="s">
        <v>92</v>
      </c>
      <c r="C375" s="316" t="s">
        <v>237</v>
      </c>
      <c r="D375" s="317" t="s">
        <v>238</v>
      </c>
      <c r="E375" s="318"/>
      <c r="F375" s="316" t="s">
        <v>95</v>
      </c>
      <c r="G375" s="319">
        <v>0.08</v>
      </c>
      <c r="H375" s="315" t="s">
        <v>96</v>
      </c>
      <c r="I375" s="320">
        <v>-41.26</v>
      </c>
      <c r="J375" s="320">
        <v>0.0</v>
      </c>
      <c r="K375" s="320">
        <v>-41.26</v>
      </c>
      <c r="L375" s="320">
        <v>41.26</v>
      </c>
      <c r="M375" s="320">
        <v>0.0</v>
      </c>
      <c r="N375" s="320">
        <v>41.26</v>
      </c>
      <c r="O375" s="319">
        <v>0.0</v>
      </c>
      <c r="P375" s="320">
        <v>0.0</v>
      </c>
      <c r="Q375" s="320">
        <v>0.0</v>
      </c>
      <c r="R375" s="321">
        <v>0.0</v>
      </c>
      <c r="S375" s="314"/>
    </row>
    <row r="376" ht="12.0" customHeight="1"/>
    <row r="377" ht="12.75" customHeight="1">
      <c r="B377" s="300" t="s">
        <v>159</v>
      </c>
      <c r="C377" s="297"/>
      <c r="D377" s="298"/>
      <c r="S377" s="330" t="s">
        <v>340</v>
      </c>
    </row>
    <row r="378" ht="4.5" customHeight="1"/>
    <row r="379" ht="19.5" customHeight="1">
      <c r="B379" s="301" t="s">
        <v>79</v>
      </c>
      <c r="C379" s="301" t="s">
        <v>80</v>
      </c>
      <c r="D379" s="302" t="s">
        <v>81</v>
      </c>
      <c r="E379" s="303"/>
      <c r="F379" s="301" t="s">
        <v>82</v>
      </c>
      <c r="G379" s="301" t="s">
        <v>83</v>
      </c>
      <c r="H379" s="301" t="s">
        <v>84</v>
      </c>
      <c r="I379" s="304" t="s">
        <v>85</v>
      </c>
      <c r="J379" s="305"/>
      <c r="K379" s="306"/>
      <c r="L379" s="304" t="s">
        <v>86</v>
      </c>
      <c r="M379" s="305"/>
      <c r="N379" s="306"/>
      <c r="O379" s="304" t="s">
        <v>87</v>
      </c>
      <c r="P379" s="305"/>
      <c r="Q379" s="305"/>
      <c r="R379" s="305"/>
      <c r="S379" s="307"/>
    </row>
    <row r="380" ht="14.25" customHeight="1">
      <c r="B380" s="308"/>
      <c r="C380" s="308"/>
      <c r="D380" s="309"/>
      <c r="E380" s="310"/>
      <c r="F380" s="308"/>
      <c r="G380" s="308"/>
      <c r="H380" s="308"/>
      <c r="I380" s="311" t="s">
        <v>88</v>
      </c>
      <c r="J380" s="311" t="s">
        <v>89</v>
      </c>
      <c r="K380" s="311" t="s">
        <v>90</v>
      </c>
      <c r="L380" s="311" t="s">
        <v>88</v>
      </c>
      <c r="M380" s="311" t="s">
        <v>89</v>
      </c>
      <c r="N380" s="311" t="s">
        <v>90</v>
      </c>
      <c r="O380" s="311" t="s">
        <v>83</v>
      </c>
      <c r="P380" s="311" t="s">
        <v>88</v>
      </c>
      <c r="Q380" s="311" t="s">
        <v>89</v>
      </c>
      <c r="R380" s="304" t="s">
        <v>90</v>
      </c>
      <c r="S380" s="307"/>
    </row>
    <row r="381" ht="11.25" customHeight="1">
      <c r="B381" s="315" t="s">
        <v>92</v>
      </c>
      <c r="C381" s="316" t="s">
        <v>118</v>
      </c>
      <c r="D381" s="317" t="s">
        <v>119</v>
      </c>
      <c r="E381" s="318"/>
      <c r="F381" s="316" t="s">
        <v>95</v>
      </c>
      <c r="G381" s="319">
        <v>0.05</v>
      </c>
      <c r="H381" s="315" t="s">
        <v>96</v>
      </c>
      <c r="I381" s="320">
        <v>-2.1</v>
      </c>
      <c r="J381" s="320">
        <v>0.0</v>
      </c>
      <c r="K381" s="320">
        <v>-2.1</v>
      </c>
      <c r="L381" s="320">
        <v>2.1</v>
      </c>
      <c r="M381" s="320">
        <v>0.0</v>
      </c>
      <c r="N381" s="320">
        <v>2.1</v>
      </c>
      <c r="O381" s="319">
        <v>0.0</v>
      </c>
      <c r="P381" s="320">
        <v>0.0</v>
      </c>
      <c r="Q381" s="320">
        <v>0.0</v>
      </c>
      <c r="R381" s="321">
        <v>0.0</v>
      </c>
      <c r="S381" s="314"/>
    </row>
    <row r="382" ht="11.25" customHeight="1">
      <c r="B382" s="315" t="s">
        <v>92</v>
      </c>
      <c r="C382" s="316" t="s">
        <v>137</v>
      </c>
      <c r="D382" s="317" t="s">
        <v>138</v>
      </c>
      <c r="E382" s="318"/>
      <c r="F382" s="316" t="s">
        <v>95</v>
      </c>
      <c r="G382" s="319">
        <v>0.065</v>
      </c>
      <c r="H382" s="315" t="s">
        <v>96</v>
      </c>
      <c r="I382" s="320">
        <v>-21.13</v>
      </c>
      <c r="J382" s="320">
        <v>0.0</v>
      </c>
      <c r="K382" s="320">
        <v>-21.13</v>
      </c>
      <c r="L382" s="320">
        <v>21.13</v>
      </c>
      <c r="M382" s="320">
        <v>0.0</v>
      </c>
      <c r="N382" s="320">
        <v>21.13</v>
      </c>
      <c r="O382" s="319">
        <v>0.0</v>
      </c>
      <c r="P382" s="320">
        <v>0.0</v>
      </c>
      <c r="Q382" s="320">
        <v>0.0</v>
      </c>
      <c r="R382" s="321">
        <v>0.0</v>
      </c>
      <c r="S382" s="314"/>
    </row>
    <row r="383" ht="11.25" customHeight="1">
      <c r="B383" s="315" t="s">
        <v>92</v>
      </c>
      <c r="C383" s="316" t="s">
        <v>341</v>
      </c>
      <c r="D383" s="317" t="s">
        <v>342</v>
      </c>
      <c r="E383" s="318"/>
      <c r="F383" s="316" t="s">
        <v>95</v>
      </c>
      <c r="G383" s="319">
        <v>0.01</v>
      </c>
      <c r="H383" s="315" t="s">
        <v>96</v>
      </c>
      <c r="I383" s="320">
        <v>0.0</v>
      </c>
      <c r="J383" s="320">
        <v>0.0</v>
      </c>
      <c r="K383" s="320">
        <v>0.0</v>
      </c>
      <c r="L383" s="320">
        <v>0.0</v>
      </c>
      <c r="M383" s="320">
        <v>0.0</v>
      </c>
      <c r="N383" s="320">
        <v>0.0</v>
      </c>
      <c r="O383" s="319">
        <v>0.0</v>
      </c>
      <c r="P383" s="320">
        <v>0.0</v>
      </c>
      <c r="Q383" s="320">
        <v>0.0</v>
      </c>
      <c r="R383" s="321">
        <v>0.0</v>
      </c>
      <c r="S383" s="314"/>
    </row>
    <row r="384" ht="11.25" customHeight="1">
      <c r="B384" s="315" t="s">
        <v>92</v>
      </c>
      <c r="C384" s="316" t="s">
        <v>105</v>
      </c>
      <c r="D384" s="317" t="s">
        <v>106</v>
      </c>
      <c r="E384" s="318"/>
      <c r="F384" s="316" t="s">
        <v>95</v>
      </c>
      <c r="G384" s="319">
        <v>0.39</v>
      </c>
      <c r="H384" s="315" t="s">
        <v>96</v>
      </c>
      <c r="I384" s="320">
        <v>-36.66</v>
      </c>
      <c r="J384" s="320">
        <v>0.0</v>
      </c>
      <c r="K384" s="320">
        <v>-36.66</v>
      </c>
      <c r="L384" s="320">
        <v>36.66</v>
      </c>
      <c r="M384" s="320">
        <v>0.0</v>
      </c>
      <c r="N384" s="320">
        <v>36.66</v>
      </c>
      <c r="O384" s="319">
        <v>0.0</v>
      </c>
      <c r="P384" s="320">
        <v>0.0</v>
      </c>
      <c r="Q384" s="320">
        <v>0.0</v>
      </c>
      <c r="R384" s="321">
        <v>0.0</v>
      </c>
      <c r="S384" s="314"/>
    </row>
    <row r="385" ht="11.25" customHeight="1">
      <c r="B385" s="315" t="s">
        <v>92</v>
      </c>
      <c r="C385" s="316" t="s">
        <v>99</v>
      </c>
      <c r="D385" s="317" t="s">
        <v>100</v>
      </c>
      <c r="E385" s="318"/>
      <c r="F385" s="316" t="s">
        <v>95</v>
      </c>
      <c r="G385" s="319">
        <v>2.6</v>
      </c>
      <c r="H385" s="315" t="s">
        <v>96</v>
      </c>
      <c r="I385" s="320">
        <v>-403.0</v>
      </c>
      <c r="J385" s="320">
        <v>0.0</v>
      </c>
      <c r="K385" s="320">
        <v>-403.0</v>
      </c>
      <c r="L385" s="320">
        <v>403.0</v>
      </c>
      <c r="M385" s="320">
        <v>0.0</v>
      </c>
      <c r="N385" s="320">
        <v>403.0</v>
      </c>
      <c r="O385" s="319">
        <v>0.0</v>
      </c>
      <c r="P385" s="320">
        <v>0.0</v>
      </c>
      <c r="Q385" s="320">
        <v>0.0</v>
      </c>
      <c r="R385" s="321">
        <v>0.0</v>
      </c>
      <c r="S385" s="314"/>
    </row>
    <row r="386" ht="11.25" customHeight="1">
      <c r="B386" s="315" t="s">
        <v>92</v>
      </c>
      <c r="C386" s="316" t="s">
        <v>118</v>
      </c>
      <c r="D386" s="317" t="s">
        <v>119</v>
      </c>
      <c r="E386" s="318"/>
      <c r="F386" s="316" t="s">
        <v>95</v>
      </c>
      <c r="G386" s="319">
        <v>0.05</v>
      </c>
      <c r="H386" s="315" t="s">
        <v>96</v>
      </c>
      <c r="I386" s="320">
        <v>-2.1</v>
      </c>
      <c r="J386" s="320">
        <v>0.0</v>
      </c>
      <c r="K386" s="320">
        <v>-2.1</v>
      </c>
      <c r="L386" s="320">
        <v>2.1</v>
      </c>
      <c r="M386" s="320">
        <v>0.0</v>
      </c>
      <c r="N386" s="320">
        <v>2.1</v>
      </c>
      <c r="O386" s="319">
        <v>0.0</v>
      </c>
      <c r="P386" s="320">
        <v>0.0</v>
      </c>
      <c r="Q386" s="320">
        <v>0.0</v>
      </c>
      <c r="R386" s="321">
        <v>0.0</v>
      </c>
      <c r="S386" s="314"/>
    </row>
    <row r="387" ht="11.25" customHeight="1">
      <c r="B387" s="315" t="s">
        <v>92</v>
      </c>
      <c r="C387" s="316" t="s">
        <v>97</v>
      </c>
      <c r="D387" s="317" t="s">
        <v>98</v>
      </c>
      <c r="E387" s="318"/>
      <c r="F387" s="316" t="s">
        <v>95</v>
      </c>
      <c r="G387" s="319">
        <v>0.039</v>
      </c>
      <c r="H387" s="315" t="s">
        <v>96</v>
      </c>
      <c r="I387" s="320">
        <v>-10.84</v>
      </c>
      <c r="J387" s="320">
        <v>0.0</v>
      </c>
      <c r="K387" s="320">
        <v>-10.84</v>
      </c>
      <c r="L387" s="320">
        <v>10.84</v>
      </c>
      <c r="M387" s="320">
        <v>0.0</v>
      </c>
      <c r="N387" s="320">
        <v>10.84</v>
      </c>
      <c r="O387" s="319">
        <v>0.0</v>
      </c>
      <c r="P387" s="320">
        <v>0.0</v>
      </c>
      <c r="Q387" s="320">
        <v>0.0</v>
      </c>
      <c r="R387" s="321">
        <v>0.0</v>
      </c>
      <c r="S387" s="314"/>
    </row>
    <row r="388" ht="11.25" customHeight="1">
      <c r="B388" s="315" t="s">
        <v>92</v>
      </c>
      <c r="C388" s="316" t="s">
        <v>93</v>
      </c>
      <c r="D388" s="317" t="s">
        <v>94</v>
      </c>
      <c r="E388" s="318"/>
      <c r="F388" s="316" t="s">
        <v>95</v>
      </c>
      <c r="G388" s="319">
        <v>0.07</v>
      </c>
      <c r="H388" s="315" t="s">
        <v>96</v>
      </c>
      <c r="I388" s="320">
        <v>-19.95</v>
      </c>
      <c r="J388" s="320">
        <v>0.0</v>
      </c>
      <c r="K388" s="320">
        <v>-19.95</v>
      </c>
      <c r="L388" s="320">
        <v>19.95</v>
      </c>
      <c r="M388" s="320">
        <v>0.0</v>
      </c>
      <c r="N388" s="320">
        <v>19.95</v>
      </c>
      <c r="O388" s="319">
        <v>0.0</v>
      </c>
      <c r="P388" s="320">
        <v>0.0</v>
      </c>
      <c r="Q388" s="320">
        <v>0.0</v>
      </c>
      <c r="R388" s="321">
        <v>0.0</v>
      </c>
      <c r="S388" s="314"/>
    </row>
    <row r="389" ht="11.25" customHeight="1">
      <c r="B389" s="315" t="s">
        <v>92</v>
      </c>
      <c r="C389" s="316" t="s">
        <v>137</v>
      </c>
      <c r="D389" s="317" t="s">
        <v>138</v>
      </c>
      <c r="E389" s="318"/>
      <c r="F389" s="316" t="s">
        <v>95</v>
      </c>
      <c r="G389" s="319">
        <v>0.039</v>
      </c>
      <c r="H389" s="315" t="s">
        <v>96</v>
      </c>
      <c r="I389" s="320">
        <v>-12.68</v>
      </c>
      <c r="J389" s="320">
        <v>0.0</v>
      </c>
      <c r="K389" s="320">
        <v>-12.68</v>
      </c>
      <c r="L389" s="320">
        <v>12.68</v>
      </c>
      <c r="M389" s="320">
        <v>0.0</v>
      </c>
      <c r="N389" s="320">
        <v>12.68</v>
      </c>
      <c r="O389" s="319">
        <v>0.0</v>
      </c>
      <c r="P389" s="320">
        <v>0.0</v>
      </c>
      <c r="Q389" s="320">
        <v>0.0</v>
      </c>
      <c r="R389" s="321">
        <v>0.0</v>
      </c>
      <c r="S389" s="314"/>
    </row>
    <row r="390" ht="11.25" customHeight="1">
      <c r="B390" s="315" t="s">
        <v>92</v>
      </c>
      <c r="C390" s="316" t="s">
        <v>280</v>
      </c>
      <c r="D390" s="317" t="s">
        <v>281</v>
      </c>
      <c r="E390" s="318"/>
      <c r="F390" s="316" t="s">
        <v>95</v>
      </c>
      <c r="G390" s="319">
        <v>0.026</v>
      </c>
      <c r="H390" s="315" t="s">
        <v>96</v>
      </c>
      <c r="I390" s="320">
        <v>-53.3</v>
      </c>
      <c r="J390" s="320">
        <v>0.0</v>
      </c>
      <c r="K390" s="320">
        <v>-53.3</v>
      </c>
      <c r="L390" s="320">
        <v>53.3</v>
      </c>
      <c r="M390" s="320">
        <v>0.0</v>
      </c>
      <c r="N390" s="320">
        <v>53.3</v>
      </c>
      <c r="O390" s="319">
        <v>0.0</v>
      </c>
      <c r="P390" s="320">
        <v>0.0</v>
      </c>
      <c r="Q390" s="320">
        <v>0.0</v>
      </c>
      <c r="R390" s="321">
        <v>0.0</v>
      </c>
      <c r="S390" s="314"/>
    </row>
    <row r="391" ht="11.25" customHeight="1">
      <c r="B391" s="315" t="s">
        <v>92</v>
      </c>
      <c r="C391" s="316" t="s">
        <v>120</v>
      </c>
      <c r="D391" s="317" t="s">
        <v>121</v>
      </c>
      <c r="E391" s="318"/>
      <c r="F391" s="316" t="s">
        <v>95</v>
      </c>
      <c r="G391" s="319">
        <v>0.26</v>
      </c>
      <c r="H391" s="315" t="s">
        <v>96</v>
      </c>
      <c r="I391" s="320">
        <v>-50.7</v>
      </c>
      <c r="J391" s="320">
        <v>0.0</v>
      </c>
      <c r="K391" s="320">
        <v>-50.7</v>
      </c>
      <c r="L391" s="320">
        <v>50.7</v>
      </c>
      <c r="M391" s="320">
        <v>0.0</v>
      </c>
      <c r="N391" s="320">
        <v>50.7</v>
      </c>
      <c r="O391" s="319">
        <v>0.0</v>
      </c>
      <c r="P391" s="320">
        <v>0.0</v>
      </c>
      <c r="Q391" s="320">
        <v>0.0</v>
      </c>
      <c r="R391" s="321">
        <v>0.0</v>
      </c>
      <c r="S391" s="314"/>
    </row>
    <row r="392" ht="11.25" customHeight="1">
      <c r="B392" s="315" t="s">
        <v>92</v>
      </c>
      <c r="C392" s="316" t="s">
        <v>296</v>
      </c>
      <c r="D392" s="317" t="s">
        <v>297</v>
      </c>
      <c r="E392" s="318"/>
      <c r="F392" s="316" t="s">
        <v>95</v>
      </c>
      <c r="G392" s="319">
        <v>2.6</v>
      </c>
      <c r="H392" s="315" t="s">
        <v>96</v>
      </c>
      <c r="I392" s="320">
        <v>-491.4</v>
      </c>
      <c r="J392" s="320">
        <v>0.0</v>
      </c>
      <c r="K392" s="320">
        <v>-491.4</v>
      </c>
      <c r="L392" s="320">
        <v>491.4</v>
      </c>
      <c r="M392" s="320">
        <v>0.0</v>
      </c>
      <c r="N392" s="320">
        <v>491.4</v>
      </c>
      <c r="O392" s="319">
        <v>0.0</v>
      </c>
      <c r="P392" s="320">
        <v>0.0</v>
      </c>
      <c r="Q392" s="320">
        <v>0.0</v>
      </c>
      <c r="R392" s="321">
        <v>0.0</v>
      </c>
      <c r="S392" s="314"/>
    </row>
    <row r="393" ht="11.25" customHeight="1">
      <c r="B393" s="315" t="s">
        <v>92</v>
      </c>
      <c r="C393" s="316" t="s">
        <v>124</v>
      </c>
      <c r="D393" s="317" t="s">
        <v>125</v>
      </c>
      <c r="E393" s="318"/>
      <c r="F393" s="316" t="s">
        <v>95</v>
      </c>
      <c r="G393" s="319">
        <v>0.39</v>
      </c>
      <c r="H393" s="315" t="s">
        <v>96</v>
      </c>
      <c r="I393" s="320">
        <v>-522.61</v>
      </c>
      <c r="J393" s="320">
        <v>0.0</v>
      </c>
      <c r="K393" s="320">
        <v>-522.61</v>
      </c>
      <c r="L393" s="320">
        <v>522.61</v>
      </c>
      <c r="M393" s="320">
        <v>0.0</v>
      </c>
      <c r="N393" s="320">
        <v>522.61</v>
      </c>
      <c r="O393" s="319">
        <v>0.0</v>
      </c>
      <c r="P393" s="320">
        <v>0.0</v>
      </c>
      <c r="Q393" s="320">
        <v>0.0</v>
      </c>
      <c r="R393" s="321">
        <v>0.0</v>
      </c>
      <c r="S393" s="314"/>
    </row>
    <row r="394" ht="11.25" customHeight="1">
      <c r="B394" s="315" t="s">
        <v>92</v>
      </c>
      <c r="C394" s="316" t="s">
        <v>278</v>
      </c>
      <c r="D394" s="317" t="s">
        <v>279</v>
      </c>
      <c r="E394" s="318"/>
      <c r="F394" s="316" t="s">
        <v>95</v>
      </c>
      <c r="G394" s="319">
        <v>0.01</v>
      </c>
      <c r="H394" s="315" t="s">
        <v>96</v>
      </c>
      <c r="I394" s="320">
        <v>-15.5</v>
      </c>
      <c r="J394" s="320">
        <v>0.0</v>
      </c>
      <c r="K394" s="320">
        <v>-15.5</v>
      </c>
      <c r="L394" s="320">
        <v>15.5</v>
      </c>
      <c r="M394" s="320">
        <v>0.0</v>
      </c>
      <c r="N394" s="320">
        <v>15.5</v>
      </c>
      <c r="O394" s="319">
        <v>0.0</v>
      </c>
      <c r="P394" s="320">
        <v>0.0</v>
      </c>
      <c r="Q394" s="320">
        <v>0.0</v>
      </c>
      <c r="R394" s="321">
        <v>0.0</v>
      </c>
      <c r="S394" s="314"/>
    </row>
    <row r="395" ht="11.25" customHeight="1">
      <c r="B395" s="315" t="s">
        <v>92</v>
      </c>
      <c r="C395" s="316" t="s">
        <v>105</v>
      </c>
      <c r="D395" s="317" t="s">
        <v>106</v>
      </c>
      <c r="E395" s="318"/>
      <c r="F395" s="316" t="s">
        <v>95</v>
      </c>
      <c r="G395" s="319">
        <v>0.8</v>
      </c>
      <c r="H395" s="315" t="s">
        <v>96</v>
      </c>
      <c r="I395" s="320">
        <v>-75.2</v>
      </c>
      <c r="J395" s="320">
        <v>0.0</v>
      </c>
      <c r="K395" s="320">
        <v>-75.2</v>
      </c>
      <c r="L395" s="320">
        <v>75.2</v>
      </c>
      <c r="M395" s="320">
        <v>0.0</v>
      </c>
      <c r="N395" s="320">
        <v>75.2</v>
      </c>
      <c r="O395" s="319">
        <v>0.0</v>
      </c>
      <c r="P395" s="320">
        <v>0.0</v>
      </c>
      <c r="Q395" s="320">
        <v>0.0</v>
      </c>
      <c r="R395" s="321">
        <v>0.0</v>
      </c>
      <c r="S395" s="314"/>
    </row>
    <row r="396" ht="11.25" customHeight="1">
      <c r="B396" s="322" t="s">
        <v>107</v>
      </c>
      <c r="C396" s="323"/>
      <c r="D396" s="323"/>
      <c r="E396" s="323"/>
      <c r="F396" s="324"/>
      <c r="G396" s="325">
        <v>17.815</v>
      </c>
      <c r="H396" s="326" t="s">
        <v>108</v>
      </c>
      <c r="I396" s="327">
        <v>-8511.32</v>
      </c>
      <c r="J396" s="327">
        <v>0.0</v>
      </c>
      <c r="K396" s="327">
        <v>-8511.32</v>
      </c>
      <c r="L396" s="327">
        <v>8511.32</v>
      </c>
      <c r="M396" s="327">
        <v>0.0</v>
      </c>
      <c r="N396" s="327">
        <v>8511.32</v>
      </c>
      <c r="O396" s="325">
        <v>0.0</v>
      </c>
      <c r="P396" s="327">
        <v>0.0</v>
      </c>
      <c r="Q396" s="327">
        <v>0.0</v>
      </c>
      <c r="R396" s="328">
        <v>0.0</v>
      </c>
      <c r="S396" s="329"/>
    </row>
    <row r="397" ht="11.25" customHeight="1">
      <c r="B397" s="312" t="s">
        <v>343</v>
      </c>
      <c r="C397" s="313"/>
      <c r="D397" s="313"/>
      <c r="E397" s="313"/>
      <c r="F397" s="313"/>
      <c r="G397" s="313"/>
      <c r="H397" s="313"/>
      <c r="I397" s="313"/>
      <c r="J397" s="313"/>
      <c r="K397" s="313"/>
      <c r="L397" s="313"/>
      <c r="M397" s="313"/>
      <c r="N397" s="313"/>
      <c r="O397" s="313"/>
      <c r="P397" s="313"/>
      <c r="Q397" s="313"/>
      <c r="R397" s="313"/>
      <c r="S397" s="314"/>
    </row>
    <row r="398" ht="11.25" customHeight="1">
      <c r="B398" s="315" t="s">
        <v>92</v>
      </c>
      <c r="C398" s="316" t="s">
        <v>268</v>
      </c>
      <c r="D398" s="317" t="s">
        <v>269</v>
      </c>
      <c r="E398" s="318"/>
      <c r="F398" s="316" t="s">
        <v>95</v>
      </c>
      <c r="G398" s="319">
        <v>2.2</v>
      </c>
      <c r="H398" s="315" t="s">
        <v>96</v>
      </c>
      <c r="I398" s="320">
        <v>-625.22</v>
      </c>
      <c r="J398" s="320">
        <v>0.0</v>
      </c>
      <c r="K398" s="320">
        <v>-625.22</v>
      </c>
      <c r="L398" s="320">
        <v>625.22</v>
      </c>
      <c r="M398" s="320">
        <v>0.0</v>
      </c>
      <c r="N398" s="320">
        <v>625.22</v>
      </c>
      <c r="O398" s="319">
        <v>0.0</v>
      </c>
      <c r="P398" s="320">
        <v>0.0</v>
      </c>
      <c r="Q398" s="320">
        <v>0.0</v>
      </c>
      <c r="R398" s="321">
        <v>0.0</v>
      </c>
      <c r="S398" s="314"/>
    </row>
    <row r="399" ht="11.25" customHeight="1">
      <c r="B399" s="315" t="s">
        <v>92</v>
      </c>
      <c r="C399" s="316" t="s">
        <v>186</v>
      </c>
      <c r="D399" s="317" t="s">
        <v>187</v>
      </c>
      <c r="E399" s="318"/>
      <c r="F399" s="316" t="s">
        <v>95</v>
      </c>
      <c r="G399" s="319">
        <v>2.75</v>
      </c>
      <c r="H399" s="315" t="s">
        <v>96</v>
      </c>
      <c r="I399" s="320">
        <v>-880.0</v>
      </c>
      <c r="J399" s="320">
        <v>0.0</v>
      </c>
      <c r="K399" s="320">
        <v>-880.0</v>
      </c>
      <c r="L399" s="320">
        <v>880.0</v>
      </c>
      <c r="M399" s="320">
        <v>0.0</v>
      </c>
      <c r="N399" s="320">
        <v>880.0</v>
      </c>
      <c r="O399" s="319">
        <v>0.0</v>
      </c>
      <c r="P399" s="320">
        <v>0.0</v>
      </c>
      <c r="Q399" s="320">
        <v>0.0</v>
      </c>
      <c r="R399" s="321">
        <v>0.0</v>
      </c>
      <c r="S399" s="314"/>
    </row>
    <row r="400" ht="11.25" customHeight="1">
      <c r="B400" s="315" t="s">
        <v>92</v>
      </c>
      <c r="C400" s="316" t="s">
        <v>105</v>
      </c>
      <c r="D400" s="317" t="s">
        <v>106</v>
      </c>
      <c r="E400" s="318"/>
      <c r="F400" s="316" t="s">
        <v>95</v>
      </c>
      <c r="G400" s="319">
        <v>0.9</v>
      </c>
      <c r="H400" s="315" t="s">
        <v>96</v>
      </c>
      <c r="I400" s="320">
        <v>-84.6</v>
      </c>
      <c r="J400" s="320">
        <v>0.0</v>
      </c>
      <c r="K400" s="320">
        <v>-84.6</v>
      </c>
      <c r="L400" s="320">
        <v>84.6</v>
      </c>
      <c r="M400" s="320">
        <v>0.0</v>
      </c>
      <c r="N400" s="320">
        <v>84.6</v>
      </c>
      <c r="O400" s="319">
        <v>0.0</v>
      </c>
      <c r="P400" s="320">
        <v>0.0</v>
      </c>
      <c r="Q400" s="320">
        <v>0.0</v>
      </c>
      <c r="R400" s="321">
        <v>0.0</v>
      </c>
      <c r="S400" s="314"/>
    </row>
    <row r="401" ht="11.25" customHeight="1">
      <c r="B401" s="315" t="s">
        <v>92</v>
      </c>
      <c r="C401" s="316" t="s">
        <v>151</v>
      </c>
      <c r="D401" s="317" t="s">
        <v>152</v>
      </c>
      <c r="E401" s="318"/>
      <c r="F401" s="316" t="s">
        <v>95</v>
      </c>
      <c r="G401" s="319">
        <v>1.8</v>
      </c>
      <c r="H401" s="315" t="s">
        <v>96</v>
      </c>
      <c r="I401" s="320">
        <v>-945.0</v>
      </c>
      <c r="J401" s="320">
        <v>0.0</v>
      </c>
      <c r="K401" s="320">
        <v>-945.0</v>
      </c>
      <c r="L401" s="320">
        <v>945.0</v>
      </c>
      <c r="M401" s="320">
        <v>0.0</v>
      </c>
      <c r="N401" s="320">
        <v>945.0</v>
      </c>
      <c r="O401" s="319">
        <v>0.0</v>
      </c>
      <c r="P401" s="320">
        <v>0.0</v>
      </c>
      <c r="Q401" s="320">
        <v>0.0</v>
      </c>
      <c r="R401" s="321">
        <v>0.0</v>
      </c>
      <c r="S401" s="314"/>
    </row>
    <row r="402" ht="11.25" customHeight="1">
      <c r="B402" s="315" t="s">
        <v>92</v>
      </c>
      <c r="C402" s="316" t="s">
        <v>266</v>
      </c>
      <c r="D402" s="317" t="s">
        <v>267</v>
      </c>
      <c r="E402" s="318"/>
      <c r="F402" s="316" t="s">
        <v>95</v>
      </c>
      <c r="G402" s="319">
        <v>1.5</v>
      </c>
      <c r="H402" s="315" t="s">
        <v>96</v>
      </c>
      <c r="I402" s="320">
        <v>-495.0</v>
      </c>
      <c r="J402" s="320">
        <v>0.0</v>
      </c>
      <c r="K402" s="320">
        <v>-495.0</v>
      </c>
      <c r="L402" s="320">
        <v>495.0</v>
      </c>
      <c r="M402" s="320">
        <v>0.0</v>
      </c>
      <c r="N402" s="320">
        <v>495.0</v>
      </c>
      <c r="O402" s="319">
        <v>0.0</v>
      </c>
      <c r="P402" s="320">
        <v>0.0</v>
      </c>
      <c r="Q402" s="320">
        <v>0.0</v>
      </c>
      <c r="R402" s="321">
        <v>0.0</v>
      </c>
      <c r="S402" s="314"/>
    </row>
    <row r="403" ht="11.25" customHeight="1">
      <c r="B403" s="315" t="s">
        <v>92</v>
      </c>
      <c r="C403" s="316" t="s">
        <v>170</v>
      </c>
      <c r="D403" s="317" t="s">
        <v>171</v>
      </c>
      <c r="E403" s="318"/>
      <c r="F403" s="316" t="s">
        <v>95</v>
      </c>
      <c r="G403" s="319">
        <v>0.01</v>
      </c>
      <c r="H403" s="315" t="s">
        <v>96</v>
      </c>
      <c r="I403" s="320">
        <v>0.0</v>
      </c>
      <c r="J403" s="320">
        <v>0.0</v>
      </c>
      <c r="K403" s="320">
        <v>0.0</v>
      </c>
      <c r="L403" s="320">
        <v>0.0</v>
      </c>
      <c r="M403" s="320">
        <v>0.0</v>
      </c>
      <c r="N403" s="320">
        <v>0.0</v>
      </c>
      <c r="O403" s="319">
        <v>0.0</v>
      </c>
      <c r="P403" s="320">
        <v>0.0</v>
      </c>
      <c r="Q403" s="320">
        <v>0.0</v>
      </c>
      <c r="R403" s="321">
        <v>0.0</v>
      </c>
      <c r="S403" s="314"/>
    </row>
    <row r="404" ht="11.25" customHeight="1">
      <c r="B404" s="315" t="s">
        <v>92</v>
      </c>
      <c r="C404" s="316" t="s">
        <v>118</v>
      </c>
      <c r="D404" s="317" t="s">
        <v>119</v>
      </c>
      <c r="E404" s="318"/>
      <c r="F404" s="316" t="s">
        <v>95</v>
      </c>
      <c r="G404" s="319">
        <v>0.01</v>
      </c>
      <c r="H404" s="315" t="s">
        <v>96</v>
      </c>
      <c r="I404" s="320">
        <v>-0.42</v>
      </c>
      <c r="J404" s="320">
        <v>0.0</v>
      </c>
      <c r="K404" s="320">
        <v>-0.42</v>
      </c>
      <c r="L404" s="320">
        <v>0.42</v>
      </c>
      <c r="M404" s="320">
        <v>0.0</v>
      </c>
      <c r="N404" s="320">
        <v>0.42</v>
      </c>
      <c r="O404" s="319">
        <v>0.0</v>
      </c>
      <c r="P404" s="320">
        <v>0.0</v>
      </c>
      <c r="Q404" s="320">
        <v>0.0</v>
      </c>
      <c r="R404" s="321">
        <v>0.0</v>
      </c>
      <c r="S404" s="314"/>
    </row>
    <row r="405" ht="11.25" customHeight="1">
      <c r="B405" s="315" t="s">
        <v>92</v>
      </c>
      <c r="C405" s="316" t="s">
        <v>336</v>
      </c>
      <c r="D405" s="317" t="s">
        <v>337</v>
      </c>
      <c r="E405" s="318"/>
      <c r="F405" s="316" t="s">
        <v>95</v>
      </c>
      <c r="G405" s="319">
        <v>0.01</v>
      </c>
      <c r="H405" s="315" t="s">
        <v>96</v>
      </c>
      <c r="I405" s="320">
        <v>-25.98</v>
      </c>
      <c r="J405" s="320">
        <v>0.0</v>
      </c>
      <c r="K405" s="320">
        <v>-25.98</v>
      </c>
      <c r="L405" s="320">
        <v>25.98</v>
      </c>
      <c r="M405" s="320">
        <v>0.0</v>
      </c>
      <c r="N405" s="320">
        <v>25.98</v>
      </c>
      <c r="O405" s="319">
        <v>0.0</v>
      </c>
      <c r="P405" s="320">
        <v>0.0</v>
      </c>
      <c r="Q405" s="320">
        <v>0.0</v>
      </c>
      <c r="R405" s="321">
        <v>0.0</v>
      </c>
      <c r="S405" s="314"/>
    </row>
    <row r="406" ht="11.25" customHeight="1">
      <c r="B406" s="315" t="s">
        <v>92</v>
      </c>
      <c r="C406" s="316" t="s">
        <v>344</v>
      </c>
      <c r="D406" s="317" t="s">
        <v>345</v>
      </c>
      <c r="E406" s="318"/>
      <c r="F406" s="316" t="s">
        <v>95</v>
      </c>
      <c r="G406" s="319">
        <v>2.17</v>
      </c>
      <c r="H406" s="315" t="s">
        <v>96</v>
      </c>
      <c r="I406" s="320">
        <v>-813.75</v>
      </c>
      <c r="J406" s="320">
        <v>0.0</v>
      </c>
      <c r="K406" s="320">
        <v>-813.75</v>
      </c>
      <c r="L406" s="320">
        <v>813.75</v>
      </c>
      <c r="M406" s="320">
        <v>0.0</v>
      </c>
      <c r="N406" s="320">
        <v>813.75</v>
      </c>
      <c r="O406" s="319">
        <v>0.0</v>
      </c>
      <c r="P406" s="320">
        <v>0.0</v>
      </c>
      <c r="Q406" s="320">
        <v>0.0</v>
      </c>
      <c r="R406" s="321">
        <v>0.0</v>
      </c>
      <c r="S406" s="314"/>
    </row>
    <row r="407" ht="11.25" customHeight="1">
      <c r="B407" s="315" t="s">
        <v>92</v>
      </c>
      <c r="C407" s="316" t="s">
        <v>346</v>
      </c>
      <c r="D407" s="317" t="s">
        <v>347</v>
      </c>
      <c r="E407" s="318"/>
      <c r="F407" s="316" t="s">
        <v>95</v>
      </c>
      <c r="G407" s="319">
        <v>0.935</v>
      </c>
      <c r="H407" s="315" t="s">
        <v>96</v>
      </c>
      <c r="I407" s="320">
        <v>-654.5</v>
      </c>
      <c r="J407" s="320">
        <v>0.0</v>
      </c>
      <c r="K407" s="320">
        <v>-654.5</v>
      </c>
      <c r="L407" s="320">
        <v>654.5</v>
      </c>
      <c r="M407" s="320">
        <v>0.0</v>
      </c>
      <c r="N407" s="320">
        <v>654.5</v>
      </c>
      <c r="O407" s="319">
        <v>0.0</v>
      </c>
      <c r="P407" s="320">
        <v>0.0</v>
      </c>
      <c r="Q407" s="320">
        <v>0.0</v>
      </c>
      <c r="R407" s="321">
        <v>0.0</v>
      </c>
      <c r="S407" s="314"/>
    </row>
    <row r="408" ht="11.25" customHeight="1">
      <c r="B408" s="315" t="s">
        <v>92</v>
      </c>
      <c r="C408" s="316" t="s">
        <v>348</v>
      </c>
      <c r="D408" s="317" t="s">
        <v>349</v>
      </c>
      <c r="E408" s="318"/>
      <c r="F408" s="316" t="s">
        <v>95</v>
      </c>
      <c r="G408" s="319">
        <v>0.11</v>
      </c>
      <c r="H408" s="315" t="s">
        <v>96</v>
      </c>
      <c r="I408" s="320">
        <v>-127.05</v>
      </c>
      <c r="J408" s="320">
        <v>0.0</v>
      </c>
      <c r="K408" s="320">
        <v>-127.05</v>
      </c>
      <c r="L408" s="320">
        <v>127.05</v>
      </c>
      <c r="M408" s="320">
        <v>0.0</v>
      </c>
      <c r="N408" s="320">
        <v>127.05</v>
      </c>
      <c r="O408" s="319">
        <v>0.0</v>
      </c>
      <c r="P408" s="320">
        <v>0.0</v>
      </c>
      <c r="Q408" s="320">
        <v>0.0</v>
      </c>
      <c r="R408" s="321">
        <v>0.0</v>
      </c>
      <c r="S408" s="314"/>
    </row>
    <row r="409" ht="11.25" customHeight="1">
      <c r="B409" s="315" t="s">
        <v>92</v>
      </c>
      <c r="C409" s="316" t="s">
        <v>141</v>
      </c>
      <c r="D409" s="317" t="s">
        <v>142</v>
      </c>
      <c r="E409" s="318"/>
      <c r="F409" s="316" t="s">
        <v>95</v>
      </c>
      <c r="G409" s="319">
        <v>0.11</v>
      </c>
      <c r="H409" s="315" t="s">
        <v>96</v>
      </c>
      <c r="I409" s="320">
        <v>-9.68</v>
      </c>
      <c r="J409" s="320">
        <v>0.0</v>
      </c>
      <c r="K409" s="320">
        <v>-9.68</v>
      </c>
      <c r="L409" s="320">
        <v>9.68</v>
      </c>
      <c r="M409" s="320">
        <v>0.0</v>
      </c>
      <c r="N409" s="320">
        <v>9.68</v>
      </c>
      <c r="O409" s="319">
        <v>0.0</v>
      </c>
      <c r="P409" s="320">
        <v>0.0</v>
      </c>
      <c r="Q409" s="320">
        <v>0.0</v>
      </c>
      <c r="R409" s="321">
        <v>0.0</v>
      </c>
      <c r="S409" s="314"/>
    </row>
    <row r="410" ht="11.25" customHeight="1">
      <c r="B410" s="315" t="s">
        <v>92</v>
      </c>
      <c r="C410" s="316" t="s">
        <v>350</v>
      </c>
      <c r="D410" s="317" t="s">
        <v>351</v>
      </c>
      <c r="E410" s="318"/>
      <c r="F410" s="316" t="s">
        <v>95</v>
      </c>
      <c r="G410" s="319">
        <v>0.11</v>
      </c>
      <c r="H410" s="315" t="s">
        <v>96</v>
      </c>
      <c r="I410" s="320">
        <v>-46.93</v>
      </c>
      <c r="J410" s="320">
        <v>0.0</v>
      </c>
      <c r="K410" s="320">
        <v>-46.93</v>
      </c>
      <c r="L410" s="320">
        <v>46.93</v>
      </c>
      <c r="M410" s="320">
        <v>0.0</v>
      </c>
      <c r="N410" s="320">
        <v>46.93</v>
      </c>
      <c r="O410" s="319">
        <v>0.0</v>
      </c>
      <c r="P410" s="320">
        <v>0.0</v>
      </c>
      <c r="Q410" s="320">
        <v>0.0</v>
      </c>
      <c r="R410" s="321">
        <v>0.0</v>
      </c>
      <c r="S410" s="314"/>
    </row>
    <row r="411" ht="11.25" customHeight="1">
      <c r="B411" s="315" t="s">
        <v>92</v>
      </c>
      <c r="C411" s="316" t="s">
        <v>120</v>
      </c>
      <c r="D411" s="317" t="s">
        <v>121</v>
      </c>
      <c r="E411" s="318"/>
      <c r="F411" s="316" t="s">
        <v>95</v>
      </c>
      <c r="G411" s="319">
        <v>0.11</v>
      </c>
      <c r="H411" s="315" t="s">
        <v>96</v>
      </c>
      <c r="I411" s="320">
        <v>0.0</v>
      </c>
      <c r="J411" s="320">
        <v>0.0</v>
      </c>
      <c r="K411" s="320">
        <v>0.0</v>
      </c>
      <c r="L411" s="320">
        <v>0.0</v>
      </c>
      <c r="M411" s="320">
        <v>0.0</v>
      </c>
      <c r="N411" s="320">
        <v>0.0</v>
      </c>
      <c r="O411" s="319">
        <v>0.0</v>
      </c>
      <c r="P411" s="320">
        <v>0.0</v>
      </c>
      <c r="Q411" s="320">
        <v>0.0</v>
      </c>
      <c r="R411" s="321">
        <v>0.0</v>
      </c>
      <c r="S411" s="314"/>
    </row>
    <row r="412" ht="11.25" customHeight="1">
      <c r="B412" s="315" t="s">
        <v>92</v>
      </c>
      <c r="C412" s="316" t="s">
        <v>153</v>
      </c>
      <c r="D412" s="317" t="s">
        <v>154</v>
      </c>
      <c r="E412" s="318"/>
      <c r="F412" s="316" t="s">
        <v>95</v>
      </c>
      <c r="G412" s="319">
        <v>0.275</v>
      </c>
      <c r="H412" s="315" t="s">
        <v>96</v>
      </c>
      <c r="I412" s="320">
        <v>-25.85</v>
      </c>
      <c r="J412" s="320">
        <v>0.0</v>
      </c>
      <c r="K412" s="320">
        <v>-25.85</v>
      </c>
      <c r="L412" s="320">
        <v>25.85</v>
      </c>
      <c r="M412" s="320">
        <v>0.0</v>
      </c>
      <c r="N412" s="320">
        <v>25.85</v>
      </c>
      <c r="O412" s="319">
        <v>0.0</v>
      </c>
      <c r="P412" s="320">
        <v>0.0</v>
      </c>
      <c r="Q412" s="320">
        <v>0.0</v>
      </c>
      <c r="R412" s="321">
        <v>0.0</v>
      </c>
      <c r="S412" s="314"/>
    </row>
    <row r="413" ht="11.25" customHeight="1">
      <c r="B413" s="315" t="s">
        <v>92</v>
      </c>
      <c r="C413" s="316" t="s">
        <v>352</v>
      </c>
      <c r="D413" s="317" t="s">
        <v>353</v>
      </c>
      <c r="E413" s="318"/>
      <c r="F413" s="316" t="s">
        <v>95</v>
      </c>
      <c r="G413" s="319">
        <v>0.22</v>
      </c>
      <c r="H413" s="315" t="s">
        <v>96</v>
      </c>
      <c r="I413" s="320">
        <v>-75.9</v>
      </c>
      <c r="J413" s="320">
        <v>0.0</v>
      </c>
      <c r="K413" s="320">
        <v>-75.9</v>
      </c>
      <c r="L413" s="320">
        <v>75.9</v>
      </c>
      <c r="M413" s="320">
        <v>0.0</v>
      </c>
      <c r="N413" s="320">
        <v>75.9</v>
      </c>
      <c r="O413" s="319">
        <v>0.0</v>
      </c>
      <c r="P413" s="320">
        <v>0.0</v>
      </c>
      <c r="Q413" s="320">
        <v>0.0</v>
      </c>
      <c r="R413" s="321">
        <v>0.0</v>
      </c>
      <c r="S413" s="314"/>
    </row>
    <row r="414" ht="11.25" customHeight="1">
      <c r="B414" s="315" t="s">
        <v>92</v>
      </c>
      <c r="C414" s="316" t="s">
        <v>180</v>
      </c>
      <c r="D414" s="317" t="s">
        <v>181</v>
      </c>
      <c r="E414" s="318"/>
      <c r="F414" s="316" t="s">
        <v>95</v>
      </c>
      <c r="G414" s="319">
        <v>0.55</v>
      </c>
      <c r="H414" s="315" t="s">
        <v>96</v>
      </c>
      <c r="I414" s="320">
        <v>-181.5</v>
      </c>
      <c r="J414" s="320">
        <v>0.0</v>
      </c>
      <c r="K414" s="320">
        <v>-181.5</v>
      </c>
      <c r="L414" s="320">
        <v>181.5</v>
      </c>
      <c r="M414" s="320">
        <v>0.0</v>
      </c>
      <c r="N414" s="320">
        <v>181.5</v>
      </c>
      <c r="O414" s="319">
        <v>0.0</v>
      </c>
      <c r="P414" s="320">
        <v>0.0</v>
      </c>
      <c r="Q414" s="320">
        <v>0.0</v>
      </c>
      <c r="R414" s="321">
        <v>0.0</v>
      </c>
      <c r="S414" s="314"/>
    </row>
    <row r="415" ht="11.25" customHeight="1">
      <c r="B415" s="315" t="s">
        <v>92</v>
      </c>
      <c r="C415" s="316" t="s">
        <v>118</v>
      </c>
      <c r="D415" s="317" t="s">
        <v>119</v>
      </c>
      <c r="E415" s="318"/>
      <c r="F415" s="316" t="s">
        <v>95</v>
      </c>
      <c r="G415" s="319">
        <v>0.01</v>
      </c>
      <c r="H415" s="315" t="s">
        <v>96</v>
      </c>
      <c r="I415" s="320">
        <v>-0.42</v>
      </c>
      <c r="J415" s="320">
        <v>0.0</v>
      </c>
      <c r="K415" s="320">
        <v>-0.42</v>
      </c>
      <c r="L415" s="320">
        <v>0.42</v>
      </c>
      <c r="M415" s="320">
        <v>0.0</v>
      </c>
      <c r="N415" s="320">
        <v>0.42</v>
      </c>
      <c r="O415" s="319">
        <v>0.0</v>
      </c>
      <c r="P415" s="320">
        <v>0.0</v>
      </c>
      <c r="Q415" s="320">
        <v>0.0</v>
      </c>
      <c r="R415" s="321">
        <v>0.0</v>
      </c>
      <c r="S415" s="314"/>
    </row>
    <row r="416" ht="11.25" customHeight="1">
      <c r="B416" s="315" t="s">
        <v>92</v>
      </c>
      <c r="C416" s="316" t="s">
        <v>336</v>
      </c>
      <c r="D416" s="317" t="s">
        <v>337</v>
      </c>
      <c r="E416" s="318"/>
      <c r="F416" s="316" t="s">
        <v>95</v>
      </c>
      <c r="G416" s="319">
        <v>0.01</v>
      </c>
      <c r="H416" s="315" t="s">
        <v>96</v>
      </c>
      <c r="I416" s="320">
        <v>-25.98</v>
      </c>
      <c r="J416" s="320">
        <v>0.0</v>
      </c>
      <c r="K416" s="320">
        <v>-25.98</v>
      </c>
      <c r="L416" s="320">
        <v>25.98</v>
      </c>
      <c r="M416" s="320">
        <v>0.0</v>
      </c>
      <c r="N416" s="320">
        <v>25.98</v>
      </c>
      <c r="O416" s="319">
        <v>0.0</v>
      </c>
      <c r="P416" s="320">
        <v>0.0</v>
      </c>
      <c r="Q416" s="320">
        <v>0.0</v>
      </c>
      <c r="R416" s="321">
        <v>0.0</v>
      </c>
      <c r="S416" s="314"/>
    </row>
    <row r="417" ht="11.25" customHeight="1">
      <c r="B417" s="315" t="s">
        <v>92</v>
      </c>
      <c r="C417" s="316" t="s">
        <v>354</v>
      </c>
      <c r="D417" s="317" t="s">
        <v>355</v>
      </c>
      <c r="E417" s="318"/>
      <c r="F417" s="316" t="s">
        <v>95</v>
      </c>
      <c r="G417" s="319">
        <v>0.55</v>
      </c>
      <c r="H417" s="315" t="s">
        <v>96</v>
      </c>
      <c r="I417" s="320">
        <v>0.0</v>
      </c>
      <c r="J417" s="320">
        <v>0.0</v>
      </c>
      <c r="K417" s="320">
        <v>0.0</v>
      </c>
      <c r="L417" s="320">
        <v>0.0</v>
      </c>
      <c r="M417" s="320">
        <v>0.0</v>
      </c>
      <c r="N417" s="320">
        <v>0.0</v>
      </c>
      <c r="O417" s="319">
        <v>0.0</v>
      </c>
      <c r="P417" s="320">
        <v>0.0</v>
      </c>
      <c r="Q417" s="320">
        <v>0.0</v>
      </c>
      <c r="R417" s="321">
        <v>0.0</v>
      </c>
      <c r="S417" s="314"/>
    </row>
    <row r="418" ht="11.25" customHeight="1">
      <c r="B418" s="315" t="s">
        <v>92</v>
      </c>
      <c r="C418" s="316" t="s">
        <v>97</v>
      </c>
      <c r="D418" s="317" t="s">
        <v>98</v>
      </c>
      <c r="E418" s="318"/>
      <c r="F418" s="316" t="s">
        <v>95</v>
      </c>
      <c r="G418" s="319">
        <v>0.33</v>
      </c>
      <c r="H418" s="315" t="s">
        <v>96</v>
      </c>
      <c r="I418" s="320">
        <v>-91.74</v>
      </c>
      <c r="J418" s="320">
        <v>0.0</v>
      </c>
      <c r="K418" s="320">
        <v>-91.74</v>
      </c>
      <c r="L418" s="320">
        <v>91.74</v>
      </c>
      <c r="M418" s="320">
        <v>0.0</v>
      </c>
      <c r="N418" s="320">
        <v>91.74</v>
      </c>
      <c r="O418" s="319">
        <v>0.0</v>
      </c>
      <c r="P418" s="320">
        <v>0.0</v>
      </c>
      <c r="Q418" s="320">
        <v>0.0</v>
      </c>
      <c r="R418" s="321">
        <v>0.0</v>
      </c>
      <c r="S418" s="314"/>
    </row>
    <row r="419" ht="11.25" customHeight="1">
      <c r="B419" s="315" t="s">
        <v>92</v>
      </c>
      <c r="C419" s="316" t="s">
        <v>131</v>
      </c>
      <c r="D419" s="317" t="s">
        <v>132</v>
      </c>
      <c r="E419" s="318"/>
      <c r="F419" s="316" t="s">
        <v>95</v>
      </c>
      <c r="G419" s="319">
        <v>1.1</v>
      </c>
      <c r="H419" s="315" t="s">
        <v>96</v>
      </c>
      <c r="I419" s="320">
        <v>-326.44</v>
      </c>
      <c r="J419" s="320">
        <v>0.0</v>
      </c>
      <c r="K419" s="320">
        <v>-326.44</v>
      </c>
      <c r="L419" s="320">
        <v>326.44</v>
      </c>
      <c r="M419" s="320">
        <v>0.0</v>
      </c>
      <c r="N419" s="320">
        <v>326.44</v>
      </c>
      <c r="O419" s="319">
        <v>0.0</v>
      </c>
      <c r="P419" s="320">
        <v>0.0</v>
      </c>
      <c r="Q419" s="320">
        <v>0.0</v>
      </c>
      <c r="R419" s="321">
        <v>0.0</v>
      </c>
      <c r="S419" s="314"/>
    </row>
    <row r="420" ht="11.25" customHeight="1">
      <c r="B420" s="315" t="s">
        <v>92</v>
      </c>
      <c r="C420" s="316" t="s">
        <v>153</v>
      </c>
      <c r="D420" s="317" t="s">
        <v>154</v>
      </c>
      <c r="E420" s="318"/>
      <c r="F420" s="316" t="s">
        <v>95</v>
      </c>
      <c r="G420" s="319">
        <v>0.55</v>
      </c>
      <c r="H420" s="315" t="s">
        <v>96</v>
      </c>
      <c r="I420" s="320">
        <v>-51.7</v>
      </c>
      <c r="J420" s="320">
        <v>0.0</v>
      </c>
      <c r="K420" s="320">
        <v>-51.7</v>
      </c>
      <c r="L420" s="320">
        <v>51.7</v>
      </c>
      <c r="M420" s="320">
        <v>0.0</v>
      </c>
      <c r="N420" s="320">
        <v>51.7</v>
      </c>
      <c r="O420" s="319">
        <v>0.0</v>
      </c>
      <c r="P420" s="320">
        <v>0.0</v>
      </c>
      <c r="Q420" s="320">
        <v>0.0</v>
      </c>
      <c r="R420" s="321">
        <v>0.0</v>
      </c>
      <c r="S420" s="314"/>
    </row>
    <row r="421" ht="11.25" customHeight="1">
      <c r="B421" s="315" t="s">
        <v>92</v>
      </c>
      <c r="C421" s="316" t="s">
        <v>151</v>
      </c>
      <c r="D421" s="317" t="s">
        <v>152</v>
      </c>
      <c r="E421" s="318"/>
      <c r="F421" s="316" t="s">
        <v>95</v>
      </c>
      <c r="G421" s="319">
        <v>2.2</v>
      </c>
      <c r="H421" s="315" t="s">
        <v>96</v>
      </c>
      <c r="I421" s="320">
        <v>-1155.0</v>
      </c>
      <c r="J421" s="320">
        <v>0.0</v>
      </c>
      <c r="K421" s="320">
        <v>-1155.0</v>
      </c>
      <c r="L421" s="320">
        <v>1155.0</v>
      </c>
      <c r="M421" s="320">
        <v>0.0</v>
      </c>
      <c r="N421" s="320">
        <v>1155.0</v>
      </c>
      <c r="O421" s="319">
        <v>0.0</v>
      </c>
      <c r="P421" s="320">
        <v>0.0</v>
      </c>
      <c r="Q421" s="320">
        <v>0.0</v>
      </c>
      <c r="R421" s="321">
        <v>0.0</v>
      </c>
      <c r="S421" s="314"/>
    </row>
    <row r="422" ht="11.25" customHeight="1">
      <c r="B422" s="315" t="s">
        <v>92</v>
      </c>
      <c r="C422" s="316" t="s">
        <v>356</v>
      </c>
      <c r="D422" s="317" t="s">
        <v>357</v>
      </c>
      <c r="E422" s="318"/>
      <c r="F422" s="316" t="s">
        <v>95</v>
      </c>
      <c r="G422" s="319">
        <v>3.3</v>
      </c>
      <c r="H422" s="315" t="s">
        <v>96</v>
      </c>
      <c r="I422" s="320">
        <v>-617.85</v>
      </c>
      <c r="J422" s="320">
        <v>0.0</v>
      </c>
      <c r="K422" s="320">
        <v>-617.85</v>
      </c>
      <c r="L422" s="320">
        <v>617.85</v>
      </c>
      <c r="M422" s="320">
        <v>0.0</v>
      </c>
      <c r="N422" s="320">
        <v>617.85</v>
      </c>
      <c r="O422" s="319">
        <v>0.0</v>
      </c>
      <c r="P422" s="320">
        <v>0.0</v>
      </c>
      <c r="Q422" s="320">
        <v>0.0</v>
      </c>
      <c r="R422" s="321">
        <v>0.0</v>
      </c>
      <c r="S422" s="314"/>
    </row>
    <row r="423" ht="12.0" customHeight="1"/>
    <row r="424" ht="12.75" customHeight="1">
      <c r="B424" s="300" t="s">
        <v>159</v>
      </c>
      <c r="C424" s="297"/>
      <c r="D424" s="298"/>
      <c r="S424" s="330" t="s">
        <v>358</v>
      </c>
    </row>
    <row r="425" ht="4.5" customHeight="1"/>
    <row r="426" ht="19.5" customHeight="1">
      <c r="B426" s="301" t="s">
        <v>79</v>
      </c>
      <c r="C426" s="301" t="s">
        <v>80</v>
      </c>
      <c r="D426" s="302" t="s">
        <v>81</v>
      </c>
      <c r="E426" s="303"/>
      <c r="F426" s="301" t="s">
        <v>82</v>
      </c>
      <c r="G426" s="301" t="s">
        <v>83</v>
      </c>
      <c r="H426" s="301" t="s">
        <v>84</v>
      </c>
      <c r="I426" s="304" t="s">
        <v>85</v>
      </c>
      <c r="J426" s="305"/>
      <c r="K426" s="306"/>
      <c r="L426" s="304" t="s">
        <v>86</v>
      </c>
      <c r="M426" s="305"/>
      <c r="N426" s="306"/>
      <c r="O426" s="304" t="s">
        <v>87</v>
      </c>
      <c r="P426" s="305"/>
      <c r="Q426" s="305"/>
      <c r="R426" s="305"/>
      <c r="S426" s="307"/>
    </row>
    <row r="427" ht="14.25" customHeight="1">
      <c r="B427" s="308"/>
      <c r="C427" s="308"/>
      <c r="D427" s="309"/>
      <c r="E427" s="310"/>
      <c r="F427" s="308"/>
      <c r="G427" s="308"/>
      <c r="H427" s="308"/>
      <c r="I427" s="311" t="s">
        <v>88</v>
      </c>
      <c r="J427" s="311" t="s">
        <v>89</v>
      </c>
      <c r="K427" s="311" t="s">
        <v>90</v>
      </c>
      <c r="L427" s="311" t="s">
        <v>88</v>
      </c>
      <c r="M427" s="311" t="s">
        <v>89</v>
      </c>
      <c r="N427" s="311" t="s">
        <v>90</v>
      </c>
      <c r="O427" s="311" t="s">
        <v>83</v>
      </c>
      <c r="P427" s="311" t="s">
        <v>88</v>
      </c>
      <c r="Q427" s="311" t="s">
        <v>89</v>
      </c>
      <c r="R427" s="304" t="s">
        <v>90</v>
      </c>
      <c r="S427" s="307"/>
    </row>
    <row r="428" ht="11.25" customHeight="1">
      <c r="B428" s="315" t="s">
        <v>92</v>
      </c>
      <c r="C428" s="316" t="s">
        <v>359</v>
      </c>
      <c r="D428" s="317" t="s">
        <v>360</v>
      </c>
      <c r="E428" s="318"/>
      <c r="F428" s="316" t="s">
        <v>95</v>
      </c>
      <c r="G428" s="319">
        <v>0.33</v>
      </c>
      <c r="H428" s="315" t="s">
        <v>96</v>
      </c>
      <c r="I428" s="320">
        <v>-78.2</v>
      </c>
      <c r="J428" s="320">
        <v>0.0</v>
      </c>
      <c r="K428" s="320">
        <v>-78.2</v>
      </c>
      <c r="L428" s="320">
        <v>78.2</v>
      </c>
      <c r="M428" s="320">
        <v>0.0</v>
      </c>
      <c r="N428" s="320">
        <v>78.2</v>
      </c>
      <c r="O428" s="319">
        <v>0.0</v>
      </c>
      <c r="P428" s="320">
        <v>0.0</v>
      </c>
      <c r="Q428" s="320">
        <v>0.0</v>
      </c>
      <c r="R428" s="321">
        <v>0.0</v>
      </c>
      <c r="S428" s="314"/>
    </row>
    <row r="429" ht="11.25" customHeight="1">
      <c r="B429" s="315" t="s">
        <v>92</v>
      </c>
      <c r="C429" s="316" t="s">
        <v>361</v>
      </c>
      <c r="D429" s="317" t="s">
        <v>362</v>
      </c>
      <c r="E429" s="318"/>
      <c r="F429" s="316" t="s">
        <v>95</v>
      </c>
      <c r="G429" s="319">
        <v>0.45</v>
      </c>
      <c r="H429" s="315" t="s">
        <v>96</v>
      </c>
      <c r="I429" s="320">
        <v>-231.0</v>
      </c>
      <c r="J429" s="320">
        <v>0.0</v>
      </c>
      <c r="K429" s="320">
        <v>-231.0</v>
      </c>
      <c r="L429" s="320">
        <v>231.0</v>
      </c>
      <c r="M429" s="320">
        <v>0.0</v>
      </c>
      <c r="N429" s="320">
        <v>231.0</v>
      </c>
      <c r="O429" s="319">
        <v>0.0</v>
      </c>
      <c r="P429" s="320">
        <v>0.0</v>
      </c>
      <c r="Q429" s="320">
        <v>0.0</v>
      </c>
      <c r="R429" s="321">
        <v>0.0</v>
      </c>
      <c r="S429" s="314"/>
    </row>
    <row r="430" ht="11.25" customHeight="1">
      <c r="B430" s="315" t="s">
        <v>92</v>
      </c>
      <c r="C430" s="316" t="s">
        <v>196</v>
      </c>
      <c r="D430" s="317" t="s">
        <v>197</v>
      </c>
      <c r="E430" s="318"/>
      <c r="F430" s="316" t="s">
        <v>95</v>
      </c>
      <c r="G430" s="319">
        <v>0.055</v>
      </c>
      <c r="H430" s="315" t="s">
        <v>96</v>
      </c>
      <c r="I430" s="320">
        <v>-37.84</v>
      </c>
      <c r="J430" s="320">
        <v>0.0</v>
      </c>
      <c r="K430" s="320">
        <v>-37.84</v>
      </c>
      <c r="L430" s="320">
        <v>37.84</v>
      </c>
      <c r="M430" s="320">
        <v>0.0</v>
      </c>
      <c r="N430" s="320">
        <v>37.84</v>
      </c>
      <c r="O430" s="319">
        <v>0.0</v>
      </c>
      <c r="P430" s="320">
        <v>0.0</v>
      </c>
      <c r="Q430" s="320">
        <v>0.0</v>
      </c>
      <c r="R430" s="321">
        <v>0.0</v>
      </c>
      <c r="S430" s="314"/>
    </row>
    <row r="431" ht="11.25" customHeight="1">
      <c r="B431" s="315" t="s">
        <v>92</v>
      </c>
      <c r="C431" s="316" t="s">
        <v>120</v>
      </c>
      <c r="D431" s="317" t="s">
        <v>121</v>
      </c>
      <c r="E431" s="318"/>
      <c r="F431" s="316" t="s">
        <v>95</v>
      </c>
      <c r="G431" s="319">
        <v>0.22</v>
      </c>
      <c r="H431" s="315" t="s">
        <v>96</v>
      </c>
      <c r="I431" s="320">
        <v>0.0</v>
      </c>
      <c r="J431" s="320">
        <v>0.0</v>
      </c>
      <c r="K431" s="320">
        <v>0.0</v>
      </c>
      <c r="L431" s="320">
        <v>0.0</v>
      </c>
      <c r="M431" s="320">
        <v>0.0</v>
      </c>
      <c r="N431" s="320">
        <v>0.0</v>
      </c>
      <c r="O431" s="319">
        <v>0.0</v>
      </c>
      <c r="P431" s="320">
        <v>0.0</v>
      </c>
      <c r="Q431" s="320">
        <v>0.0</v>
      </c>
      <c r="R431" s="321">
        <v>0.0</v>
      </c>
      <c r="S431" s="314"/>
    </row>
    <row r="432" ht="11.25" customHeight="1">
      <c r="B432" s="315" t="s">
        <v>92</v>
      </c>
      <c r="C432" s="316" t="s">
        <v>170</v>
      </c>
      <c r="D432" s="317" t="s">
        <v>171</v>
      </c>
      <c r="E432" s="318"/>
      <c r="F432" s="316" t="s">
        <v>95</v>
      </c>
      <c r="G432" s="319">
        <v>0.055</v>
      </c>
      <c r="H432" s="315" t="s">
        <v>96</v>
      </c>
      <c r="I432" s="320">
        <v>0.0</v>
      </c>
      <c r="J432" s="320">
        <v>0.0</v>
      </c>
      <c r="K432" s="320">
        <v>0.0</v>
      </c>
      <c r="L432" s="320">
        <v>0.0</v>
      </c>
      <c r="M432" s="320">
        <v>0.0</v>
      </c>
      <c r="N432" s="320">
        <v>0.0</v>
      </c>
      <c r="O432" s="319">
        <v>0.0</v>
      </c>
      <c r="P432" s="320">
        <v>0.0</v>
      </c>
      <c r="Q432" s="320">
        <v>0.0</v>
      </c>
      <c r="R432" s="321">
        <v>0.0</v>
      </c>
      <c r="S432" s="314"/>
    </row>
    <row r="433" ht="11.25" customHeight="1">
      <c r="B433" s="315" t="s">
        <v>92</v>
      </c>
      <c r="C433" s="316" t="s">
        <v>118</v>
      </c>
      <c r="D433" s="317" t="s">
        <v>119</v>
      </c>
      <c r="E433" s="318"/>
      <c r="F433" s="316" t="s">
        <v>95</v>
      </c>
      <c r="G433" s="319">
        <v>0.022</v>
      </c>
      <c r="H433" s="315" t="s">
        <v>96</v>
      </c>
      <c r="I433" s="320">
        <v>-0.92</v>
      </c>
      <c r="J433" s="320">
        <v>0.0</v>
      </c>
      <c r="K433" s="320">
        <v>-0.92</v>
      </c>
      <c r="L433" s="320">
        <v>0.92</v>
      </c>
      <c r="M433" s="320">
        <v>0.0</v>
      </c>
      <c r="N433" s="320">
        <v>0.92</v>
      </c>
      <c r="O433" s="319">
        <v>0.0</v>
      </c>
      <c r="P433" s="320">
        <v>0.0</v>
      </c>
      <c r="Q433" s="320">
        <v>0.0</v>
      </c>
      <c r="R433" s="321">
        <v>0.0</v>
      </c>
      <c r="S433" s="314"/>
    </row>
    <row r="434" ht="11.25" customHeight="1">
      <c r="B434" s="322" t="s">
        <v>107</v>
      </c>
      <c r="C434" s="323"/>
      <c r="D434" s="323"/>
      <c r="E434" s="323"/>
      <c r="F434" s="324"/>
      <c r="G434" s="325">
        <v>22.952</v>
      </c>
      <c r="H434" s="326" t="s">
        <v>108</v>
      </c>
      <c r="I434" s="327">
        <v>-7608.47</v>
      </c>
      <c r="J434" s="327">
        <v>0.0</v>
      </c>
      <c r="K434" s="327">
        <v>-7608.47</v>
      </c>
      <c r="L434" s="327">
        <v>7608.47</v>
      </c>
      <c r="M434" s="327">
        <v>0.0</v>
      </c>
      <c r="N434" s="327">
        <v>7608.47</v>
      </c>
      <c r="O434" s="325">
        <v>0.0</v>
      </c>
      <c r="P434" s="327">
        <v>0.0</v>
      </c>
      <c r="Q434" s="327">
        <v>0.0</v>
      </c>
      <c r="R434" s="328">
        <v>0.0</v>
      </c>
      <c r="S434" s="329"/>
    </row>
    <row r="435" ht="11.25" customHeight="1">
      <c r="B435" s="312" t="s">
        <v>363</v>
      </c>
      <c r="C435" s="313"/>
      <c r="D435" s="313"/>
      <c r="E435" s="313"/>
      <c r="F435" s="313"/>
      <c r="G435" s="313"/>
      <c r="H435" s="313"/>
      <c r="I435" s="313"/>
      <c r="J435" s="313"/>
      <c r="K435" s="313"/>
      <c r="L435" s="313"/>
      <c r="M435" s="313"/>
      <c r="N435" s="313"/>
      <c r="O435" s="313"/>
      <c r="P435" s="313"/>
      <c r="Q435" s="313"/>
      <c r="R435" s="313"/>
      <c r="S435" s="314"/>
    </row>
    <row r="436" ht="11.25" customHeight="1">
      <c r="B436" s="315" t="s">
        <v>92</v>
      </c>
      <c r="C436" s="316" t="s">
        <v>128</v>
      </c>
      <c r="D436" s="317" t="s">
        <v>129</v>
      </c>
      <c r="E436" s="318"/>
      <c r="F436" s="316" t="s">
        <v>130</v>
      </c>
      <c r="G436" s="319">
        <v>36.0</v>
      </c>
      <c r="H436" s="315" t="s">
        <v>96</v>
      </c>
      <c r="I436" s="320">
        <v>-459.8</v>
      </c>
      <c r="J436" s="320">
        <v>0.0</v>
      </c>
      <c r="K436" s="320">
        <v>-459.8</v>
      </c>
      <c r="L436" s="320">
        <v>459.8</v>
      </c>
      <c r="M436" s="320">
        <v>0.0</v>
      </c>
      <c r="N436" s="320">
        <v>459.8</v>
      </c>
      <c r="O436" s="319">
        <v>0.0</v>
      </c>
      <c r="P436" s="320">
        <v>0.0</v>
      </c>
      <c r="Q436" s="320">
        <v>0.0</v>
      </c>
      <c r="R436" s="321">
        <v>0.0</v>
      </c>
      <c r="S436" s="314"/>
    </row>
    <row r="437" ht="11.25" customHeight="1">
      <c r="B437" s="315" t="s">
        <v>92</v>
      </c>
      <c r="C437" s="316" t="s">
        <v>364</v>
      </c>
      <c r="D437" s="317" t="s">
        <v>365</v>
      </c>
      <c r="E437" s="318"/>
      <c r="F437" s="316" t="s">
        <v>95</v>
      </c>
      <c r="G437" s="319">
        <v>1.2</v>
      </c>
      <c r="H437" s="315" t="s">
        <v>96</v>
      </c>
      <c r="I437" s="320">
        <v>-436.8</v>
      </c>
      <c r="J437" s="320">
        <v>0.0</v>
      </c>
      <c r="K437" s="320">
        <v>-436.8</v>
      </c>
      <c r="L437" s="320">
        <v>436.8</v>
      </c>
      <c r="M437" s="320">
        <v>0.0</v>
      </c>
      <c r="N437" s="320">
        <v>436.8</v>
      </c>
      <c r="O437" s="319">
        <v>0.0</v>
      </c>
      <c r="P437" s="320">
        <v>0.0</v>
      </c>
      <c r="Q437" s="320">
        <v>0.0</v>
      </c>
      <c r="R437" s="321">
        <v>0.0</v>
      </c>
      <c r="S437" s="314"/>
    </row>
    <row r="438" ht="11.25" customHeight="1">
      <c r="B438" s="315" t="s">
        <v>92</v>
      </c>
      <c r="C438" s="316" t="s">
        <v>201</v>
      </c>
      <c r="D438" s="317" t="s">
        <v>202</v>
      </c>
      <c r="E438" s="318"/>
      <c r="F438" s="316" t="s">
        <v>95</v>
      </c>
      <c r="G438" s="319">
        <v>2.4</v>
      </c>
      <c r="H438" s="315" t="s">
        <v>96</v>
      </c>
      <c r="I438" s="320">
        <v>-180.0</v>
      </c>
      <c r="J438" s="320">
        <v>0.0</v>
      </c>
      <c r="K438" s="320">
        <v>-180.0</v>
      </c>
      <c r="L438" s="320">
        <v>180.0</v>
      </c>
      <c r="M438" s="320">
        <v>0.0</v>
      </c>
      <c r="N438" s="320">
        <v>180.0</v>
      </c>
      <c r="O438" s="319">
        <v>0.0</v>
      </c>
      <c r="P438" s="320">
        <v>0.0</v>
      </c>
      <c r="Q438" s="320">
        <v>0.0</v>
      </c>
      <c r="R438" s="321">
        <v>0.0</v>
      </c>
      <c r="S438" s="314"/>
    </row>
    <row r="439" ht="11.25" customHeight="1">
      <c r="B439" s="315" t="s">
        <v>92</v>
      </c>
      <c r="C439" s="316" t="s">
        <v>184</v>
      </c>
      <c r="D439" s="317" t="s">
        <v>185</v>
      </c>
      <c r="E439" s="318"/>
      <c r="F439" s="316" t="s">
        <v>95</v>
      </c>
      <c r="G439" s="319">
        <v>2.4</v>
      </c>
      <c r="H439" s="315" t="s">
        <v>96</v>
      </c>
      <c r="I439" s="320">
        <v>-698.88</v>
      </c>
      <c r="J439" s="320">
        <v>0.0</v>
      </c>
      <c r="K439" s="320">
        <v>-698.88</v>
      </c>
      <c r="L439" s="320">
        <v>698.88</v>
      </c>
      <c r="M439" s="320">
        <v>0.0</v>
      </c>
      <c r="N439" s="320">
        <v>698.88</v>
      </c>
      <c r="O439" s="319">
        <v>0.0</v>
      </c>
      <c r="P439" s="320">
        <v>0.0</v>
      </c>
      <c r="Q439" s="320">
        <v>0.0</v>
      </c>
      <c r="R439" s="321">
        <v>0.0</v>
      </c>
      <c r="S439" s="314"/>
    </row>
    <row r="440" ht="11.25" customHeight="1">
      <c r="B440" s="315" t="s">
        <v>92</v>
      </c>
      <c r="C440" s="316" t="s">
        <v>366</v>
      </c>
      <c r="D440" s="317" t="s">
        <v>367</v>
      </c>
      <c r="E440" s="318"/>
      <c r="F440" s="316" t="s">
        <v>95</v>
      </c>
      <c r="G440" s="319">
        <v>0.12</v>
      </c>
      <c r="H440" s="315" t="s">
        <v>96</v>
      </c>
      <c r="I440" s="320">
        <v>-282.0</v>
      </c>
      <c r="J440" s="320">
        <v>0.0</v>
      </c>
      <c r="K440" s="320">
        <v>-282.0</v>
      </c>
      <c r="L440" s="320">
        <v>282.0</v>
      </c>
      <c r="M440" s="320">
        <v>0.0</v>
      </c>
      <c r="N440" s="320">
        <v>282.0</v>
      </c>
      <c r="O440" s="319">
        <v>0.0</v>
      </c>
      <c r="P440" s="320">
        <v>0.0</v>
      </c>
      <c r="Q440" s="320">
        <v>0.0</v>
      </c>
      <c r="R440" s="321">
        <v>0.0</v>
      </c>
      <c r="S440" s="314"/>
    </row>
    <row r="441" ht="11.25" customHeight="1">
      <c r="B441" s="315" t="s">
        <v>92</v>
      </c>
      <c r="C441" s="316" t="s">
        <v>246</v>
      </c>
      <c r="D441" s="317" t="s">
        <v>247</v>
      </c>
      <c r="E441" s="318"/>
      <c r="F441" s="316" t="s">
        <v>95</v>
      </c>
      <c r="G441" s="319">
        <v>0.9</v>
      </c>
      <c r="H441" s="315" t="s">
        <v>96</v>
      </c>
      <c r="I441" s="320">
        <v>-1009.51</v>
      </c>
      <c r="J441" s="320">
        <v>0.0</v>
      </c>
      <c r="K441" s="320">
        <v>-1009.51</v>
      </c>
      <c r="L441" s="320">
        <v>1009.51</v>
      </c>
      <c r="M441" s="320">
        <v>0.0</v>
      </c>
      <c r="N441" s="320">
        <v>1009.51</v>
      </c>
      <c r="O441" s="319">
        <v>0.0</v>
      </c>
      <c r="P441" s="320">
        <v>0.0</v>
      </c>
      <c r="Q441" s="320">
        <v>0.0</v>
      </c>
      <c r="R441" s="321">
        <v>0.0</v>
      </c>
      <c r="S441" s="314"/>
    </row>
    <row r="442" ht="11.25" customHeight="1">
      <c r="B442" s="315" t="s">
        <v>92</v>
      </c>
      <c r="C442" s="316" t="s">
        <v>137</v>
      </c>
      <c r="D442" s="317" t="s">
        <v>138</v>
      </c>
      <c r="E442" s="318"/>
      <c r="F442" s="316" t="s">
        <v>95</v>
      </c>
      <c r="G442" s="319">
        <v>0.036</v>
      </c>
      <c r="H442" s="315" t="s">
        <v>96</v>
      </c>
      <c r="I442" s="320">
        <v>-11.16</v>
      </c>
      <c r="J442" s="320">
        <v>0.0</v>
      </c>
      <c r="K442" s="320">
        <v>-11.16</v>
      </c>
      <c r="L442" s="320">
        <v>11.16</v>
      </c>
      <c r="M442" s="320">
        <v>0.0</v>
      </c>
      <c r="N442" s="320">
        <v>11.16</v>
      </c>
      <c r="O442" s="319">
        <v>0.0</v>
      </c>
      <c r="P442" s="320">
        <v>0.0</v>
      </c>
      <c r="Q442" s="320">
        <v>0.0</v>
      </c>
      <c r="R442" s="321">
        <v>0.0</v>
      </c>
      <c r="S442" s="314"/>
    </row>
    <row r="443" ht="11.25" customHeight="1">
      <c r="B443" s="315" t="s">
        <v>92</v>
      </c>
      <c r="C443" s="316" t="s">
        <v>284</v>
      </c>
      <c r="D443" s="317" t="s">
        <v>285</v>
      </c>
      <c r="E443" s="318"/>
      <c r="F443" s="316" t="s">
        <v>286</v>
      </c>
      <c r="G443" s="319">
        <v>0.12</v>
      </c>
      <c r="H443" s="315" t="s">
        <v>96</v>
      </c>
      <c r="I443" s="320">
        <v>-68.8</v>
      </c>
      <c r="J443" s="320">
        <v>0.0</v>
      </c>
      <c r="K443" s="320">
        <v>-68.8</v>
      </c>
      <c r="L443" s="320">
        <v>68.8</v>
      </c>
      <c r="M443" s="320">
        <v>0.0</v>
      </c>
      <c r="N443" s="320">
        <v>68.8</v>
      </c>
      <c r="O443" s="319">
        <v>0.0</v>
      </c>
      <c r="P443" s="320">
        <v>0.0</v>
      </c>
      <c r="Q443" s="320">
        <v>0.0</v>
      </c>
      <c r="R443" s="321">
        <v>0.0</v>
      </c>
      <c r="S443" s="314"/>
    </row>
    <row r="444" ht="11.25" customHeight="1">
      <c r="B444" s="315" t="s">
        <v>92</v>
      </c>
      <c r="C444" s="316" t="s">
        <v>368</v>
      </c>
      <c r="D444" s="317" t="s">
        <v>369</v>
      </c>
      <c r="E444" s="318"/>
      <c r="F444" s="316" t="s">
        <v>95</v>
      </c>
      <c r="G444" s="319">
        <v>0.96</v>
      </c>
      <c r="H444" s="315" t="s">
        <v>96</v>
      </c>
      <c r="I444" s="320">
        <v>-100.08</v>
      </c>
      <c r="J444" s="320">
        <v>0.0</v>
      </c>
      <c r="K444" s="320">
        <v>-100.08</v>
      </c>
      <c r="L444" s="320">
        <v>100.08</v>
      </c>
      <c r="M444" s="320">
        <v>0.0</v>
      </c>
      <c r="N444" s="320">
        <v>100.08</v>
      </c>
      <c r="O444" s="319">
        <v>0.0</v>
      </c>
      <c r="P444" s="320">
        <v>0.0</v>
      </c>
      <c r="Q444" s="320">
        <v>0.0</v>
      </c>
      <c r="R444" s="321">
        <v>0.0</v>
      </c>
      <c r="S444" s="314"/>
    </row>
    <row r="445" ht="11.25" customHeight="1">
      <c r="B445" s="315" t="s">
        <v>92</v>
      </c>
      <c r="C445" s="316" t="s">
        <v>278</v>
      </c>
      <c r="D445" s="317" t="s">
        <v>279</v>
      </c>
      <c r="E445" s="318"/>
      <c r="F445" s="316" t="s">
        <v>95</v>
      </c>
      <c r="G445" s="319">
        <v>0.024</v>
      </c>
      <c r="H445" s="315" t="s">
        <v>96</v>
      </c>
      <c r="I445" s="320">
        <v>-32.4</v>
      </c>
      <c r="J445" s="320">
        <v>0.0</v>
      </c>
      <c r="K445" s="320">
        <v>-32.4</v>
      </c>
      <c r="L445" s="320">
        <v>32.4</v>
      </c>
      <c r="M445" s="320">
        <v>0.0</v>
      </c>
      <c r="N445" s="320">
        <v>32.4</v>
      </c>
      <c r="O445" s="319">
        <v>0.0</v>
      </c>
      <c r="P445" s="320">
        <v>0.0</v>
      </c>
      <c r="Q445" s="320">
        <v>0.0</v>
      </c>
      <c r="R445" s="321">
        <v>0.0</v>
      </c>
      <c r="S445" s="314"/>
    </row>
    <row r="446" ht="11.25" customHeight="1">
      <c r="B446" s="315" t="s">
        <v>92</v>
      </c>
      <c r="C446" s="316" t="s">
        <v>151</v>
      </c>
      <c r="D446" s="317" t="s">
        <v>152</v>
      </c>
      <c r="E446" s="318"/>
      <c r="F446" s="316" t="s">
        <v>95</v>
      </c>
      <c r="G446" s="319">
        <v>3.0</v>
      </c>
      <c r="H446" s="315" t="s">
        <v>96</v>
      </c>
      <c r="I446" s="320">
        <v>-1575.0</v>
      </c>
      <c r="J446" s="320">
        <v>0.0</v>
      </c>
      <c r="K446" s="320">
        <v>-1575.0</v>
      </c>
      <c r="L446" s="320">
        <v>1575.0</v>
      </c>
      <c r="M446" s="320">
        <v>0.0</v>
      </c>
      <c r="N446" s="320">
        <v>1575.0</v>
      </c>
      <c r="O446" s="319">
        <v>0.0</v>
      </c>
      <c r="P446" s="320">
        <v>0.0</v>
      </c>
      <c r="Q446" s="320">
        <v>0.0</v>
      </c>
      <c r="R446" s="321">
        <v>0.0</v>
      </c>
      <c r="S446" s="314"/>
    </row>
    <row r="447" ht="11.25" customHeight="1">
      <c r="B447" s="315" t="s">
        <v>92</v>
      </c>
      <c r="C447" s="316" t="s">
        <v>170</v>
      </c>
      <c r="D447" s="317" t="s">
        <v>171</v>
      </c>
      <c r="E447" s="318"/>
      <c r="F447" s="316" t="s">
        <v>95</v>
      </c>
      <c r="G447" s="319">
        <v>0.18</v>
      </c>
      <c r="H447" s="315" t="s">
        <v>96</v>
      </c>
      <c r="I447" s="320">
        <v>0.0</v>
      </c>
      <c r="J447" s="320">
        <v>0.0</v>
      </c>
      <c r="K447" s="320">
        <v>0.0</v>
      </c>
      <c r="L447" s="320">
        <v>0.0</v>
      </c>
      <c r="M447" s="320">
        <v>0.0</v>
      </c>
      <c r="N447" s="320">
        <v>0.0</v>
      </c>
      <c r="O447" s="319">
        <v>0.0</v>
      </c>
      <c r="P447" s="320">
        <v>0.0</v>
      </c>
      <c r="Q447" s="320">
        <v>0.0</v>
      </c>
      <c r="R447" s="321">
        <v>0.0</v>
      </c>
      <c r="S447" s="314"/>
    </row>
    <row r="448" ht="11.25" customHeight="1">
      <c r="B448" s="315" t="s">
        <v>92</v>
      </c>
      <c r="C448" s="316" t="s">
        <v>118</v>
      </c>
      <c r="D448" s="317" t="s">
        <v>119</v>
      </c>
      <c r="E448" s="318"/>
      <c r="F448" s="316" t="s">
        <v>95</v>
      </c>
      <c r="G448" s="319">
        <v>0.01</v>
      </c>
      <c r="H448" s="315" t="s">
        <v>96</v>
      </c>
      <c r="I448" s="320">
        <v>-0.42</v>
      </c>
      <c r="J448" s="320">
        <v>0.0</v>
      </c>
      <c r="K448" s="320">
        <v>-0.42</v>
      </c>
      <c r="L448" s="320">
        <v>0.42</v>
      </c>
      <c r="M448" s="320">
        <v>0.0</v>
      </c>
      <c r="N448" s="320">
        <v>0.42</v>
      </c>
      <c r="O448" s="319">
        <v>0.0</v>
      </c>
      <c r="P448" s="320">
        <v>0.0</v>
      </c>
      <c r="Q448" s="320">
        <v>0.0</v>
      </c>
      <c r="R448" s="321">
        <v>0.0</v>
      </c>
      <c r="S448" s="314"/>
    </row>
    <row r="449" ht="11.25" customHeight="1">
      <c r="B449" s="315" t="s">
        <v>92</v>
      </c>
      <c r="C449" s="316" t="s">
        <v>141</v>
      </c>
      <c r="D449" s="317" t="s">
        <v>142</v>
      </c>
      <c r="E449" s="318"/>
      <c r="F449" s="316" t="s">
        <v>95</v>
      </c>
      <c r="G449" s="319">
        <v>0.01</v>
      </c>
      <c r="H449" s="315" t="s">
        <v>96</v>
      </c>
      <c r="I449" s="320">
        <v>-1.0</v>
      </c>
      <c r="J449" s="320">
        <v>0.0</v>
      </c>
      <c r="K449" s="320">
        <v>-1.0</v>
      </c>
      <c r="L449" s="320">
        <v>1.0</v>
      </c>
      <c r="M449" s="320">
        <v>0.0</v>
      </c>
      <c r="N449" s="320">
        <v>1.0</v>
      </c>
      <c r="O449" s="319">
        <v>0.0</v>
      </c>
      <c r="P449" s="320">
        <v>0.0</v>
      </c>
      <c r="Q449" s="320">
        <v>0.0</v>
      </c>
      <c r="R449" s="321">
        <v>0.0</v>
      </c>
      <c r="S449" s="314"/>
    </row>
    <row r="450" ht="11.25" customHeight="1">
      <c r="B450" s="315" t="s">
        <v>92</v>
      </c>
      <c r="C450" s="316" t="s">
        <v>336</v>
      </c>
      <c r="D450" s="317" t="s">
        <v>337</v>
      </c>
      <c r="E450" s="318"/>
      <c r="F450" s="316" t="s">
        <v>95</v>
      </c>
      <c r="G450" s="319">
        <v>0.01</v>
      </c>
      <c r="H450" s="315" t="s">
        <v>96</v>
      </c>
      <c r="I450" s="320">
        <v>-25.98</v>
      </c>
      <c r="J450" s="320">
        <v>0.0</v>
      </c>
      <c r="K450" s="320">
        <v>-25.98</v>
      </c>
      <c r="L450" s="320">
        <v>25.98</v>
      </c>
      <c r="M450" s="320">
        <v>0.0</v>
      </c>
      <c r="N450" s="320">
        <v>25.98</v>
      </c>
      <c r="O450" s="319">
        <v>0.0</v>
      </c>
      <c r="P450" s="320">
        <v>0.0</v>
      </c>
      <c r="Q450" s="320">
        <v>0.0</v>
      </c>
      <c r="R450" s="321">
        <v>0.0</v>
      </c>
      <c r="S450" s="314"/>
    </row>
    <row r="451" ht="11.25" customHeight="1">
      <c r="B451" s="315" t="s">
        <v>92</v>
      </c>
      <c r="C451" s="316" t="s">
        <v>370</v>
      </c>
      <c r="D451" s="317" t="s">
        <v>371</v>
      </c>
      <c r="E451" s="318"/>
      <c r="F451" s="316" t="s">
        <v>95</v>
      </c>
      <c r="G451" s="319">
        <v>1.2</v>
      </c>
      <c r="H451" s="315" t="s">
        <v>96</v>
      </c>
      <c r="I451" s="320">
        <v>-801.6</v>
      </c>
      <c r="J451" s="320">
        <v>0.0</v>
      </c>
      <c r="K451" s="320">
        <v>-801.6</v>
      </c>
      <c r="L451" s="320">
        <v>801.6</v>
      </c>
      <c r="M451" s="320">
        <v>0.0</v>
      </c>
      <c r="N451" s="320">
        <v>801.6</v>
      </c>
      <c r="O451" s="319">
        <v>0.0</v>
      </c>
      <c r="P451" s="320">
        <v>0.0</v>
      </c>
      <c r="Q451" s="320">
        <v>0.0</v>
      </c>
      <c r="R451" s="321">
        <v>0.0</v>
      </c>
      <c r="S451" s="314"/>
    </row>
    <row r="452" ht="11.25" customHeight="1">
      <c r="B452" s="315" t="s">
        <v>92</v>
      </c>
      <c r="C452" s="316" t="s">
        <v>128</v>
      </c>
      <c r="D452" s="317" t="s">
        <v>129</v>
      </c>
      <c r="E452" s="318"/>
      <c r="F452" s="316" t="s">
        <v>130</v>
      </c>
      <c r="G452" s="319">
        <v>24.0</v>
      </c>
      <c r="H452" s="315" t="s">
        <v>96</v>
      </c>
      <c r="I452" s="320">
        <v>-306.53</v>
      </c>
      <c r="J452" s="320">
        <v>0.0</v>
      </c>
      <c r="K452" s="320">
        <v>-306.53</v>
      </c>
      <c r="L452" s="320">
        <v>306.53</v>
      </c>
      <c r="M452" s="320">
        <v>0.0</v>
      </c>
      <c r="N452" s="320">
        <v>306.53</v>
      </c>
      <c r="O452" s="319">
        <v>0.0</v>
      </c>
      <c r="P452" s="320">
        <v>0.0</v>
      </c>
      <c r="Q452" s="320">
        <v>0.0</v>
      </c>
      <c r="R452" s="321">
        <v>0.0</v>
      </c>
      <c r="S452" s="314"/>
    </row>
    <row r="453" ht="11.25" customHeight="1">
      <c r="B453" s="315" t="s">
        <v>92</v>
      </c>
      <c r="C453" s="316" t="s">
        <v>372</v>
      </c>
      <c r="D453" s="317" t="s">
        <v>373</v>
      </c>
      <c r="E453" s="318"/>
      <c r="F453" s="316" t="s">
        <v>95</v>
      </c>
      <c r="G453" s="319">
        <v>0.45</v>
      </c>
      <c r="H453" s="315" t="s">
        <v>96</v>
      </c>
      <c r="I453" s="320">
        <v>-213.42</v>
      </c>
      <c r="J453" s="320">
        <v>0.0</v>
      </c>
      <c r="K453" s="320">
        <v>-213.42</v>
      </c>
      <c r="L453" s="320">
        <v>213.42</v>
      </c>
      <c r="M453" s="320">
        <v>0.0</v>
      </c>
      <c r="N453" s="320">
        <v>213.42</v>
      </c>
      <c r="O453" s="319">
        <v>0.0</v>
      </c>
      <c r="P453" s="320">
        <v>0.0</v>
      </c>
      <c r="Q453" s="320">
        <v>0.0</v>
      </c>
      <c r="R453" s="321">
        <v>0.0</v>
      </c>
      <c r="S453" s="314"/>
    </row>
    <row r="454" ht="11.25" customHeight="1">
      <c r="B454" s="315" t="s">
        <v>92</v>
      </c>
      <c r="C454" s="316" t="s">
        <v>287</v>
      </c>
      <c r="D454" s="317" t="s">
        <v>288</v>
      </c>
      <c r="E454" s="318"/>
      <c r="F454" s="316" t="s">
        <v>95</v>
      </c>
      <c r="G454" s="319">
        <v>0.96</v>
      </c>
      <c r="H454" s="315" t="s">
        <v>96</v>
      </c>
      <c r="I454" s="320">
        <v>-22.43</v>
      </c>
      <c r="J454" s="320">
        <v>0.0</v>
      </c>
      <c r="K454" s="320">
        <v>-22.43</v>
      </c>
      <c r="L454" s="320">
        <v>22.43</v>
      </c>
      <c r="M454" s="320">
        <v>0.0</v>
      </c>
      <c r="N454" s="320">
        <v>22.43</v>
      </c>
      <c r="O454" s="319">
        <v>0.0</v>
      </c>
      <c r="P454" s="320">
        <v>0.0</v>
      </c>
      <c r="Q454" s="320">
        <v>0.0</v>
      </c>
      <c r="R454" s="321">
        <v>0.0</v>
      </c>
      <c r="S454" s="314"/>
    </row>
    <row r="455" ht="11.25" customHeight="1">
      <c r="B455" s="315" t="s">
        <v>92</v>
      </c>
      <c r="C455" s="316" t="s">
        <v>336</v>
      </c>
      <c r="D455" s="317" t="s">
        <v>337</v>
      </c>
      <c r="E455" s="318"/>
      <c r="F455" s="316" t="s">
        <v>95</v>
      </c>
      <c r="G455" s="319">
        <v>0.001</v>
      </c>
      <c r="H455" s="315" t="s">
        <v>96</v>
      </c>
      <c r="I455" s="320">
        <v>-2.6</v>
      </c>
      <c r="J455" s="320">
        <v>0.0</v>
      </c>
      <c r="K455" s="320">
        <v>-2.6</v>
      </c>
      <c r="L455" s="320">
        <v>2.6</v>
      </c>
      <c r="M455" s="320">
        <v>0.0</v>
      </c>
      <c r="N455" s="320">
        <v>2.6</v>
      </c>
      <c r="O455" s="319">
        <v>0.0</v>
      </c>
      <c r="P455" s="320">
        <v>0.0</v>
      </c>
      <c r="Q455" s="320">
        <v>0.0</v>
      </c>
      <c r="R455" s="321">
        <v>0.0</v>
      </c>
      <c r="S455" s="314"/>
    </row>
    <row r="456" ht="11.25" customHeight="1">
      <c r="B456" s="315" t="s">
        <v>92</v>
      </c>
      <c r="C456" s="316" t="s">
        <v>284</v>
      </c>
      <c r="D456" s="317" t="s">
        <v>285</v>
      </c>
      <c r="E456" s="318"/>
      <c r="F456" s="316" t="s">
        <v>286</v>
      </c>
      <c r="G456" s="319">
        <v>0.1</v>
      </c>
      <c r="H456" s="315" t="s">
        <v>96</v>
      </c>
      <c r="I456" s="320">
        <v>-57.33</v>
      </c>
      <c r="J456" s="320">
        <v>0.0</v>
      </c>
      <c r="K456" s="320">
        <v>-57.33</v>
      </c>
      <c r="L456" s="320">
        <v>57.33</v>
      </c>
      <c r="M456" s="320">
        <v>0.0</v>
      </c>
      <c r="N456" s="320">
        <v>57.33</v>
      </c>
      <c r="O456" s="319">
        <v>0.0</v>
      </c>
      <c r="P456" s="320">
        <v>0.0</v>
      </c>
      <c r="Q456" s="320">
        <v>0.0</v>
      </c>
      <c r="R456" s="321">
        <v>0.0</v>
      </c>
      <c r="S456" s="314"/>
    </row>
    <row r="457" ht="11.25" customHeight="1">
      <c r="B457" s="315" t="s">
        <v>92</v>
      </c>
      <c r="C457" s="316" t="s">
        <v>116</v>
      </c>
      <c r="D457" s="317" t="s">
        <v>117</v>
      </c>
      <c r="E457" s="318"/>
      <c r="F457" s="316" t="s">
        <v>95</v>
      </c>
      <c r="G457" s="319">
        <v>0.36</v>
      </c>
      <c r="H457" s="315" t="s">
        <v>96</v>
      </c>
      <c r="I457" s="320">
        <v>-583.19</v>
      </c>
      <c r="J457" s="320">
        <v>0.0</v>
      </c>
      <c r="K457" s="320">
        <v>-583.19</v>
      </c>
      <c r="L457" s="320">
        <v>583.19</v>
      </c>
      <c r="M457" s="320">
        <v>0.0</v>
      </c>
      <c r="N457" s="320">
        <v>583.19</v>
      </c>
      <c r="O457" s="319">
        <v>0.0</v>
      </c>
      <c r="P457" s="320">
        <v>0.0</v>
      </c>
      <c r="Q457" s="320">
        <v>0.0</v>
      </c>
      <c r="R457" s="321">
        <v>0.0</v>
      </c>
      <c r="S457" s="314"/>
    </row>
    <row r="458" ht="11.25" customHeight="1">
      <c r="B458" s="315" t="s">
        <v>92</v>
      </c>
      <c r="C458" s="316" t="s">
        <v>110</v>
      </c>
      <c r="D458" s="317" t="s">
        <v>111</v>
      </c>
      <c r="E458" s="318"/>
      <c r="F458" s="316" t="s">
        <v>95</v>
      </c>
      <c r="G458" s="319">
        <v>0.2</v>
      </c>
      <c r="H458" s="315" t="s">
        <v>96</v>
      </c>
      <c r="I458" s="320">
        <v>-83.0</v>
      </c>
      <c r="J458" s="320">
        <v>0.0</v>
      </c>
      <c r="K458" s="320">
        <v>-83.0</v>
      </c>
      <c r="L458" s="320">
        <v>83.0</v>
      </c>
      <c r="M458" s="320">
        <v>0.0</v>
      </c>
      <c r="N458" s="320">
        <v>83.0</v>
      </c>
      <c r="O458" s="319">
        <v>0.0</v>
      </c>
      <c r="P458" s="320">
        <v>0.0</v>
      </c>
      <c r="Q458" s="320">
        <v>0.0</v>
      </c>
      <c r="R458" s="321">
        <v>0.0</v>
      </c>
      <c r="S458" s="314"/>
    </row>
    <row r="459" ht="11.25" customHeight="1">
      <c r="B459" s="315" t="s">
        <v>92</v>
      </c>
      <c r="C459" s="316" t="s">
        <v>374</v>
      </c>
      <c r="D459" s="317" t="s">
        <v>375</v>
      </c>
      <c r="E459" s="318"/>
      <c r="F459" s="316" t="s">
        <v>95</v>
      </c>
      <c r="G459" s="319">
        <v>0.01</v>
      </c>
      <c r="H459" s="315" t="s">
        <v>96</v>
      </c>
      <c r="I459" s="320">
        <v>0.0</v>
      </c>
      <c r="J459" s="320">
        <v>0.0</v>
      </c>
      <c r="K459" s="320">
        <v>0.0</v>
      </c>
      <c r="L459" s="320">
        <v>0.0</v>
      </c>
      <c r="M459" s="320">
        <v>0.0</v>
      </c>
      <c r="N459" s="320">
        <v>0.0</v>
      </c>
      <c r="O459" s="319">
        <v>0.0</v>
      </c>
      <c r="P459" s="320">
        <v>0.0</v>
      </c>
      <c r="Q459" s="320">
        <v>0.0</v>
      </c>
      <c r="R459" s="321">
        <v>0.0</v>
      </c>
      <c r="S459" s="314"/>
    </row>
    <row r="460" ht="11.25" customHeight="1">
      <c r="B460" s="322" t="s">
        <v>107</v>
      </c>
      <c r="C460" s="323"/>
      <c r="D460" s="323"/>
      <c r="E460" s="323"/>
      <c r="F460" s="324"/>
      <c r="G460" s="325">
        <v>74.651</v>
      </c>
      <c r="H460" s="326" t="s">
        <v>108</v>
      </c>
      <c r="I460" s="327">
        <v>-6951.92</v>
      </c>
      <c r="J460" s="327">
        <v>0.0</v>
      </c>
      <c r="K460" s="327">
        <v>-6951.92</v>
      </c>
      <c r="L460" s="327">
        <v>6951.92</v>
      </c>
      <c r="M460" s="327">
        <v>0.0</v>
      </c>
      <c r="N460" s="327">
        <v>6951.92</v>
      </c>
      <c r="O460" s="325">
        <v>0.0</v>
      </c>
      <c r="P460" s="327">
        <v>0.0</v>
      </c>
      <c r="Q460" s="327">
        <v>0.0</v>
      </c>
      <c r="R460" s="328">
        <v>0.0</v>
      </c>
      <c r="S460" s="329"/>
    </row>
    <row r="461" ht="11.25" customHeight="1">
      <c r="B461" s="312" t="s">
        <v>376</v>
      </c>
      <c r="C461" s="313"/>
      <c r="D461" s="313"/>
      <c r="E461" s="313"/>
      <c r="F461" s="313"/>
      <c r="G461" s="313"/>
      <c r="H461" s="313"/>
      <c r="I461" s="313"/>
      <c r="J461" s="313"/>
      <c r="K461" s="313"/>
      <c r="L461" s="313"/>
      <c r="M461" s="313"/>
      <c r="N461" s="313"/>
      <c r="O461" s="313"/>
      <c r="P461" s="313"/>
      <c r="Q461" s="313"/>
      <c r="R461" s="313"/>
      <c r="S461" s="314"/>
    </row>
    <row r="462" ht="11.25" customHeight="1">
      <c r="B462" s="315" t="s">
        <v>92</v>
      </c>
      <c r="C462" s="316" t="s">
        <v>377</v>
      </c>
      <c r="D462" s="317" t="s">
        <v>378</v>
      </c>
      <c r="E462" s="318"/>
      <c r="F462" s="316" t="s">
        <v>95</v>
      </c>
      <c r="G462" s="319">
        <v>3.3</v>
      </c>
      <c r="H462" s="315" t="s">
        <v>96</v>
      </c>
      <c r="I462" s="320">
        <v>-3003.0</v>
      </c>
      <c r="J462" s="320">
        <v>0.0</v>
      </c>
      <c r="K462" s="320">
        <v>-3003.0</v>
      </c>
      <c r="L462" s="320">
        <v>3003.0</v>
      </c>
      <c r="M462" s="320">
        <v>0.0</v>
      </c>
      <c r="N462" s="320">
        <v>3003.0</v>
      </c>
      <c r="O462" s="319">
        <v>0.0</v>
      </c>
      <c r="P462" s="320">
        <v>0.0</v>
      </c>
      <c r="Q462" s="320">
        <v>0.0</v>
      </c>
      <c r="R462" s="321">
        <v>0.0</v>
      </c>
      <c r="S462" s="314"/>
    </row>
    <row r="463" ht="11.25" customHeight="1">
      <c r="B463" s="315" t="s">
        <v>92</v>
      </c>
      <c r="C463" s="316" t="s">
        <v>379</v>
      </c>
      <c r="D463" s="317" t="s">
        <v>380</v>
      </c>
      <c r="E463" s="318"/>
      <c r="F463" s="316" t="s">
        <v>95</v>
      </c>
      <c r="G463" s="319">
        <v>0.75</v>
      </c>
      <c r="H463" s="315" t="s">
        <v>96</v>
      </c>
      <c r="I463" s="320">
        <v>-1747.5</v>
      </c>
      <c r="J463" s="320">
        <v>0.0</v>
      </c>
      <c r="K463" s="320">
        <v>-1747.5</v>
      </c>
      <c r="L463" s="320">
        <v>1747.5</v>
      </c>
      <c r="M463" s="320">
        <v>0.0</v>
      </c>
      <c r="N463" s="320">
        <v>1747.5</v>
      </c>
      <c r="O463" s="319">
        <v>0.0</v>
      </c>
      <c r="P463" s="320">
        <v>0.0</v>
      </c>
      <c r="Q463" s="320">
        <v>0.0</v>
      </c>
      <c r="R463" s="321">
        <v>0.0</v>
      </c>
      <c r="S463" s="314"/>
    </row>
    <row r="464" ht="11.25" customHeight="1">
      <c r="B464" s="315" t="s">
        <v>92</v>
      </c>
      <c r="C464" s="316" t="s">
        <v>137</v>
      </c>
      <c r="D464" s="317" t="s">
        <v>138</v>
      </c>
      <c r="E464" s="318"/>
      <c r="F464" s="316" t="s">
        <v>95</v>
      </c>
      <c r="G464" s="319">
        <v>0.088</v>
      </c>
      <c r="H464" s="315" t="s">
        <v>96</v>
      </c>
      <c r="I464" s="320">
        <v>-27.28</v>
      </c>
      <c r="J464" s="320">
        <v>0.0</v>
      </c>
      <c r="K464" s="320">
        <v>-27.28</v>
      </c>
      <c r="L464" s="320">
        <v>27.28</v>
      </c>
      <c r="M464" s="320">
        <v>0.0</v>
      </c>
      <c r="N464" s="320">
        <v>27.28</v>
      </c>
      <c r="O464" s="319">
        <v>0.0</v>
      </c>
      <c r="P464" s="320">
        <v>0.0</v>
      </c>
      <c r="Q464" s="320">
        <v>0.0</v>
      </c>
      <c r="R464" s="321">
        <v>0.0</v>
      </c>
      <c r="S464" s="314"/>
    </row>
    <row r="465" ht="11.25" customHeight="1">
      <c r="B465" s="315" t="s">
        <v>92</v>
      </c>
      <c r="C465" s="316" t="s">
        <v>280</v>
      </c>
      <c r="D465" s="317" t="s">
        <v>281</v>
      </c>
      <c r="E465" s="318"/>
      <c r="F465" s="316" t="s">
        <v>95</v>
      </c>
      <c r="G465" s="319">
        <v>0.055</v>
      </c>
      <c r="H465" s="315" t="s">
        <v>96</v>
      </c>
      <c r="I465" s="320">
        <v>-112.75</v>
      </c>
      <c r="J465" s="320">
        <v>0.0</v>
      </c>
      <c r="K465" s="320">
        <v>-112.75</v>
      </c>
      <c r="L465" s="320">
        <v>112.75</v>
      </c>
      <c r="M465" s="320">
        <v>0.0</v>
      </c>
      <c r="N465" s="320">
        <v>112.75</v>
      </c>
      <c r="O465" s="319">
        <v>0.0</v>
      </c>
      <c r="P465" s="320">
        <v>0.0</v>
      </c>
      <c r="Q465" s="320">
        <v>0.0</v>
      </c>
      <c r="R465" s="321">
        <v>0.0</v>
      </c>
      <c r="S465" s="314"/>
    </row>
    <row r="466" ht="11.25" customHeight="1">
      <c r="B466" s="315" t="s">
        <v>92</v>
      </c>
      <c r="C466" s="316" t="s">
        <v>105</v>
      </c>
      <c r="D466" s="317" t="s">
        <v>106</v>
      </c>
      <c r="E466" s="318"/>
      <c r="F466" s="316" t="s">
        <v>95</v>
      </c>
      <c r="G466" s="319">
        <v>0.7</v>
      </c>
      <c r="H466" s="315" t="s">
        <v>96</v>
      </c>
      <c r="I466" s="320">
        <v>-65.8</v>
      </c>
      <c r="J466" s="320">
        <v>0.0</v>
      </c>
      <c r="K466" s="320">
        <v>-65.8</v>
      </c>
      <c r="L466" s="320">
        <v>65.8</v>
      </c>
      <c r="M466" s="320">
        <v>0.0</v>
      </c>
      <c r="N466" s="320">
        <v>65.8</v>
      </c>
      <c r="O466" s="319">
        <v>0.0</v>
      </c>
      <c r="P466" s="320">
        <v>0.0</v>
      </c>
      <c r="Q466" s="320">
        <v>0.0</v>
      </c>
      <c r="R466" s="321">
        <v>0.0</v>
      </c>
      <c r="S466" s="314"/>
    </row>
    <row r="467" ht="11.25" customHeight="1">
      <c r="B467" s="315" t="s">
        <v>92</v>
      </c>
      <c r="C467" s="316" t="s">
        <v>381</v>
      </c>
      <c r="D467" s="317" t="s">
        <v>382</v>
      </c>
      <c r="E467" s="318"/>
      <c r="F467" s="316" t="s">
        <v>95</v>
      </c>
      <c r="G467" s="319">
        <v>1.7</v>
      </c>
      <c r="H467" s="315" t="s">
        <v>96</v>
      </c>
      <c r="I467" s="320">
        <v>-408.0</v>
      </c>
      <c r="J467" s="320">
        <v>0.0</v>
      </c>
      <c r="K467" s="320">
        <v>-408.0</v>
      </c>
      <c r="L467" s="320">
        <v>408.0</v>
      </c>
      <c r="M467" s="320">
        <v>0.0</v>
      </c>
      <c r="N467" s="320">
        <v>408.0</v>
      </c>
      <c r="O467" s="319">
        <v>0.0</v>
      </c>
      <c r="P467" s="320">
        <v>0.0</v>
      </c>
      <c r="Q467" s="320">
        <v>0.0</v>
      </c>
      <c r="R467" s="321">
        <v>0.0</v>
      </c>
      <c r="S467" s="314"/>
    </row>
    <row r="468" ht="11.25" customHeight="1">
      <c r="B468" s="315" t="s">
        <v>92</v>
      </c>
      <c r="C468" s="316" t="s">
        <v>383</v>
      </c>
      <c r="D468" s="317" t="s">
        <v>384</v>
      </c>
      <c r="E468" s="318"/>
      <c r="F468" s="316" t="s">
        <v>95</v>
      </c>
      <c r="G468" s="319">
        <v>1.1</v>
      </c>
      <c r="H468" s="315" t="s">
        <v>96</v>
      </c>
      <c r="I468" s="320">
        <v>-722.74</v>
      </c>
      <c r="J468" s="320">
        <v>0.0</v>
      </c>
      <c r="K468" s="320">
        <v>-722.74</v>
      </c>
      <c r="L468" s="320">
        <v>722.74</v>
      </c>
      <c r="M468" s="320">
        <v>0.0</v>
      </c>
      <c r="N468" s="320">
        <v>722.74</v>
      </c>
      <c r="O468" s="319">
        <v>0.0</v>
      </c>
      <c r="P468" s="320">
        <v>0.0</v>
      </c>
      <c r="Q468" s="320">
        <v>0.0</v>
      </c>
      <c r="R468" s="321">
        <v>0.0</v>
      </c>
      <c r="S468" s="314"/>
    </row>
    <row r="469" ht="11.25" customHeight="1">
      <c r="B469" s="315" t="s">
        <v>92</v>
      </c>
      <c r="C469" s="316" t="s">
        <v>280</v>
      </c>
      <c r="D469" s="317" t="s">
        <v>281</v>
      </c>
      <c r="E469" s="318"/>
      <c r="F469" s="316" t="s">
        <v>95</v>
      </c>
      <c r="G469" s="319">
        <v>0.088</v>
      </c>
      <c r="H469" s="315" t="s">
        <v>96</v>
      </c>
      <c r="I469" s="320">
        <v>-180.4</v>
      </c>
      <c r="J469" s="320">
        <v>0.0</v>
      </c>
      <c r="K469" s="320">
        <v>-180.4</v>
      </c>
      <c r="L469" s="320">
        <v>180.4</v>
      </c>
      <c r="M469" s="320">
        <v>0.0</v>
      </c>
      <c r="N469" s="320">
        <v>180.4</v>
      </c>
      <c r="O469" s="319">
        <v>0.0</v>
      </c>
      <c r="P469" s="320">
        <v>0.0</v>
      </c>
      <c r="Q469" s="320">
        <v>0.0</v>
      </c>
      <c r="R469" s="321">
        <v>0.0</v>
      </c>
      <c r="S469" s="314"/>
    </row>
    <row r="470" ht="12.0" customHeight="1"/>
    <row r="471" ht="12.75" customHeight="1">
      <c r="B471" s="300" t="s">
        <v>159</v>
      </c>
      <c r="C471" s="297"/>
      <c r="D471" s="298"/>
      <c r="S471" s="330" t="s">
        <v>385</v>
      </c>
    </row>
    <row r="472" ht="4.5" customHeight="1"/>
    <row r="473" ht="19.5" customHeight="1">
      <c r="B473" s="301" t="s">
        <v>79</v>
      </c>
      <c r="C473" s="301" t="s">
        <v>80</v>
      </c>
      <c r="D473" s="302" t="s">
        <v>81</v>
      </c>
      <c r="E473" s="303"/>
      <c r="F473" s="301" t="s">
        <v>82</v>
      </c>
      <c r="G473" s="301" t="s">
        <v>83</v>
      </c>
      <c r="H473" s="301" t="s">
        <v>84</v>
      </c>
      <c r="I473" s="304" t="s">
        <v>85</v>
      </c>
      <c r="J473" s="305"/>
      <c r="K473" s="306"/>
      <c r="L473" s="304" t="s">
        <v>86</v>
      </c>
      <c r="M473" s="305"/>
      <c r="N473" s="306"/>
      <c r="O473" s="304" t="s">
        <v>87</v>
      </c>
      <c r="P473" s="305"/>
      <c r="Q473" s="305"/>
      <c r="R473" s="305"/>
      <c r="S473" s="307"/>
    </row>
    <row r="474" ht="14.25" customHeight="1">
      <c r="B474" s="308"/>
      <c r="C474" s="308"/>
      <c r="D474" s="309"/>
      <c r="E474" s="310"/>
      <c r="F474" s="308"/>
      <c r="G474" s="308"/>
      <c r="H474" s="308"/>
      <c r="I474" s="311" t="s">
        <v>88</v>
      </c>
      <c r="J474" s="311" t="s">
        <v>89</v>
      </c>
      <c r="K474" s="311" t="s">
        <v>90</v>
      </c>
      <c r="L474" s="311" t="s">
        <v>88</v>
      </c>
      <c r="M474" s="311" t="s">
        <v>89</v>
      </c>
      <c r="N474" s="311" t="s">
        <v>90</v>
      </c>
      <c r="O474" s="311" t="s">
        <v>83</v>
      </c>
      <c r="P474" s="311" t="s">
        <v>88</v>
      </c>
      <c r="Q474" s="311" t="s">
        <v>89</v>
      </c>
      <c r="R474" s="304" t="s">
        <v>90</v>
      </c>
      <c r="S474" s="307"/>
    </row>
    <row r="475" ht="11.25" customHeight="1">
      <c r="B475" s="315" t="s">
        <v>92</v>
      </c>
      <c r="C475" s="316" t="s">
        <v>137</v>
      </c>
      <c r="D475" s="317" t="s">
        <v>138</v>
      </c>
      <c r="E475" s="318"/>
      <c r="F475" s="316" t="s">
        <v>95</v>
      </c>
      <c r="G475" s="319">
        <v>0.055</v>
      </c>
      <c r="H475" s="315" t="s">
        <v>96</v>
      </c>
      <c r="I475" s="320">
        <v>-17.05</v>
      </c>
      <c r="J475" s="320">
        <v>0.0</v>
      </c>
      <c r="K475" s="320">
        <v>-17.05</v>
      </c>
      <c r="L475" s="320">
        <v>17.05</v>
      </c>
      <c r="M475" s="320">
        <v>0.0</v>
      </c>
      <c r="N475" s="320">
        <v>17.05</v>
      </c>
      <c r="O475" s="319">
        <v>0.0</v>
      </c>
      <c r="P475" s="320">
        <v>0.0</v>
      </c>
      <c r="Q475" s="320">
        <v>0.0</v>
      </c>
      <c r="R475" s="321">
        <v>0.0</v>
      </c>
      <c r="S475" s="314"/>
    </row>
    <row r="476" ht="11.25" customHeight="1">
      <c r="B476" s="315" t="s">
        <v>92</v>
      </c>
      <c r="C476" s="316" t="s">
        <v>141</v>
      </c>
      <c r="D476" s="317" t="s">
        <v>142</v>
      </c>
      <c r="E476" s="318"/>
      <c r="F476" s="316" t="s">
        <v>95</v>
      </c>
      <c r="G476" s="319">
        <v>0.33</v>
      </c>
      <c r="H476" s="315" t="s">
        <v>96</v>
      </c>
      <c r="I476" s="320">
        <v>-29.04</v>
      </c>
      <c r="J476" s="320">
        <v>0.0</v>
      </c>
      <c r="K476" s="320">
        <v>-29.04</v>
      </c>
      <c r="L476" s="320">
        <v>29.04</v>
      </c>
      <c r="M476" s="320">
        <v>0.0</v>
      </c>
      <c r="N476" s="320">
        <v>29.04</v>
      </c>
      <c r="O476" s="319">
        <v>0.0</v>
      </c>
      <c r="P476" s="320">
        <v>0.0</v>
      </c>
      <c r="Q476" s="320">
        <v>0.0</v>
      </c>
      <c r="R476" s="321">
        <v>0.0</v>
      </c>
      <c r="S476" s="314"/>
    </row>
    <row r="477" ht="11.25" customHeight="1">
      <c r="B477" s="315" t="s">
        <v>92</v>
      </c>
      <c r="C477" s="316" t="s">
        <v>124</v>
      </c>
      <c r="D477" s="317" t="s">
        <v>125</v>
      </c>
      <c r="E477" s="318"/>
      <c r="F477" s="316" t="s">
        <v>95</v>
      </c>
      <c r="G477" s="319">
        <v>0.33</v>
      </c>
      <c r="H477" s="315" t="s">
        <v>96</v>
      </c>
      <c r="I477" s="320">
        <v>-442.21</v>
      </c>
      <c r="J477" s="320">
        <v>0.0</v>
      </c>
      <c r="K477" s="320">
        <v>-442.21</v>
      </c>
      <c r="L477" s="320">
        <v>442.21</v>
      </c>
      <c r="M477" s="320">
        <v>0.0</v>
      </c>
      <c r="N477" s="320">
        <v>442.21</v>
      </c>
      <c r="O477" s="319">
        <v>0.0</v>
      </c>
      <c r="P477" s="320">
        <v>0.0</v>
      </c>
      <c r="Q477" s="320">
        <v>0.0</v>
      </c>
      <c r="R477" s="321">
        <v>0.0</v>
      </c>
      <c r="S477" s="314"/>
    </row>
    <row r="478" ht="11.25" customHeight="1">
      <c r="B478" s="315" t="s">
        <v>92</v>
      </c>
      <c r="C478" s="316" t="s">
        <v>296</v>
      </c>
      <c r="D478" s="317" t="s">
        <v>297</v>
      </c>
      <c r="E478" s="318"/>
      <c r="F478" s="316" t="s">
        <v>95</v>
      </c>
      <c r="G478" s="319">
        <v>22.0</v>
      </c>
      <c r="H478" s="315" t="s">
        <v>96</v>
      </c>
      <c r="I478" s="320">
        <v>-4236.77</v>
      </c>
      <c r="J478" s="320">
        <v>0.0</v>
      </c>
      <c r="K478" s="320">
        <v>-4236.77</v>
      </c>
      <c r="L478" s="320">
        <v>4236.77</v>
      </c>
      <c r="M478" s="320">
        <v>0.0</v>
      </c>
      <c r="N478" s="320">
        <v>4236.77</v>
      </c>
      <c r="O478" s="319">
        <v>0.0</v>
      </c>
      <c r="P478" s="320">
        <v>0.0</v>
      </c>
      <c r="Q478" s="320">
        <v>0.0</v>
      </c>
      <c r="R478" s="321">
        <v>0.0</v>
      </c>
      <c r="S478" s="314"/>
    </row>
    <row r="479" ht="11.25" customHeight="1">
      <c r="B479" s="315" t="s">
        <v>92</v>
      </c>
      <c r="C479" s="316" t="s">
        <v>386</v>
      </c>
      <c r="D479" s="317" t="s">
        <v>387</v>
      </c>
      <c r="E479" s="318"/>
      <c r="F479" s="316" t="s">
        <v>95</v>
      </c>
      <c r="G479" s="319">
        <v>1.1</v>
      </c>
      <c r="H479" s="315" t="s">
        <v>96</v>
      </c>
      <c r="I479" s="320">
        <v>-1742.4</v>
      </c>
      <c r="J479" s="320">
        <v>0.0</v>
      </c>
      <c r="K479" s="320">
        <v>-1742.4</v>
      </c>
      <c r="L479" s="320">
        <v>1742.4</v>
      </c>
      <c r="M479" s="320">
        <v>0.0</v>
      </c>
      <c r="N479" s="320">
        <v>1742.4</v>
      </c>
      <c r="O479" s="319">
        <v>0.0</v>
      </c>
      <c r="P479" s="320">
        <v>0.0</v>
      </c>
      <c r="Q479" s="320">
        <v>0.0</v>
      </c>
      <c r="R479" s="321">
        <v>0.0</v>
      </c>
      <c r="S479" s="314"/>
    </row>
    <row r="480" ht="11.25" customHeight="1">
      <c r="B480" s="315" t="s">
        <v>92</v>
      </c>
      <c r="C480" s="316" t="s">
        <v>251</v>
      </c>
      <c r="D480" s="317" t="s">
        <v>252</v>
      </c>
      <c r="E480" s="318"/>
      <c r="F480" s="316" t="s">
        <v>95</v>
      </c>
      <c r="G480" s="319">
        <v>0.77</v>
      </c>
      <c r="H480" s="315" t="s">
        <v>96</v>
      </c>
      <c r="I480" s="320">
        <v>-265.65</v>
      </c>
      <c r="J480" s="320">
        <v>0.0</v>
      </c>
      <c r="K480" s="320">
        <v>-265.65</v>
      </c>
      <c r="L480" s="320">
        <v>265.65</v>
      </c>
      <c r="M480" s="320">
        <v>0.0</v>
      </c>
      <c r="N480" s="320">
        <v>265.65</v>
      </c>
      <c r="O480" s="319">
        <v>0.0</v>
      </c>
      <c r="P480" s="320">
        <v>0.0</v>
      </c>
      <c r="Q480" s="320">
        <v>0.0</v>
      </c>
      <c r="R480" s="321">
        <v>0.0</v>
      </c>
      <c r="S480" s="314"/>
    </row>
    <row r="481" ht="11.25" customHeight="1">
      <c r="B481" s="315" t="s">
        <v>92</v>
      </c>
      <c r="C481" s="316" t="s">
        <v>118</v>
      </c>
      <c r="D481" s="317" t="s">
        <v>119</v>
      </c>
      <c r="E481" s="318"/>
      <c r="F481" s="316" t="s">
        <v>95</v>
      </c>
      <c r="G481" s="319">
        <v>0.022</v>
      </c>
      <c r="H481" s="315" t="s">
        <v>96</v>
      </c>
      <c r="I481" s="320">
        <v>-0.84</v>
      </c>
      <c r="J481" s="320">
        <v>0.0</v>
      </c>
      <c r="K481" s="320">
        <v>-0.84</v>
      </c>
      <c r="L481" s="320">
        <v>0.84</v>
      </c>
      <c r="M481" s="320">
        <v>0.0</v>
      </c>
      <c r="N481" s="320">
        <v>0.84</v>
      </c>
      <c r="O481" s="319">
        <v>0.0</v>
      </c>
      <c r="P481" s="320">
        <v>0.0</v>
      </c>
      <c r="Q481" s="320">
        <v>0.0</v>
      </c>
      <c r="R481" s="321">
        <v>0.0</v>
      </c>
      <c r="S481" s="314"/>
    </row>
    <row r="482" ht="11.25" customHeight="1">
      <c r="B482" s="315" t="s">
        <v>92</v>
      </c>
      <c r="C482" s="316" t="s">
        <v>336</v>
      </c>
      <c r="D482" s="317" t="s">
        <v>337</v>
      </c>
      <c r="E482" s="318"/>
      <c r="F482" s="316" t="s">
        <v>95</v>
      </c>
      <c r="G482" s="319">
        <v>0.022</v>
      </c>
      <c r="H482" s="315" t="s">
        <v>96</v>
      </c>
      <c r="I482" s="320">
        <v>-57.16</v>
      </c>
      <c r="J482" s="320">
        <v>0.0</v>
      </c>
      <c r="K482" s="320">
        <v>-57.16</v>
      </c>
      <c r="L482" s="320">
        <v>57.16</v>
      </c>
      <c r="M482" s="320">
        <v>0.0</v>
      </c>
      <c r="N482" s="320">
        <v>57.16</v>
      </c>
      <c r="O482" s="319">
        <v>0.0</v>
      </c>
      <c r="P482" s="320">
        <v>0.0</v>
      </c>
      <c r="Q482" s="320">
        <v>0.0</v>
      </c>
      <c r="R482" s="321">
        <v>0.0</v>
      </c>
      <c r="S482" s="314"/>
    </row>
    <row r="483" ht="11.25" customHeight="1">
      <c r="B483" s="315" t="s">
        <v>92</v>
      </c>
      <c r="C483" s="316" t="s">
        <v>137</v>
      </c>
      <c r="D483" s="317" t="s">
        <v>138</v>
      </c>
      <c r="E483" s="318"/>
      <c r="F483" s="316" t="s">
        <v>95</v>
      </c>
      <c r="G483" s="319">
        <v>0.022</v>
      </c>
      <c r="H483" s="315" t="s">
        <v>96</v>
      </c>
      <c r="I483" s="320">
        <v>-6.82</v>
      </c>
      <c r="J483" s="320">
        <v>0.0</v>
      </c>
      <c r="K483" s="320">
        <v>-6.82</v>
      </c>
      <c r="L483" s="320">
        <v>6.82</v>
      </c>
      <c r="M483" s="320">
        <v>0.0</v>
      </c>
      <c r="N483" s="320">
        <v>6.82</v>
      </c>
      <c r="O483" s="319">
        <v>0.0</v>
      </c>
      <c r="P483" s="320">
        <v>0.0</v>
      </c>
      <c r="Q483" s="320">
        <v>0.0</v>
      </c>
      <c r="R483" s="321">
        <v>0.0</v>
      </c>
      <c r="S483" s="314"/>
    </row>
    <row r="484" ht="11.25" customHeight="1">
      <c r="B484" s="322" t="s">
        <v>107</v>
      </c>
      <c r="C484" s="323"/>
      <c r="D484" s="323"/>
      <c r="E484" s="323"/>
      <c r="F484" s="324"/>
      <c r="G484" s="325">
        <v>32.432</v>
      </c>
      <c r="H484" s="326" t="s">
        <v>108</v>
      </c>
      <c r="I484" s="327">
        <v>-13065.39</v>
      </c>
      <c r="J484" s="327">
        <v>0.0</v>
      </c>
      <c r="K484" s="327">
        <v>-13065.39</v>
      </c>
      <c r="L484" s="327">
        <v>13065.39</v>
      </c>
      <c r="M484" s="327">
        <v>0.0</v>
      </c>
      <c r="N484" s="327">
        <v>13065.39</v>
      </c>
      <c r="O484" s="325">
        <v>0.0</v>
      </c>
      <c r="P484" s="327">
        <v>0.0</v>
      </c>
      <c r="Q484" s="327">
        <v>0.0</v>
      </c>
      <c r="R484" s="328">
        <v>0.0</v>
      </c>
      <c r="S484" s="329"/>
    </row>
    <row r="485" ht="11.25" customHeight="1">
      <c r="B485" s="312" t="s">
        <v>388</v>
      </c>
      <c r="C485" s="313"/>
      <c r="D485" s="313"/>
      <c r="E485" s="313"/>
      <c r="F485" s="313"/>
      <c r="G485" s="313"/>
      <c r="H485" s="313"/>
      <c r="I485" s="313"/>
      <c r="J485" s="313"/>
      <c r="K485" s="313"/>
      <c r="L485" s="313"/>
      <c r="M485" s="313"/>
      <c r="N485" s="313"/>
      <c r="O485" s="313"/>
      <c r="P485" s="313"/>
      <c r="Q485" s="313"/>
      <c r="R485" s="313"/>
      <c r="S485" s="314"/>
    </row>
    <row r="486" ht="11.25" customHeight="1">
      <c r="B486" s="315" t="s">
        <v>92</v>
      </c>
      <c r="C486" s="316" t="s">
        <v>174</v>
      </c>
      <c r="D486" s="317" t="s">
        <v>175</v>
      </c>
      <c r="E486" s="318"/>
      <c r="F486" s="316" t="s">
        <v>95</v>
      </c>
      <c r="G486" s="319">
        <v>3.3</v>
      </c>
      <c r="H486" s="315" t="s">
        <v>96</v>
      </c>
      <c r="I486" s="320">
        <v>-8180.7</v>
      </c>
      <c r="J486" s="320">
        <v>0.0</v>
      </c>
      <c r="K486" s="320">
        <v>-8180.7</v>
      </c>
      <c r="L486" s="320">
        <v>8180.7</v>
      </c>
      <c r="M486" s="320">
        <v>0.0</v>
      </c>
      <c r="N486" s="320">
        <v>8180.7</v>
      </c>
      <c r="O486" s="319">
        <v>0.0</v>
      </c>
      <c r="P486" s="320">
        <v>0.0</v>
      </c>
      <c r="Q486" s="320">
        <v>0.0</v>
      </c>
      <c r="R486" s="321">
        <v>0.0</v>
      </c>
      <c r="S486" s="314"/>
    </row>
    <row r="487" ht="11.25" customHeight="1">
      <c r="B487" s="315" t="s">
        <v>92</v>
      </c>
      <c r="C487" s="316" t="s">
        <v>389</v>
      </c>
      <c r="D487" s="317" t="s">
        <v>390</v>
      </c>
      <c r="E487" s="318"/>
      <c r="F487" s="316" t="s">
        <v>95</v>
      </c>
      <c r="G487" s="319">
        <v>0.15</v>
      </c>
      <c r="H487" s="315" t="s">
        <v>96</v>
      </c>
      <c r="I487" s="320">
        <v>-59.17</v>
      </c>
      <c r="J487" s="320">
        <v>0.0</v>
      </c>
      <c r="K487" s="320">
        <v>-59.17</v>
      </c>
      <c r="L487" s="320">
        <v>59.17</v>
      </c>
      <c r="M487" s="320">
        <v>0.0</v>
      </c>
      <c r="N487" s="320">
        <v>59.17</v>
      </c>
      <c r="O487" s="319">
        <v>0.0</v>
      </c>
      <c r="P487" s="320">
        <v>0.0</v>
      </c>
      <c r="Q487" s="320">
        <v>0.0</v>
      </c>
      <c r="R487" s="321">
        <v>0.0</v>
      </c>
      <c r="S487" s="314"/>
    </row>
    <row r="488" ht="11.25" customHeight="1">
      <c r="B488" s="315" t="s">
        <v>92</v>
      </c>
      <c r="C488" s="316" t="s">
        <v>386</v>
      </c>
      <c r="D488" s="317" t="s">
        <v>387</v>
      </c>
      <c r="E488" s="318"/>
      <c r="F488" s="316" t="s">
        <v>95</v>
      </c>
      <c r="G488" s="319">
        <v>0.77</v>
      </c>
      <c r="H488" s="315" t="s">
        <v>96</v>
      </c>
      <c r="I488" s="320">
        <v>-1219.68</v>
      </c>
      <c r="J488" s="320">
        <v>0.0</v>
      </c>
      <c r="K488" s="320">
        <v>-1219.68</v>
      </c>
      <c r="L488" s="320">
        <v>1219.68</v>
      </c>
      <c r="M488" s="320">
        <v>0.0</v>
      </c>
      <c r="N488" s="320">
        <v>1219.68</v>
      </c>
      <c r="O488" s="319">
        <v>0.0</v>
      </c>
      <c r="P488" s="320">
        <v>0.0</v>
      </c>
      <c r="Q488" s="320">
        <v>0.0</v>
      </c>
      <c r="R488" s="321">
        <v>0.0</v>
      </c>
      <c r="S488" s="314"/>
    </row>
    <row r="489" ht="11.25" customHeight="1">
      <c r="B489" s="315" t="s">
        <v>92</v>
      </c>
      <c r="C489" s="316" t="s">
        <v>248</v>
      </c>
      <c r="D489" s="317" t="s">
        <v>249</v>
      </c>
      <c r="E489" s="318"/>
      <c r="F489" s="316" t="s">
        <v>95</v>
      </c>
      <c r="G489" s="319">
        <v>0.22</v>
      </c>
      <c r="H489" s="315" t="s">
        <v>96</v>
      </c>
      <c r="I489" s="320">
        <v>-93.5</v>
      </c>
      <c r="J489" s="320">
        <v>0.0</v>
      </c>
      <c r="K489" s="320">
        <v>-93.5</v>
      </c>
      <c r="L489" s="320">
        <v>93.5</v>
      </c>
      <c r="M489" s="320">
        <v>0.0</v>
      </c>
      <c r="N489" s="320">
        <v>93.5</v>
      </c>
      <c r="O489" s="319">
        <v>0.0</v>
      </c>
      <c r="P489" s="320">
        <v>0.0</v>
      </c>
      <c r="Q489" s="320">
        <v>0.0</v>
      </c>
      <c r="R489" s="321">
        <v>0.0</v>
      </c>
      <c r="S489" s="314"/>
    </row>
    <row r="490" ht="11.25" customHeight="1">
      <c r="B490" s="315" t="s">
        <v>92</v>
      </c>
      <c r="C490" s="316" t="s">
        <v>176</v>
      </c>
      <c r="D490" s="317" t="s">
        <v>177</v>
      </c>
      <c r="E490" s="318"/>
      <c r="F490" s="316" t="s">
        <v>95</v>
      </c>
      <c r="G490" s="319">
        <v>0.11</v>
      </c>
      <c r="H490" s="315" t="s">
        <v>96</v>
      </c>
      <c r="I490" s="320">
        <v>-49.5</v>
      </c>
      <c r="J490" s="320">
        <v>0.0</v>
      </c>
      <c r="K490" s="320">
        <v>-49.5</v>
      </c>
      <c r="L490" s="320">
        <v>49.5</v>
      </c>
      <c r="M490" s="320">
        <v>0.0</v>
      </c>
      <c r="N490" s="320">
        <v>49.5</v>
      </c>
      <c r="O490" s="319">
        <v>0.0</v>
      </c>
      <c r="P490" s="320">
        <v>0.0</v>
      </c>
      <c r="Q490" s="320">
        <v>0.0</v>
      </c>
      <c r="R490" s="321">
        <v>0.0</v>
      </c>
      <c r="S490" s="314"/>
    </row>
    <row r="491" ht="11.25" customHeight="1">
      <c r="B491" s="315" t="s">
        <v>92</v>
      </c>
      <c r="C491" s="316" t="s">
        <v>105</v>
      </c>
      <c r="D491" s="317" t="s">
        <v>106</v>
      </c>
      <c r="E491" s="318"/>
      <c r="F491" s="316" t="s">
        <v>95</v>
      </c>
      <c r="G491" s="319">
        <v>0.55</v>
      </c>
      <c r="H491" s="315" t="s">
        <v>96</v>
      </c>
      <c r="I491" s="320">
        <v>-51.7</v>
      </c>
      <c r="J491" s="320">
        <v>0.0</v>
      </c>
      <c r="K491" s="320">
        <v>-51.7</v>
      </c>
      <c r="L491" s="320">
        <v>51.7</v>
      </c>
      <c r="M491" s="320">
        <v>0.0</v>
      </c>
      <c r="N491" s="320">
        <v>51.7</v>
      </c>
      <c r="O491" s="319">
        <v>0.0</v>
      </c>
      <c r="P491" s="320">
        <v>0.0</v>
      </c>
      <c r="Q491" s="320">
        <v>0.0</v>
      </c>
      <c r="R491" s="321">
        <v>0.0</v>
      </c>
      <c r="S491" s="314"/>
    </row>
    <row r="492" ht="11.25" customHeight="1">
      <c r="B492" s="315" t="s">
        <v>92</v>
      </c>
      <c r="C492" s="316" t="s">
        <v>186</v>
      </c>
      <c r="D492" s="317" t="s">
        <v>187</v>
      </c>
      <c r="E492" s="318"/>
      <c r="F492" s="316" t="s">
        <v>95</v>
      </c>
      <c r="G492" s="319">
        <v>1.1</v>
      </c>
      <c r="H492" s="315" t="s">
        <v>96</v>
      </c>
      <c r="I492" s="320">
        <v>-352.0</v>
      </c>
      <c r="J492" s="320">
        <v>0.0</v>
      </c>
      <c r="K492" s="320">
        <v>-352.0</v>
      </c>
      <c r="L492" s="320">
        <v>352.0</v>
      </c>
      <c r="M492" s="320">
        <v>0.0</v>
      </c>
      <c r="N492" s="320">
        <v>352.0</v>
      </c>
      <c r="O492" s="319">
        <v>0.0</v>
      </c>
      <c r="P492" s="320">
        <v>0.0</v>
      </c>
      <c r="Q492" s="320">
        <v>0.0</v>
      </c>
      <c r="R492" s="321">
        <v>0.0</v>
      </c>
      <c r="S492" s="314"/>
    </row>
    <row r="493" ht="11.25" customHeight="1">
      <c r="B493" s="315" t="s">
        <v>92</v>
      </c>
      <c r="C493" s="316" t="s">
        <v>196</v>
      </c>
      <c r="D493" s="317" t="s">
        <v>197</v>
      </c>
      <c r="E493" s="318"/>
      <c r="F493" s="316" t="s">
        <v>95</v>
      </c>
      <c r="G493" s="319">
        <v>0.055</v>
      </c>
      <c r="H493" s="315" t="s">
        <v>96</v>
      </c>
      <c r="I493" s="320">
        <v>-35.2</v>
      </c>
      <c r="J493" s="320">
        <v>0.0</v>
      </c>
      <c r="K493" s="320">
        <v>-35.2</v>
      </c>
      <c r="L493" s="320">
        <v>35.2</v>
      </c>
      <c r="M493" s="320">
        <v>0.0</v>
      </c>
      <c r="N493" s="320">
        <v>35.2</v>
      </c>
      <c r="O493" s="319">
        <v>0.0</v>
      </c>
      <c r="P493" s="320">
        <v>0.0</v>
      </c>
      <c r="Q493" s="320">
        <v>0.0</v>
      </c>
      <c r="R493" s="321">
        <v>0.0</v>
      </c>
      <c r="S493" s="314"/>
    </row>
    <row r="494" ht="11.25" customHeight="1">
      <c r="B494" s="315" t="s">
        <v>92</v>
      </c>
      <c r="C494" s="316" t="s">
        <v>336</v>
      </c>
      <c r="D494" s="317" t="s">
        <v>337</v>
      </c>
      <c r="E494" s="318"/>
      <c r="F494" s="316" t="s">
        <v>95</v>
      </c>
      <c r="G494" s="319">
        <v>0.011</v>
      </c>
      <c r="H494" s="315" t="s">
        <v>96</v>
      </c>
      <c r="I494" s="320">
        <v>-24.64</v>
      </c>
      <c r="J494" s="320">
        <v>0.0</v>
      </c>
      <c r="K494" s="320">
        <v>-24.64</v>
      </c>
      <c r="L494" s="320">
        <v>24.64</v>
      </c>
      <c r="M494" s="320">
        <v>0.0</v>
      </c>
      <c r="N494" s="320">
        <v>24.64</v>
      </c>
      <c r="O494" s="319">
        <v>0.0</v>
      </c>
      <c r="P494" s="320">
        <v>0.0</v>
      </c>
      <c r="Q494" s="320">
        <v>0.0</v>
      </c>
      <c r="R494" s="321">
        <v>0.0</v>
      </c>
      <c r="S494" s="314"/>
    </row>
    <row r="495" ht="11.25" customHeight="1">
      <c r="B495" s="315" t="s">
        <v>92</v>
      </c>
      <c r="C495" s="316" t="s">
        <v>137</v>
      </c>
      <c r="D495" s="317" t="s">
        <v>138</v>
      </c>
      <c r="E495" s="318"/>
      <c r="F495" s="316" t="s">
        <v>95</v>
      </c>
      <c r="G495" s="319">
        <v>0.122</v>
      </c>
      <c r="H495" s="315" t="s">
        <v>96</v>
      </c>
      <c r="I495" s="320">
        <v>-37.82</v>
      </c>
      <c r="J495" s="320">
        <v>0.0</v>
      </c>
      <c r="K495" s="320">
        <v>-37.82</v>
      </c>
      <c r="L495" s="320">
        <v>37.82</v>
      </c>
      <c r="M495" s="320">
        <v>0.0</v>
      </c>
      <c r="N495" s="320">
        <v>37.82</v>
      </c>
      <c r="O495" s="319">
        <v>0.0</v>
      </c>
      <c r="P495" s="320">
        <v>0.0</v>
      </c>
      <c r="Q495" s="320">
        <v>0.0</v>
      </c>
      <c r="R495" s="321">
        <v>0.0</v>
      </c>
      <c r="S495" s="314"/>
    </row>
    <row r="496" ht="11.25" customHeight="1">
      <c r="B496" s="315" t="s">
        <v>92</v>
      </c>
      <c r="C496" s="316" t="s">
        <v>391</v>
      </c>
      <c r="D496" s="317" t="s">
        <v>392</v>
      </c>
      <c r="E496" s="318"/>
      <c r="F496" s="316" t="s">
        <v>95</v>
      </c>
      <c r="G496" s="319">
        <v>3.3</v>
      </c>
      <c r="H496" s="315" t="s">
        <v>96</v>
      </c>
      <c r="I496" s="320">
        <v>-3098.7</v>
      </c>
      <c r="J496" s="320">
        <v>0.0</v>
      </c>
      <c r="K496" s="320">
        <v>-3098.7</v>
      </c>
      <c r="L496" s="320">
        <v>3098.7</v>
      </c>
      <c r="M496" s="320">
        <v>0.0</v>
      </c>
      <c r="N496" s="320">
        <v>3098.7</v>
      </c>
      <c r="O496" s="319">
        <v>0.0</v>
      </c>
      <c r="P496" s="320">
        <v>0.0</v>
      </c>
      <c r="Q496" s="320">
        <v>0.0</v>
      </c>
      <c r="R496" s="321">
        <v>0.0</v>
      </c>
      <c r="S496" s="314"/>
    </row>
    <row r="497" ht="11.25" customHeight="1">
      <c r="B497" s="315" t="s">
        <v>92</v>
      </c>
      <c r="C497" s="316" t="s">
        <v>120</v>
      </c>
      <c r="D497" s="317" t="s">
        <v>121</v>
      </c>
      <c r="E497" s="318"/>
      <c r="F497" s="316" t="s">
        <v>95</v>
      </c>
      <c r="G497" s="319">
        <v>0.22</v>
      </c>
      <c r="H497" s="315" t="s">
        <v>96</v>
      </c>
      <c r="I497" s="320">
        <v>0.0</v>
      </c>
      <c r="J497" s="320">
        <v>0.0</v>
      </c>
      <c r="K497" s="320">
        <v>0.0</v>
      </c>
      <c r="L497" s="320">
        <v>0.0</v>
      </c>
      <c r="M497" s="320">
        <v>0.0</v>
      </c>
      <c r="N497" s="320">
        <v>0.0</v>
      </c>
      <c r="O497" s="319">
        <v>0.0</v>
      </c>
      <c r="P497" s="320">
        <v>0.0</v>
      </c>
      <c r="Q497" s="320">
        <v>0.0</v>
      </c>
      <c r="R497" s="321">
        <v>0.0</v>
      </c>
      <c r="S497" s="314"/>
    </row>
    <row r="498" ht="11.25" customHeight="1">
      <c r="B498" s="315" t="s">
        <v>92</v>
      </c>
      <c r="C498" s="316" t="s">
        <v>137</v>
      </c>
      <c r="D498" s="317" t="s">
        <v>138</v>
      </c>
      <c r="E498" s="318"/>
      <c r="F498" s="316" t="s">
        <v>95</v>
      </c>
      <c r="G498" s="319">
        <v>0.033</v>
      </c>
      <c r="H498" s="315" t="s">
        <v>96</v>
      </c>
      <c r="I498" s="320">
        <v>-10.23</v>
      </c>
      <c r="J498" s="320">
        <v>0.0</v>
      </c>
      <c r="K498" s="320">
        <v>-10.23</v>
      </c>
      <c r="L498" s="320">
        <v>10.23</v>
      </c>
      <c r="M498" s="320">
        <v>0.0</v>
      </c>
      <c r="N498" s="320">
        <v>10.23</v>
      </c>
      <c r="O498" s="319">
        <v>0.0</v>
      </c>
      <c r="P498" s="320">
        <v>0.0</v>
      </c>
      <c r="Q498" s="320">
        <v>0.0</v>
      </c>
      <c r="R498" s="321">
        <v>0.0</v>
      </c>
      <c r="S498" s="314"/>
    </row>
    <row r="499" ht="11.25" customHeight="1">
      <c r="B499" s="315" t="s">
        <v>92</v>
      </c>
      <c r="C499" s="316" t="s">
        <v>131</v>
      </c>
      <c r="D499" s="317" t="s">
        <v>132</v>
      </c>
      <c r="E499" s="318"/>
      <c r="F499" s="316" t="s">
        <v>95</v>
      </c>
      <c r="G499" s="319">
        <v>1.1</v>
      </c>
      <c r="H499" s="315" t="s">
        <v>96</v>
      </c>
      <c r="I499" s="320">
        <v>-276.35</v>
      </c>
      <c r="J499" s="320">
        <v>0.0</v>
      </c>
      <c r="K499" s="320">
        <v>-276.35</v>
      </c>
      <c r="L499" s="320">
        <v>276.35</v>
      </c>
      <c r="M499" s="320">
        <v>0.0</v>
      </c>
      <c r="N499" s="320">
        <v>276.35</v>
      </c>
      <c r="O499" s="319">
        <v>0.0</v>
      </c>
      <c r="P499" s="320">
        <v>0.0</v>
      </c>
      <c r="Q499" s="320">
        <v>0.0</v>
      </c>
      <c r="R499" s="321">
        <v>0.0</v>
      </c>
      <c r="S499" s="314"/>
    </row>
    <row r="500" ht="11.25" customHeight="1">
      <c r="B500" s="315" t="s">
        <v>92</v>
      </c>
      <c r="C500" s="316" t="s">
        <v>149</v>
      </c>
      <c r="D500" s="317" t="s">
        <v>150</v>
      </c>
      <c r="E500" s="318"/>
      <c r="F500" s="316" t="s">
        <v>95</v>
      </c>
      <c r="G500" s="319">
        <v>2.5</v>
      </c>
      <c r="H500" s="315" t="s">
        <v>96</v>
      </c>
      <c r="I500" s="320">
        <v>-397.04</v>
      </c>
      <c r="J500" s="320">
        <v>0.0</v>
      </c>
      <c r="K500" s="320">
        <v>-397.04</v>
      </c>
      <c r="L500" s="320">
        <v>397.04</v>
      </c>
      <c r="M500" s="320">
        <v>0.0</v>
      </c>
      <c r="N500" s="320">
        <v>397.04</v>
      </c>
      <c r="O500" s="319">
        <v>0.0</v>
      </c>
      <c r="P500" s="320">
        <v>0.0</v>
      </c>
      <c r="Q500" s="320">
        <v>0.0</v>
      </c>
      <c r="R500" s="321">
        <v>0.0</v>
      </c>
      <c r="S500" s="314"/>
    </row>
    <row r="501" ht="11.25" customHeight="1">
      <c r="B501" s="315" t="s">
        <v>92</v>
      </c>
      <c r="C501" s="316" t="s">
        <v>206</v>
      </c>
      <c r="D501" s="317" t="s">
        <v>207</v>
      </c>
      <c r="E501" s="318"/>
      <c r="F501" s="316" t="s">
        <v>95</v>
      </c>
      <c r="G501" s="319">
        <v>0.33</v>
      </c>
      <c r="H501" s="315" t="s">
        <v>96</v>
      </c>
      <c r="I501" s="320">
        <v>0.0</v>
      </c>
      <c r="J501" s="320">
        <v>0.0</v>
      </c>
      <c r="K501" s="320">
        <v>0.0</v>
      </c>
      <c r="L501" s="320">
        <v>0.0</v>
      </c>
      <c r="M501" s="320">
        <v>0.0</v>
      </c>
      <c r="N501" s="320">
        <v>0.0</v>
      </c>
      <c r="O501" s="319">
        <v>0.0</v>
      </c>
      <c r="P501" s="320">
        <v>0.0</v>
      </c>
      <c r="Q501" s="320">
        <v>0.0</v>
      </c>
      <c r="R501" s="321">
        <v>0.0</v>
      </c>
      <c r="S501" s="314"/>
    </row>
    <row r="502" ht="11.25" customHeight="1">
      <c r="B502" s="315" t="s">
        <v>92</v>
      </c>
      <c r="C502" s="316" t="s">
        <v>93</v>
      </c>
      <c r="D502" s="317" t="s">
        <v>94</v>
      </c>
      <c r="E502" s="318"/>
      <c r="F502" s="316" t="s">
        <v>95</v>
      </c>
      <c r="G502" s="319">
        <v>0.044</v>
      </c>
      <c r="H502" s="315" t="s">
        <v>96</v>
      </c>
      <c r="I502" s="320">
        <v>-12.1</v>
      </c>
      <c r="J502" s="320">
        <v>0.0</v>
      </c>
      <c r="K502" s="320">
        <v>-12.1</v>
      </c>
      <c r="L502" s="320">
        <v>12.1</v>
      </c>
      <c r="M502" s="320">
        <v>0.0</v>
      </c>
      <c r="N502" s="320">
        <v>12.1</v>
      </c>
      <c r="O502" s="319">
        <v>0.0</v>
      </c>
      <c r="P502" s="320">
        <v>0.0</v>
      </c>
      <c r="Q502" s="320">
        <v>0.0</v>
      </c>
      <c r="R502" s="321">
        <v>0.0</v>
      </c>
      <c r="S502" s="314"/>
    </row>
    <row r="503" ht="11.25" customHeight="1">
      <c r="B503" s="315" t="s">
        <v>92</v>
      </c>
      <c r="C503" s="316" t="s">
        <v>170</v>
      </c>
      <c r="D503" s="317" t="s">
        <v>171</v>
      </c>
      <c r="E503" s="318"/>
      <c r="F503" s="316" t="s">
        <v>95</v>
      </c>
      <c r="G503" s="319">
        <v>0.11</v>
      </c>
      <c r="H503" s="315" t="s">
        <v>96</v>
      </c>
      <c r="I503" s="320">
        <v>-157.19</v>
      </c>
      <c r="J503" s="320">
        <v>0.0</v>
      </c>
      <c r="K503" s="320">
        <v>-157.19</v>
      </c>
      <c r="L503" s="320">
        <v>157.19</v>
      </c>
      <c r="M503" s="320">
        <v>0.0</v>
      </c>
      <c r="N503" s="320">
        <v>157.19</v>
      </c>
      <c r="O503" s="319">
        <v>0.0</v>
      </c>
      <c r="P503" s="320">
        <v>0.0</v>
      </c>
      <c r="Q503" s="320">
        <v>0.0</v>
      </c>
      <c r="R503" s="321">
        <v>0.0</v>
      </c>
      <c r="S503" s="314"/>
    </row>
    <row r="504" ht="11.25" customHeight="1">
      <c r="B504" s="315" t="s">
        <v>92</v>
      </c>
      <c r="C504" s="316" t="s">
        <v>391</v>
      </c>
      <c r="D504" s="317" t="s">
        <v>392</v>
      </c>
      <c r="E504" s="318"/>
      <c r="F504" s="316" t="s">
        <v>95</v>
      </c>
      <c r="G504" s="319">
        <v>3.3</v>
      </c>
      <c r="H504" s="315" t="s">
        <v>96</v>
      </c>
      <c r="I504" s="320">
        <v>-3766.4</v>
      </c>
      <c r="J504" s="320">
        <v>0.0</v>
      </c>
      <c r="K504" s="320">
        <v>-3766.4</v>
      </c>
      <c r="L504" s="320">
        <v>3766.4</v>
      </c>
      <c r="M504" s="320">
        <v>0.0</v>
      </c>
      <c r="N504" s="320">
        <v>3766.4</v>
      </c>
      <c r="O504" s="319">
        <v>0.0</v>
      </c>
      <c r="P504" s="320">
        <v>0.0</v>
      </c>
      <c r="Q504" s="320">
        <v>0.0</v>
      </c>
      <c r="R504" s="321">
        <v>0.0</v>
      </c>
      <c r="S504" s="314"/>
    </row>
    <row r="505" ht="11.25" customHeight="1">
      <c r="B505" s="315" t="s">
        <v>92</v>
      </c>
      <c r="C505" s="316" t="s">
        <v>244</v>
      </c>
      <c r="D505" s="317" t="s">
        <v>245</v>
      </c>
      <c r="E505" s="318"/>
      <c r="F505" s="316" t="s">
        <v>95</v>
      </c>
      <c r="G505" s="319">
        <v>0.33</v>
      </c>
      <c r="H505" s="315" t="s">
        <v>96</v>
      </c>
      <c r="I505" s="320">
        <v>-110.55</v>
      </c>
      <c r="J505" s="320">
        <v>0.0</v>
      </c>
      <c r="K505" s="320">
        <v>-110.55</v>
      </c>
      <c r="L505" s="320">
        <v>110.55</v>
      </c>
      <c r="M505" s="320">
        <v>0.0</v>
      </c>
      <c r="N505" s="320">
        <v>110.55</v>
      </c>
      <c r="O505" s="319">
        <v>0.0</v>
      </c>
      <c r="P505" s="320">
        <v>0.0</v>
      </c>
      <c r="Q505" s="320">
        <v>0.0</v>
      </c>
      <c r="R505" s="321">
        <v>0.0</v>
      </c>
      <c r="S505" s="314"/>
    </row>
    <row r="506" ht="11.25" customHeight="1">
      <c r="B506" s="315" t="s">
        <v>92</v>
      </c>
      <c r="C506" s="316" t="s">
        <v>242</v>
      </c>
      <c r="D506" s="317" t="s">
        <v>243</v>
      </c>
      <c r="E506" s="318"/>
      <c r="F506" s="316" t="s">
        <v>95</v>
      </c>
      <c r="G506" s="319">
        <v>0.15</v>
      </c>
      <c r="H506" s="315" t="s">
        <v>96</v>
      </c>
      <c r="I506" s="320">
        <v>-96.0</v>
      </c>
      <c r="J506" s="320">
        <v>0.0</v>
      </c>
      <c r="K506" s="320">
        <v>-96.0</v>
      </c>
      <c r="L506" s="320">
        <v>96.0</v>
      </c>
      <c r="M506" s="320">
        <v>0.0</v>
      </c>
      <c r="N506" s="320">
        <v>96.0</v>
      </c>
      <c r="O506" s="319">
        <v>0.0</v>
      </c>
      <c r="P506" s="320">
        <v>0.0</v>
      </c>
      <c r="Q506" s="320">
        <v>0.0</v>
      </c>
      <c r="R506" s="321">
        <v>0.0</v>
      </c>
      <c r="S506" s="314"/>
    </row>
    <row r="507" ht="11.25" customHeight="1">
      <c r="B507" s="315" t="s">
        <v>92</v>
      </c>
      <c r="C507" s="316" t="s">
        <v>151</v>
      </c>
      <c r="D507" s="317" t="s">
        <v>152</v>
      </c>
      <c r="E507" s="318"/>
      <c r="F507" s="316" t="s">
        <v>95</v>
      </c>
      <c r="G507" s="319">
        <v>0.55</v>
      </c>
      <c r="H507" s="315" t="s">
        <v>96</v>
      </c>
      <c r="I507" s="320">
        <v>-236.5</v>
      </c>
      <c r="J507" s="320">
        <v>0.0</v>
      </c>
      <c r="K507" s="320">
        <v>-236.5</v>
      </c>
      <c r="L507" s="320">
        <v>236.5</v>
      </c>
      <c r="M507" s="320">
        <v>0.0</v>
      </c>
      <c r="N507" s="320">
        <v>236.5</v>
      </c>
      <c r="O507" s="319">
        <v>0.0</v>
      </c>
      <c r="P507" s="320">
        <v>0.0</v>
      </c>
      <c r="Q507" s="320">
        <v>0.0</v>
      </c>
      <c r="R507" s="321">
        <v>0.0</v>
      </c>
      <c r="S507" s="314"/>
    </row>
    <row r="508" ht="11.25" customHeight="1">
      <c r="B508" s="315" t="s">
        <v>92</v>
      </c>
      <c r="C508" s="316" t="s">
        <v>188</v>
      </c>
      <c r="D508" s="317" t="s">
        <v>189</v>
      </c>
      <c r="E508" s="318"/>
      <c r="F508" s="316" t="s">
        <v>95</v>
      </c>
      <c r="G508" s="319">
        <v>0.11</v>
      </c>
      <c r="H508" s="315" t="s">
        <v>96</v>
      </c>
      <c r="I508" s="320">
        <v>-121.0</v>
      </c>
      <c r="J508" s="320">
        <v>0.0</v>
      </c>
      <c r="K508" s="320">
        <v>-121.0</v>
      </c>
      <c r="L508" s="320">
        <v>121.0</v>
      </c>
      <c r="M508" s="320">
        <v>0.0</v>
      </c>
      <c r="N508" s="320">
        <v>121.0</v>
      </c>
      <c r="O508" s="319">
        <v>0.0</v>
      </c>
      <c r="P508" s="320">
        <v>0.0</v>
      </c>
      <c r="Q508" s="320">
        <v>0.0</v>
      </c>
      <c r="R508" s="321">
        <v>0.0</v>
      </c>
      <c r="S508" s="314"/>
    </row>
    <row r="509" ht="11.25" customHeight="1">
      <c r="B509" s="315" t="s">
        <v>92</v>
      </c>
      <c r="C509" s="316" t="s">
        <v>196</v>
      </c>
      <c r="D509" s="317" t="s">
        <v>197</v>
      </c>
      <c r="E509" s="318"/>
      <c r="F509" s="316" t="s">
        <v>95</v>
      </c>
      <c r="G509" s="319">
        <v>0.08</v>
      </c>
      <c r="H509" s="315" t="s">
        <v>96</v>
      </c>
      <c r="I509" s="320">
        <v>-51.2</v>
      </c>
      <c r="J509" s="320">
        <v>0.0</v>
      </c>
      <c r="K509" s="320">
        <v>-51.2</v>
      </c>
      <c r="L509" s="320">
        <v>51.2</v>
      </c>
      <c r="M509" s="320">
        <v>0.0</v>
      </c>
      <c r="N509" s="320">
        <v>51.2</v>
      </c>
      <c r="O509" s="319">
        <v>0.0</v>
      </c>
      <c r="P509" s="320">
        <v>0.0</v>
      </c>
      <c r="Q509" s="320">
        <v>0.0</v>
      </c>
      <c r="R509" s="321">
        <v>0.0</v>
      </c>
      <c r="S509" s="314"/>
    </row>
    <row r="510" ht="11.25" customHeight="1">
      <c r="B510" s="315" t="s">
        <v>92</v>
      </c>
      <c r="C510" s="316" t="s">
        <v>166</v>
      </c>
      <c r="D510" s="317" t="s">
        <v>167</v>
      </c>
      <c r="E510" s="318"/>
      <c r="F510" s="316" t="s">
        <v>95</v>
      </c>
      <c r="G510" s="319">
        <v>1.5</v>
      </c>
      <c r="H510" s="315" t="s">
        <v>96</v>
      </c>
      <c r="I510" s="320">
        <v>-870.0</v>
      </c>
      <c r="J510" s="320">
        <v>0.0</v>
      </c>
      <c r="K510" s="320">
        <v>-870.0</v>
      </c>
      <c r="L510" s="320">
        <v>870.0</v>
      </c>
      <c r="M510" s="320">
        <v>0.0</v>
      </c>
      <c r="N510" s="320">
        <v>870.0</v>
      </c>
      <c r="O510" s="319">
        <v>0.0</v>
      </c>
      <c r="P510" s="320">
        <v>0.0</v>
      </c>
      <c r="Q510" s="320">
        <v>0.0</v>
      </c>
      <c r="R510" s="321">
        <v>0.0</v>
      </c>
      <c r="S510" s="314"/>
    </row>
    <row r="511" ht="11.25" customHeight="1">
      <c r="B511" s="322" t="s">
        <v>107</v>
      </c>
      <c r="C511" s="323"/>
      <c r="D511" s="323"/>
      <c r="E511" s="323"/>
      <c r="F511" s="324"/>
      <c r="G511" s="325">
        <v>20.045</v>
      </c>
      <c r="H511" s="326" t="s">
        <v>108</v>
      </c>
      <c r="I511" s="327">
        <v>-19307.17</v>
      </c>
      <c r="J511" s="327">
        <v>0.0</v>
      </c>
      <c r="K511" s="327">
        <v>-19307.17</v>
      </c>
      <c r="L511" s="327">
        <v>19307.17</v>
      </c>
      <c r="M511" s="327">
        <v>0.0</v>
      </c>
      <c r="N511" s="327">
        <v>19307.17</v>
      </c>
      <c r="O511" s="325">
        <v>0.0</v>
      </c>
      <c r="P511" s="327">
        <v>0.0</v>
      </c>
      <c r="Q511" s="327">
        <v>0.0</v>
      </c>
      <c r="R511" s="328">
        <v>0.0</v>
      </c>
      <c r="S511" s="329"/>
    </row>
    <row r="512" ht="11.25" customHeight="1">
      <c r="B512" s="312" t="s">
        <v>393</v>
      </c>
      <c r="C512" s="313"/>
      <c r="D512" s="313"/>
      <c r="E512" s="313"/>
      <c r="F512" s="313"/>
      <c r="G512" s="313"/>
      <c r="H512" s="313"/>
      <c r="I512" s="313"/>
      <c r="J512" s="313"/>
      <c r="K512" s="313"/>
      <c r="L512" s="313"/>
      <c r="M512" s="313"/>
      <c r="N512" s="313"/>
      <c r="O512" s="313"/>
      <c r="P512" s="313"/>
      <c r="Q512" s="313"/>
      <c r="R512" s="313"/>
      <c r="S512" s="314"/>
    </row>
    <row r="513" ht="11.25" customHeight="1">
      <c r="B513" s="315" t="s">
        <v>92</v>
      </c>
      <c r="C513" s="316" t="s">
        <v>246</v>
      </c>
      <c r="D513" s="317" t="s">
        <v>247</v>
      </c>
      <c r="E513" s="318"/>
      <c r="F513" s="316" t="s">
        <v>95</v>
      </c>
      <c r="G513" s="319">
        <v>1.32</v>
      </c>
      <c r="H513" s="315" t="s">
        <v>96</v>
      </c>
      <c r="I513" s="320">
        <v>-1414.6</v>
      </c>
      <c r="J513" s="320">
        <v>0.0</v>
      </c>
      <c r="K513" s="320">
        <v>-1414.6</v>
      </c>
      <c r="L513" s="320">
        <v>1414.6</v>
      </c>
      <c r="M513" s="320">
        <v>0.0</v>
      </c>
      <c r="N513" s="320">
        <v>1414.6</v>
      </c>
      <c r="O513" s="319">
        <v>0.0</v>
      </c>
      <c r="P513" s="320">
        <v>0.0</v>
      </c>
      <c r="Q513" s="320">
        <v>0.0</v>
      </c>
      <c r="R513" s="321">
        <v>0.0</v>
      </c>
      <c r="S513" s="314"/>
    </row>
    <row r="514" ht="11.25" customHeight="1">
      <c r="B514" s="315" t="s">
        <v>92</v>
      </c>
      <c r="C514" s="316" t="s">
        <v>122</v>
      </c>
      <c r="D514" s="317" t="s">
        <v>123</v>
      </c>
      <c r="E514" s="318"/>
      <c r="F514" s="316" t="s">
        <v>95</v>
      </c>
      <c r="G514" s="319">
        <v>0.112</v>
      </c>
      <c r="H514" s="315" t="s">
        <v>96</v>
      </c>
      <c r="I514" s="320">
        <v>-11.65</v>
      </c>
      <c r="J514" s="320">
        <v>0.0</v>
      </c>
      <c r="K514" s="320">
        <v>-11.65</v>
      </c>
      <c r="L514" s="320">
        <v>11.65</v>
      </c>
      <c r="M514" s="320">
        <v>0.0</v>
      </c>
      <c r="N514" s="320">
        <v>11.65</v>
      </c>
      <c r="O514" s="319">
        <v>0.0</v>
      </c>
      <c r="P514" s="320">
        <v>0.0</v>
      </c>
      <c r="Q514" s="320">
        <v>0.0</v>
      </c>
      <c r="R514" s="321">
        <v>0.0</v>
      </c>
      <c r="S514" s="314"/>
    </row>
    <row r="515" ht="11.25" customHeight="1">
      <c r="B515" s="315" t="s">
        <v>92</v>
      </c>
      <c r="C515" s="316" t="s">
        <v>394</v>
      </c>
      <c r="D515" s="317" t="s">
        <v>395</v>
      </c>
      <c r="E515" s="318"/>
      <c r="F515" s="316" t="s">
        <v>95</v>
      </c>
      <c r="G515" s="319">
        <v>0.22</v>
      </c>
      <c r="H515" s="315" t="s">
        <v>96</v>
      </c>
      <c r="I515" s="320">
        <v>-26.18</v>
      </c>
      <c r="J515" s="320">
        <v>0.0</v>
      </c>
      <c r="K515" s="320">
        <v>-26.18</v>
      </c>
      <c r="L515" s="320">
        <v>26.18</v>
      </c>
      <c r="M515" s="320">
        <v>0.0</v>
      </c>
      <c r="N515" s="320">
        <v>26.18</v>
      </c>
      <c r="O515" s="319">
        <v>0.0</v>
      </c>
      <c r="P515" s="320">
        <v>0.0</v>
      </c>
      <c r="Q515" s="320">
        <v>0.0</v>
      </c>
      <c r="R515" s="321">
        <v>0.0</v>
      </c>
      <c r="S515" s="314"/>
    </row>
    <row r="516" ht="11.25" customHeight="1">
      <c r="B516" s="315" t="s">
        <v>92</v>
      </c>
      <c r="C516" s="316" t="s">
        <v>137</v>
      </c>
      <c r="D516" s="317" t="s">
        <v>138</v>
      </c>
      <c r="E516" s="318"/>
      <c r="F516" s="316" t="s">
        <v>95</v>
      </c>
      <c r="G516" s="319">
        <v>0.155</v>
      </c>
      <c r="H516" s="315" t="s">
        <v>96</v>
      </c>
      <c r="I516" s="320">
        <v>-48.05</v>
      </c>
      <c r="J516" s="320">
        <v>0.0</v>
      </c>
      <c r="K516" s="320">
        <v>-48.05</v>
      </c>
      <c r="L516" s="320">
        <v>48.05</v>
      </c>
      <c r="M516" s="320">
        <v>0.0</v>
      </c>
      <c r="N516" s="320">
        <v>48.05</v>
      </c>
      <c r="O516" s="319">
        <v>0.0</v>
      </c>
      <c r="P516" s="320">
        <v>0.0</v>
      </c>
      <c r="Q516" s="320">
        <v>0.0</v>
      </c>
      <c r="R516" s="321">
        <v>0.0</v>
      </c>
      <c r="S516" s="314"/>
    </row>
    <row r="517" ht="12.0" customHeight="1"/>
    <row r="518" ht="12.75" customHeight="1">
      <c r="B518" s="300" t="s">
        <v>159</v>
      </c>
      <c r="C518" s="297"/>
      <c r="D518" s="298"/>
      <c r="S518" s="330" t="s">
        <v>396</v>
      </c>
    </row>
    <row r="519" ht="4.5" customHeight="1"/>
    <row r="520" ht="19.5" customHeight="1">
      <c r="B520" s="301" t="s">
        <v>79</v>
      </c>
      <c r="C520" s="301" t="s">
        <v>80</v>
      </c>
      <c r="D520" s="302" t="s">
        <v>81</v>
      </c>
      <c r="E520" s="303"/>
      <c r="F520" s="301" t="s">
        <v>82</v>
      </c>
      <c r="G520" s="301" t="s">
        <v>83</v>
      </c>
      <c r="H520" s="301" t="s">
        <v>84</v>
      </c>
      <c r="I520" s="304" t="s">
        <v>85</v>
      </c>
      <c r="J520" s="305"/>
      <c r="K520" s="306"/>
      <c r="L520" s="304" t="s">
        <v>86</v>
      </c>
      <c r="M520" s="305"/>
      <c r="N520" s="306"/>
      <c r="O520" s="304" t="s">
        <v>87</v>
      </c>
      <c r="P520" s="305"/>
      <c r="Q520" s="305"/>
      <c r="R520" s="305"/>
      <c r="S520" s="307"/>
    </row>
    <row r="521" ht="14.25" customHeight="1">
      <c r="B521" s="308"/>
      <c r="C521" s="308"/>
      <c r="D521" s="309"/>
      <c r="E521" s="310"/>
      <c r="F521" s="308"/>
      <c r="G521" s="308"/>
      <c r="H521" s="308"/>
      <c r="I521" s="311" t="s">
        <v>88</v>
      </c>
      <c r="J521" s="311" t="s">
        <v>89</v>
      </c>
      <c r="K521" s="311" t="s">
        <v>90</v>
      </c>
      <c r="L521" s="311" t="s">
        <v>88</v>
      </c>
      <c r="M521" s="311" t="s">
        <v>89</v>
      </c>
      <c r="N521" s="311" t="s">
        <v>90</v>
      </c>
      <c r="O521" s="311" t="s">
        <v>83</v>
      </c>
      <c r="P521" s="311" t="s">
        <v>88</v>
      </c>
      <c r="Q521" s="311" t="s">
        <v>89</v>
      </c>
      <c r="R521" s="304" t="s">
        <v>90</v>
      </c>
      <c r="S521" s="307"/>
    </row>
    <row r="522" ht="11.25" customHeight="1">
      <c r="B522" s="315" t="s">
        <v>92</v>
      </c>
      <c r="C522" s="316" t="s">
        <v>359</v>
      </c>
      <c r="D522" s="317" t="s">
        <v>360</v>
      </c>
      <c r="E522" s="318"/>
      <c r="F522" s="316" t="s">
        <v>95</v>
      </c>
      <c r="G522" s="319">
        <v>0.42</v>
      </c>
      <c r="H522" s="315" t="s">
        <v>96</v>
      </c>
      <c r="I522" s="320">
        <v>-99.53</v>
      </c>
      <c r="J522" s="320">
        <v>0.0</v>
      </c>
      <c r="K522" s="320">
        <v>-99.53</v>
      </c>
      <c r="L522" s="320">
        <v>99.53</v>
      </c>
      <c r="M522" s="320">
        <v>0.0</v>
      </c>
      <c r="N522" s="320">
        <v>99.53</v>
      </c>
      <c r="O522" s="319">
        <v>0.0</v>
      </c>
      <c r="P522" s="320">
        <v>0.0</v>
      </c>
      <c r="Q522" s="320">
        <v>0.0</v>
      </c>
      <c r="R522" s="321">
        <v>0.0</v>
      </c>
      <c r="S522" s="314"/>
    </row>
    <row r="523" ht="11.25" customHeight="1">
      <c r="B523" s="315" t="s">
        <v>92</v>
      </c>
      <c r="C523" s="316" t="s">
        <v>397</v>
      </c>
      <c r="D523" s="317" t="s">
        <v>398</v>
      </c>
      <c r="E523" s="318"/>
      <c r="F523" s="316" t="s">
        <v>95</v>
      </c>
      <c r="G523" s="319">
        <v>0.33</v>
      </c>
      <c r="H523" s="315" t="s">
        <v>96</v>
      </c>
      <c r="I523" s="320">
        <v>-148.5</v>
      </c>
      <c r="J523" s="320">
        <v>0.0</v>
      </c>
      <c r="K523" s="320">
        <v>-148.5</v>
      </c>
      <c r="L523" s="320">
        <v>148.5</v>
      </c>
      <c r="M523" s="320">
        <v>0.0</v>
      </c>
      <c r="N523" s="320">
        <v>148.5</v>
      </c>
      <c r="O523" s="319">
        <v>0.0</v>
      </c>
      <c r="P523" s="320">
        <v>0.0</v>
      </c>
      <c r="Q523" s="320">
        <v>0.0</v>
      </c>
      <c r="R523" s="321">
        <v>0.0</v>
      </c>
      <c r="S523" s="314"/>
    </row>
    <row r="524" ht="11.25" customHeight="1">
      <c r="B524" s="315" t="s">
        <v>92</v>
      </c>
      <c r="C524" s="316" t="s">
        <v>196</v>
      </c>
      <c r="D524" s="317" t="s">
        <v>197</v>
      </c>
      <c r="E524" s="318"/>
      <c r="F524" s="316" t="s">
        <v>95</v>
      </c>
      <c r="G524" s="319">
        <v>0.08</v>
      </c>
      <c r="H524" s="315" t="s">
        <v>96</v>
      </c>
      <c r="I524" s="320">
        <v>-51.2</v>
      </c>
      <c r="J524" s="320">
        <v>0.0</v>
      </c>
      <c r="K524" s="320">
        <v>-51.2</v>
      </c>
      <c r="L524" s="320">
        <v>51.2</v>
      </c>
      <c r="M524" s="320">
        <v>0.0</v>
      </c>
      <c r="N524" s="320">
        <v>51.2</v>
      </c>
      <c r="O524" s="319">
        <v>0.0</v>
      </c>
      <c r="P524" s="320">
        <v>0.0</v>
      </c>
      <c r="Q524" s="320">
        <v>0.0</v>
      </c>
      <c r="R524" s="321">
        <v>0.0</v>
      </c>
      <c r="S524" s="314"/>
    </row>
    <row r="525" ht="11.25" customHeight="1">
      <c r="B525" s="315" t="s">
        <v>92</v>
      </c>
      <c r="C525" s="316" t="s">
        <v>128</v>
      </c>
      <c r="D525" s="317" t="s">
        <v>129</v>
      </c>
      <c r="E525" s="318"/>
      <c r="F525" s="316" t="s">
        <v>130</v>
      </c>
      <c r="G525" s="319">
        <v>11.0</v>
      </c>
      <c r="H525" s="315" t="s">
        <v>96</v>
      </c>
      <c r="I525" s="320">
        <v>-128.27</v>
      </c>
      <c r="J525" s="320">
        <v>0.0</v>
      </c>
      <c r="K525" s="320">
        <v>-128.27</v>
      </c>
      <c r="L525" s="320">
        <v>128.27</v>
      </c>
      <c r="M525" s="320">
        <v>0.0</v>
      </c>
      <c r="N525" s="320">
        <v>128.27</v>
      </c>
      <c r="O525" s="319">
        <v>0.0</v>
      </c>
      <c r="P525" s="320">
        <v>0.0</v>
      </c>
      <c r="Q525" s="320">
        <v>0.0</v>
      </c>
      <c r="R525" s="321">
        <v>0.0</v>
      </c>
      <c r="S525" s="314"/>
    </row>
    <row r="526" ht="11.25" customHeight="1">
      <c r="B526" s="315" t="s">
        <v>92</v>
      </c>
      <c r="C526" s="316" t="s">
        <v>131</v>
      </c>
      <c r="D526" s="317" t="s">
        <v>132</v>
      </c>
      <c r="E526" s="318"/>
      <c r="F526" s="316" t="s">
        <v>95</v>
      </c>
      <c r="G526" s="319">
        <v>0.33</v>
      </c>
      <c r="H526" s="315" t="s">
        <v>96</v>
      </c>
      <c r="I526" s="320">
        <v>-88.44</v>
      </c>
      <c r="J526" s="320">
        <v>0.0</v>
      </c>
      <c r="K526" s="320">
        <v>-88.44</v>
      </c>
      <c r="L526" s="320">
        <v>88.44</v>
      </c>
      <c r="M526" s="320">
        <v>0.0</v>
      </c>
      <c r="N526" s="320">
        <v>88.44</v>
      </c>
      <c r="O526" s="319">
        <v>0.0</v>
      </c>
      <c r="P526" s="320">
        <v>0.0</v>
      </c>
      <c r="Q526" s="320">
        <v>0.0</v>
      </c>
      <c r="R526" s="321">
        <v>0.0</v>
      </c>
      <c r="S526" s="314"/>
    </row>
    <row r="527" ht="11.25" customHeight="1">
      <c r="B527" s="315" t="s">
        <v>92</v>
      </c>
      <c r="C527" s="316" t="s">
        <v>120</v>
      </c>
      <c r="D527" s="317" t="s">
        <v>121</v>
      </c>
      <c r="E527" s="318"/>
      <c r="F527" s="316" t="s">
        <v>95</v>
      </c>
      <c r="G527" s="319">
        <v>0.88</v>
      </c>
      <c r="H527" s="315" t="s">
        <v>96</v>
      </c>
      <c r="I527" s="320">
        <v>-123.21</v>
      </c>
      <c r="J527" s="320">
        <v>0.0</v>
      </c>
      <c r="K527" s="320">
        <v>-123.21</v>
      </c>
      <c r="L527" s="320">
        <v>123.21</v>
      </c>
      <c r="M527" s="320">
        <v>0.0</v>
      </c>
      <c r="N527" s="320">
        <v>123.21</v>
      </c>
      <c r="O527" s="319">
        <v>0.0</v>
      </c>
      <c r="P527" s="320">
        <v>0.0</v>
      </c>
      <c r="Q527" s="320">
        <v>0.0</v>
      </c>
      <c r="R527" s="321">
        <v>0.0</v>
      </c>
      <c r="S527" s="314"/>
    </row>
    <row r="528" ht="11.25" customHeight="1">
      <c r="B528" s="315" t="s">
        <v>92</v>
      </c>
      <c r="C528" s="316" t="s">
        <v>118</v>
      </c>
      <c r="D528" s="317" t="s">
        <v>119</v>
      </c>
      <c r="E528" s="318"/>
      <c r="F528" s="316" t="s">
        <v>95</v>
      </c>
      <c r="G528" s="319">
        <v>0.055</v>
      </c>
      <c r="H528" s="315" t="s">
        <v>96</v>
      </c>
      <c r="I528" s="320">
        <v>-2.09</v>
      </c>
      <c r="J528" s="320">
        <v>0.0</v>
      </c>
      <c r="K528" s="320">
        <v>-2.09</v>
      </c>
      <c r="L528" s="320">
        <v>2.09</v>
      </c>
      <c r="M528" s="320">
        <v>0.0</v>
      </c>
      <c r="N528" s="320">
        <v>2.09</v>
      </c>
      <c r="O528" s="319">
        <v>0.0</v>
      </c>
      <c r="P528" s="320">
        <v>0.0</v>
      </c>
      <c r="Q528" s="320">
        <v>0.0</v>
      </c>
      <c r="R528" s="321">
        <v>0.0</v>
      </c>
      <c r="S528" s="314"/>
    </row>
    <row r="529" ht="11.25" customHeight="1">
      <c r="B529" s="315" t="s">
        <v>92</v>
      </c>
      <c r="C529" s="316" t="s">
        <v>141</v>
      </c>
      <c r="D529" s="317" t="s">
        <v>142</v>
      </c>
      <c r="E529" s="318"/>
      <c r="F529" s="316" t="s">
        <v>95</v>
      </c>
      <c r="G529" s="319">
        <v>0.055</v>
      </c>
      <c r="H529" s="315" t="s">
        <v>96</v>
      </c>
      <c r="I529" s="320">
        <v>-4.84</v>
      </c>
      <c r="J529" s="320">
        <v>0.0</v>
      </c>
      <c r="K529" s="320">
        <v>-4.84</v>
      </c>
      <c r="L529" s="320">
        <v>4.84</v>
      </c>
      <c r="M529" s="320">
        <v>0.0</v>
      </c>
      <c r="N529" s="320">
        <v>4.84</v>
      </c>
      <c r="O529" s="319">
        <v>0.0</v>
      </c>
      <c r="P529" s="320">
        <v>0.0</v>
      </c>
      <c r="Q529" s="320">
        <v>0.0</v>
      </c>
      <c r="R529" s="321">
        <v>0.0</v>
      </c>
      <c r="S529" s="314"/>
    </row>
    <row r="530" ht="11.25" customHeight="1">
      <c r="B530" s="315" t="s">
        <v>92</v>
      </c>
      <c r="C530" s="316" t="s">
        <v>336</v>
      </c>
      <c r="D530" s="317" t="s">
        <v>337</v>
      </c>
      <c r="E530" s="318"/>
      <c r="F530" s="316" t="s">
        <v>95</v>
      </c>
      <c r="G530" s="319">
        <v>0.026</v>
      </c>
      <c r="H530" s="315" t="s">
        <v>96</v>
      </c>
      <c r="I530" s="320">
        <v>-58.24</v>
      </c>
      <c r="J530" s="320">
        <v>0.0</v>
      </c>
      <c r="K530" s="320">
        <v>-58.24</v>
      </c>
      <c r="L530" s="320">
        <v>58.24</v>
      </c>
      <c r="M530" s="320">
        <v>0.0</v>
      </c>
      <c r="N530" s="320">
        <v>58.24</v>
      </c>
      <c r="O530" s="319">
        <v>0.0</v>
      </c>
      <c r="P530" s="320">
        <v>0.0</v>
      </c>
      <c r="Q530" s="320">
        <v>0.0</v>
      </c>
      <c r="R530" s="321">
        <v>0.0</v>
      </c>
      <c r="S530" s="314"/>
    </row>
    <row r="531" ht="11.25" customHeight="1">
      <c r="B531" s="315" t="s">
        <v>92</v>
      </c>
      <c r="C531" s="316" t="s">
        <v>399</v>
      </c>
      <c r="D531" s="317" t="s">
        <v>400</v>
      </c>
      <c r="E531" s="318"/>
      <c r="F531" s="316" t="s">
        <v>95</v>
      </c>
      <c r="G531" s="319">
        <v>6.9</v>
      </c>
      <c r="H531" s="315" t="s">
        <v>96</v>
      </c>
      <c r="I531" s="320">
        <v>-3069.1</v>
      </c>
      <c r="J531" s="320">
        <v>0.0</v>
      </c>
      <c r="K531" s="320">
        <v>-3069.1</v>
      </c>
      <c r="L531" s="320">
        <v>3069.1</v>
      </c>
      <c r="M531" s="320">
        <v>0.0</v>
      </c>
      <c r="N531" s="320">
        <v>3069.1</v>
      </c>
      <c r="O531" s="319">
        <v>0.0</v>
      </c>
      <c r="P531" s="320">
        <v>0.0</v>
      </c>
      <c r="Q531" s="320">
        <v>0.0</v>
      </c>
      <c r="R531" s="321">
        <v>0.0</v>
      </c>
      <c r="S531" s="314"/>
    </row>
    <row r="532" ht="11.25" customHeight="1">
      <c r="B532" s="315" t="s">
        <v>92</v>
      </c>
      <c r="C532" s="316" t="s">
        <v>137</v>
      </c>
      <c r="D532" s="317" t="s">
        <v>138</v>
      </c>
      <c r="E532" s="318"/>
      <c r="F532" s="316" t="s">
        <v>95</v>
      </c>
      <c r="G532" s="319">
        <v>0.1</v>
      </c>
      <c r="H532" s="315" t="s">
        <v>96</v>
      </c>
      <c r="I532" s="320">
        <v>-31.0</v>
      </c>
      <c r="J532" s="320">
        <v>0.0</v>
      </c>
      <c r="K532" s="320">
        <v>-31.0</v>
      </c>
      <c r="L532" s="320">
        <v>31.0</v>
      </c>
      <c r="M532" s="320">
        <v>0.0</v>
      </c>
      <c r="N532" s="320">
        <v>31.0</v>
      </c>
      <c r="O532" s="319">
        <v>0.0</v>
      </c>
      <c r="P532" s="320">
        <v>0.0</v>
      </c>
      <c r="Q532" s="320">
        <v>0.0</v>
      </c>
      <c r="R532" s="321">
        <v>0.0</v>
      </c>
      <c r="S532" s="314"/>
    </row>
    <row r="533" ht="11.25" customHeight="1">
      <c r="B533" s="315" t="s">
        <v>92</v>
      </c>
      <c r="C533" s="316" t="s">
        <v>105</v>
      </c>
      <c r="D533" s="317" t="s">
        <v>106</v>
      </c>
      <c r="E533" s="318"/>
      <c r="F533" s="316" t="s">
        <v>95</v>
      </c>
      <c r="G533" s="319">
        <v>0.6</v>
      </c>
      <c r="H533" s="315" t="s">
        <v>96</v>
      </c>
      <c r="I533" s="320">
        <v>-56.4</v>
      </c>
      <c r="J533" s="320">
        <v>0.0</v>
      </c>
      <c r="K533" s="320">
        <v>-56.4</v>
      </c>
      <c r="L533" s="320">
        <v>56.4</v>
      </c>
      <c r="M533" s="320">
        <v>0.0</v>
      </c>
      <c r="N533" s="320">
        <v>56.4</v>
      </c>
      <c r="O533" s="319">
        <v>0.0</v>
      </c>
      <c r="P533" s="320">
        <v>0.0</v>
      </c>
      <c r="Q533" s="320">
        <v>0.0</v>
      </c>
      <c r="R533" s="321">
        <v>0.0</v>
      </c>
      <c r="S533" s="314"/>
    </row>
    <row r="534" ht="11.25" customHeight="1">
      <c r="B534" s="315" t="s">
        <v>92</v>
      </c>
      <c r="C534" s="316" t="s">
        <v>284</v>
      </c>
      <c r="D534" s="317" t="s">
        <v>285</v>
      </c>
      <c r="E534" s="318"/>
      <c r="F534" s="316" t="s">
        <v>286</v>
      </c>
      <c r="G534" s="319">
        <v>1.29</v>
      </c>
      <c r="H534" s="315" t="s">
        <v>96</v>
      </c>
      <c r="I534" s="320">
        <v>-739.6</v>
      </c>
      <c r="J534" s="320">
        <v>0.0</v>
      </c>
      <c r="K534" s="320">
        <v>-739.6</v>
      </c>
      <c r="L534" s="320">
        <v>739.6</v>
      </c>
      <c r="M534" s="320">
        <v>0.0</v>
      </c>
      <c r="N534" s="320">
        <v>739.6</v>
      </c>
      <c r="O534" s="319">
        <v>0.0</v>
      </c>
      <c r="P534" s="320">
        <v>0.0</v>
      </c>
      <c r="Q534" s="320">
        <v>0.0</v>
      </c>
      <c r="R534" s="321">
        <v>0.0</v>
      </c>
      <c r="S534" s="314"/>
    </row>
    <row r="535" ht="11.25" customHeight="1">
      <c r="B535" s="315" t="s">
        <v>92</v>
      </c>
      <c r="C535" s="316" t="s">
        <v>116</v>
      </c>
      <c r="D535" s="317" t="s">
        <v>117</v>
      </c>
      <c r="E535" s="318"/>
      <c r="F535" s="316" t="s">
        <v>95</v>
      </c>
      <c r="G535" s="319">
        <v>1.02</v>
      </c>
      <c r="H535" s="315" t="s">
        <v>96</v>
      </c>
      <c r="I535" s="320">
        <v>-2213.4</v>
      </c>
      <c r="J535" s="320">
        <v>0.0</v>
      </c>
      <c r="K535" s="320">
        <v>-2213.4</v>
      </c>
      <c r="L535" s="320">
        <v>2213.4</v>
      </c>
      <c r="M535" s="320">
        <v>0.0</v>
      </c>
      <c r="N535" s="320">
        <v>2213.4</v>
      </c>
      <c r="O535" s="319">
        <v>0.0</v>
      </c>
      <c r="P535" s="320">
        <v>0.0</v>
      </c>
      <c r="Q535" s="320">
        <v>0.0</v>
      </c>
      <c r="R535" s="321">
        <v>0.0</v>
      </c>
      <c r="S535" s="314"/>
    </row>
    <row r="536" ht="11.25" customHeight="1">
      <c r="B536" s="315" t="s">
        <v>92</v>
      </c>
      <c r="C536" s="316" t="s">
        <v>124</v>
      </c>
      <c r="D536" s="317" t="s">
        <v>125</v>
      </c>
      <c r="E536" s="318"/>
      <c r="F536" s="316" t="s">
        <v>95</v>
      </c>
      <c r="G536" s="319">
        <v>1.1</v>
      </c>
      <c r="H536" s="315" t="s">
        <v>96</v>
      </c>
      <c r="I536" s="320">
        <v>-1474.02</v>
      </c>
      <c r="J536" s="320">
        <v>0.0</v>
      </c>
      <c r="K536" s="320">
        <v>-1474.02</v>
      </c>
      <c r="L536" s="320">
        <v>1474.02</v>
      </c>
      <c r="M536" s="320">
        <v>0.0</v>
      </c>
      <c r="N536" s="320">
        <v>1474.02</v>
      </c>
      <c r="O536" s="319">
        <v>0.0</v>
      </c>
      <c r="P536" s="320">
        <v>0.0</v>
      </c>
      <c r="Q536" s="320">
        <v>0.0</v>
      </c>
      <c r="R536" s="321">
        <v>0.0</v>
      </c>
      <c r="S536" s="314"/>
    </row>
    <row r="537" ht="11.25" customHeight="1">
      <c r="B537" s="315" t="s">
        <v>92</v>
      </c>
      <c r="C537" s="316" t="s">
        <v>170</v>
      </c>
      <c r="D537" s="317" t="s">
        <v>171</v>
      </c>
      <c r="E537" s="318"/>
      <c r="F537" s="316" t="s">
        <v>95</v>
      </c>
      <c r="G537" s="319">
        <v>0.165</v>
      </c>
      <c r="H537" s="315" t="s">
        <v>96</v>
      </c>
      <c r="I537" s="320">
        <v>0.0</v>
      </c>
      <c r="J537" s="320">
        <v>0.0</v>
      </c>
      <c r="K537" s="320">
        <v>0.0</v>
      </c>
      <c r="L537" s="320">
        <v>0.0</v>
      </c>
      <c r="M537" s="320">
        <v>0.0</v>
      </c>
      <c r="N537" s="320">
        <v>0.0</v>
      </c>
      <c r="O537" s="319">
        <v>0.0</v>
      </c>
      <c r="P537" s="320">
        <v>0.0</v>
      </c>
      <c r="Q537" s="320">
        <v>0.0</v>
      </c>
      <c r="R537" s="321">
        <v>0.0</v>
      </c>
      <c r="S537" s="314"/>
    </row>
    <row r="538" ht="11.25" customHeight="1">
      <c r="B538" s="315" t="s">
        <v>92</v>
      </c>
      <c r="C538" s="316" t="s">
        <v>230</v>
      </c>
      <c r="D538" s="317" t="s">
        <v>231</v>
      </c>
      <c r="E538" s="318"/>
      <c r="F538" s="316" t="s">
        <v>95</v>
      </c>
      <c r="G538" s="319">
        <v>1.1</v>
      </c>
      <c r="H538" s="315" t="s">
        <v>96</v>
      </c>
      <c r="I538" s="320">
        <v>0.0</v>
      </c>
      <c r="J538" s="320">
        <v>0.0</v>
      </c>
      <c r="K538" s="320">
        <v>0.0</v>
      </c>
      <c r="L538" s="320">
        <v>0.0</v>
      </c>
      <c r="M538" s="320">
        <v>0.0</v>
      </c>
      <c r="N538" s="320">
        <v>0.0</v>
      </c>
      <c r="O538" s="319">
        <v>0.0</v>
      </c>
      <c r="P538" s="320">
        <v>0.0</v>
      </c>
      <c r="Q538" s="320">
        <v>0.0</v>
      </c>
      <c r="R538" s="321">
        <v>0.0</v>
      </c>
      <c r="S538" s="314"/>
    </row>
    <row r="539" ht="11.25" customHeight="1">
      <c r="B539" s="315" t="s">
        <v>92</v>
      </c>
      <c r="C539" s="316" t="s">
        <v>168</v>
      </c>
      <c r="D539" s="317" t="s">
        <v>169</v>
      </c>
      <c r="E539" s="318"/>
      <c r="F539" s="316" t="s">
        <v>95</v>
      </c>
      <c r="G539" s="319">
        <v>0.66</v>
      </c>
      <c r="H539" s="315" t="s">
        <v>96</v>
      </c>
      <c r="I539" s="320">
        <v>-207.9</v>
      </c>
      <c r="J539" s="320">
        <v>0.0</v>
      </c>
      <c r="K539" s="320">
        <v>-207.9</v>
      </c>
      <c r="L539" s="320">
        <v>207.9</v>
      </c>
      <c r="M539" s="320">
        <v>0.0</v>
      </c>
      <c r="N539" s="320">
        <v>207.9</v>
      </c>
      <c r="O539" s="319">
        <v>0.0</v>
      </c>
      <c r="P539" s="320">
        <v>0.0</v>
      </c>
      <c r="Q539" s="320">
        <v>0.0</v>
      </c>
      <c r="R539" s="321">
        <v>0.0</v>
      </c>
      <c r="S539" s="314"/>
    </row>
    <row r="540" ht="11.25" customHeight="1">
      <c r="B540" s="315" t="s">
        <v>92</v>
      </c>
      <c r="C540" s="316" t="s">
        <v>401</v>
      </c>
      <c r="D540" s="317" t="s">
        <v>402</v>
      </c>
      <c r="E540" s="318"/>
      <c r="F540" s="316" t="s">
        <v>95</v>
      </c>
      <c r="G540" s="319">
        <v>1.2</v>
      </c>
      <c r="H540" s="315" t="s">
        <v>96</v>
      </c>
      <c r="I540" s="320">
        <v>-1344.0</v>
      </c>
      <c r="J540" s="320">
        <v>0.0</v>
      </c>
      <c r="K540" s="320">
        <v>-1344.0</v>
      </c>
      <c r="L540" s="320">
        <v>1344.0</v>
      </c>
      <c r="M540" s="320">
        <v>0.0</v>
      </c>
      <c r="N540" s="320">
        <v>1344.0</v>
      </c>
      <c r="O540" s="319">
        <v>0.0</v>
      </c>
      <c r="P540" s="320">
        <v>0.0</v>
      </c>
      <c r="Q540" s="320">
        <v>0.0</v>
      </c>
      <c r="R540" s="321">
        <v>0.0</v>
      </c>
      <c r="S540" s="314"/>
    </row>
    <row r="541" ht="11.25" customHeight="1">
      <c r="B541" s="315" t="s">
        <v>92</v>
      </c>
      <c r="C541" s="316" t="s">
        <v>170</v>
      </c>
      <c r="D541" s="317" t="s">
        <v>171</v>
      </c>
      <c r="E541" s="318"/>
      <c r="F541" s="316" t="s">
        <v>95</v>
      </c>
      <c r="G541" s="319">
        <v>0.22</v>
      </c>
      <c r="H541" s="315" t="s">
        <v>96</v>
      </c>
      <c r="I541" s="320">
        <v>0.0</v>
      </c>
      <c r="J541" s="320">
        <v>0.0</v>
      </c>
      <c r="K541" s="320">
        <v>0.0</v>
      </c>
      <c r="L541" s="320">
        <v>0.0</v>
      </c>
      <c r="M541" s="320">
        <v>0.0</v>
      </c>
      <c r="N541" s="320">
        <v>0.0</v>
      </c>
      <c r="O541" s="319">
        <v>0.0</v>
      </c>
      <c r="P541" s="320">
        <v>0.0</v>
      </c>
      <c r="Q541" s="320">
        <v>0.0</v>
      </c>
      <c r="R541" s="321">
        <v>0.0</v>
      </c>
      <c r="S541" s="314"/>
    </row>
    <row r="542" ht="11.25" customHeight="1">
      <c r="B542" s="315" t="s">
        <v>92</v>
      </c>
      <c r="C542" s="316" t="s">
        <v>118</v>
      </c>
      <c r="D542" s="317" t="s">
        <v>119</v>
      </c>
      <c r="E542" s="318"/>
      <c r="F542" s="316" t="s">
        <v>95</v>
      </c>
      <c r="G542" s="319">
        <v>0.011</v>
      </c>
      <c r="H542" s="315" t="s">
        <v>96</v>
      </c>
      <c r="I542" s="320">
        <v>-0.42</v>
      </c>
      <c r="J542" s="320">
        <v>0.0</v>
      </c>
      <c r="K542" s="320">
        <v>-0.42</v>
      </c>
      <c r="L542" s="320">
        <v>0.42</v>
      </c>
      <c r="M542" s="320">
        <v>0.0</v>
      </c>
      <c r="N542" s="320">
        <v>0.42</v>
      </c>
      <c r="O542" s="319">
        <v>0.0</v>
      </c>
      <c r="P542" s="320">
        <v>0.0</v>
      </c>
      <c r="Q542" s="320">
        <v>0.0</v>
      </c>
      <c r="R542" s="321">
        <v>0.0</v>
      </c>
      <c r="S542" s="314"/>
    </row>
    <row r="543" ht="11.25" customHeight="1">
      <c r="B543" s="315" t="s">
        <v>92</v>
      </c>
      <c r="C543" s="316" t="s">
        <v>336</v>
      </c>
      <c r="D543" s="317" t="s">
        <v>337</v>
      </c>
      <c r="E543" s="318"/>
      <c r="F543" s="316" t="s">
        <v>95</v>
      </c>
      <c r="G543" s="319">
        <v>0.011</v>
      </c>
      <c r="H543" s="315" t="s">
        <v>96</v>
      </c>
      <c r="I543" s="320">
        <v>-24.64</v>
      </c>
      <c r="J543" s="320">
        <v>0.0</v>
      </c>
      <c r="K543" s="320">
        <v>-24.64</v>
      </c>
      <c r="L543" s="320">
        <v>24.64</v>
      </c>
      <c r="M543" s="320">
        <v>0.0</v>
      </c>
      <c r="N543" s="320">
        <v>24.64</v>
      </c>
      <c r="O543" s="319">
        <v>0.0</v>
      </c>
      <c r="P543" s="320">
        <v>0.0</v>
      </c>
      <c r="Q543" s="320">
        <v>0.0</v>
      </c>
      <c r="R543" s="321">
        <v>0.0</v>
      </c>
      <c r="S543" s="314"/>
    </row>
    <row r="544" ht="11.25" customHeight="1">
      <c r="B544" s="315" t="s">
        <v>92</v>
      </c>
      <c r="C544" s="316" t="s">
        <v>151</v>
      </c>
      <c r="D544" s="317" t="s">
        <v>152</v>
      </c>
      <c r="E544" s="318"/>
      <c r="F544" s="316" t="s">
        <v>95</v>
      </c>
      <c r="G544" s="319">
        <v>1.0</v>
      </c>
      <c r="H544" s="315" t="s">
        <v>96</v>
      </c>
      <c r="I544" s="320">
        <v>-430.0</v>
      </c>
      <c r="J544" s="320">
        <v>0.0</v>
      </c>
      <c r="K544" s="320">
        <v>-430.0</v>
      </c>
      <c r="L544" s="320">
        <v>430.0</v>
      </c>
      <c r="M544" s="320">
        <v>0.0</v>
      </c>
      <c r="N544" s="320">
        <v>430.0</v>
      </c>
      <c r="O544" s="319">
        <v>0.0</v>
      </c>
      <c r="P544" s="320">
        <v>0.0</v>
      </c>
      <c r="Q544" s="320">
        <v>0.0</v>
      </c>
      <c r="R544" s="321">
        <v>0.0</v>
      </c>
      <c r="S544" s="314"/>
    </row>
    <row r="545" ht="11.25" customHeight="1">
      <c r="B545" s="315" t="s">
        <v>92</v>
      </c>
      <c r="C545" s="316" t="s">
        <v>97</v>
      </c>
      <c r="D545" s="317" t="s">
        <v>98</v>
      </c>
      <c r="E545" s="318"/>
      <c r="F545" s="316" t="s">
        <v>95</v>
      </c>
      <c r="G545" s="319">
        <v>0.05</v>
      </c>
      <c r="H545" s="315" t="s">
        <v>96</v>
      </c>
      <c r="I545" s="320">
        <v>-14.9</v>
      </c>
      <c r="J545" s="320">
        <v>0.0</v>
      </c>
      <c r="K545" s="320">
        <v>-14.9</v>
      </c>
      <c r="L545" s="320">
        <v>14.9</v>
      </c>
      <c r="M545" s="320">
        <v>0.0</v>
      </c>
      <c r="N545" s="320">
        <v>14.9</v>
      </c>
      <c r="O545" s="319">
        <v>0.0</v>
      </c>
      <c r="P545" s="320">
        <v>0.0</v>
      </c>
      <c r="Q545" s="320">
        <v>0.0</v>
      </c>
      <c r="R545" s="321">
        <v>0.0</v>
      </c>
      <c r="S545" s="314"/>
    </row>
    <row r="546" ht="11.25" customHeight="1">
      <c r="B546" s="315" t="s">
        <v>92</v>
      </c>
      <c r="C546" s="316" t="s">
        <v>137</v>
      </c>
      <c r="D546" s="317" t="s">
        <v>138</v>
      </c>
      <c r="E546" s="318"/>
      <c r="F546" s="316" t="s">
        <v>95</v>
      </c>
      <c r="G546" s="319">
        <v>0.055</v>
      </c>
      <c r="H546" s="315" t="s">
        <v>96</v>
      </c>
      <c r="I546" s="320">
        <v>-17.05</v>
      </c>
      <c r="J546" s="320">
        <v>0.0</v>
      </c>
      <c r="K546" s="320">
        <v>-17.05</v>
      </c>
      <c r="L546" s="320">
        <v>17.05</v>
      </c>
      <c r="M546" s="320">
        <v>0.0</v>
      </c>
      <c r="N546" s="320">
        <v>17.05</v>
      </c>
      <c r="O546" s="319">
        <v>0.0</v>
      </c>
      <c r="P546" s="320">
        <v>0.0</v>
      </c>
      <c r="Q546" s="320">
        <v>0.0</v>
      </c>
      <c r="R546" s="321">
        <v>0.0</v>
      </c>
      <c r="S546" s="314"/>
    </row>
    <row r="547" ht="11.25" customHeight="1">
      <c r="B547" s="315" t="s">
        <v>92</v>
      </c>
      <c r="C547" s="316" t="s">
        <v>131</v>
      </c>
      <c r="D547" s="317" t="s">
        <v>132</v>
      </c>
      <c r="E547" s="318"/>
      <c r="F547" s="316" t="s">
        <v>95</v>
      </c>
      <c r="G547" s="319">
        <v>1.1</v>
      </c>
      <c r="H547" s="315" t="s">
        <v>96</v>
      </c>
      <c r="I547" s="320">
        <v>-294.8</v>
      </c>
      <c r="J547" s="320">
        <v>0.0</v>
      </c>
      <c r="K547" s="320">
        <v>-294.8</v>
      </c>
      <c r="L547" s="320">
        <v>294.8</v>
      </c>
      <c r="M547" s="320">
        <v>0.0</v>
      </c>
      <c r="N547" s="320">
        <v>294.8</v>
      </c>
      <c r="O547" s="319">
        <v>0.0</v>
      </c>
      <c r="P547" s="320">
        <v>0.0</v>
      </c>
      <c r="Q547" s="320">
        <v>0.0</v>
      </c>
      <c r="R547" s="321">
        <v>0.0</v>
      </c>
      <c r="S547" s="314"/>
    </row>
    <row r="548" ht="11.25" customHeight="1">
      <c r="B548" s="315" t="s">
        <v>92</v>
      </c>
      <c r="C548" s="316" t="s">
        <v>196</v>
      </c>
      <c r="D548" s="317" t="s">
        <v>197</v>
      </c>
      <c r="E548" s="318"/>
      <c r="F548" s="316" t="s">
        <v>95</v>
      </c>
      <c r="G548" s="319">
        <v>0.055</v>
      </c>
      <c r="H548" s="315" t="s">
        <v>96</v>
      </c>
      <c r="I548" s="320">
        <v>-35.2</v>
      </c>
      <c r="J548" s="320">
        <v>0.0</v>
      </c>
      <c r="K548" s="320">
        <v>-35.2</v>
      </c>
      <c r="L548" s="320">
        <v>35.2</v>
      </c>
      <c r="M548" s="320">
        <v>0.0</v>
      </c>
      <c r="N548" s="320">
        <v>35.2</v>
      </c>
      <c r="O548" s="319">
        <v>0.0</v>
      </c>
      <c r="P548" s="320">
        <v>0.0</v>
      </c>
      <c r="Q548" s="320">
        <v>0.0</v>
      </c>
      <c r="R548" s="321">
        <v>0.0</v>
      </c>
      <c r="S548" s="314"/>
    </row>
    <row r="549" ht="11.25" customHeight="1">
      <c r="B549" s="315" t="s">
        <v>92</v>
      </c>
      <c r="C549" s="316" t="s">
        <v>155</v>
      </c>
      <c r="D549" s="317" t="s">
        <v>156</v>
      </c>
      <c r="E549" s="318"/>
      <c r="F549" s="316" t="s">
        <v>95</v>
      </c>
      <c r="G549" s="319">
        <v>0.295</v>
      </c>
      <c r="H549" s="315" t="s">
        <v>96</v>
      </c>
      <c r="I549" s="320">
        <v>-411.52</v>
      </c>
      <c r="J549" s="320">
        <v>0.0</v>
      </c>
      <c r="K549" s="320">
        <v>-411.52</v>
      </c>
      <c r="L549" s="320">
        <v>411.52</v>
      </c>
      <c r="M549" s="320">
        <v>0.0</v>
      </c>
      <c r="N549" s="320">
        <v>411.52</v>
      </c>
      <c r="O549" s="319">
        <v>0.0</v>
      </c>
      <c r="P549" s="320">
        <v>0.0</v>
      </c>
      <c r="Q549" s="320">
        <v>0.0</v>
      </c>
      <c r="R549" s="321">
        <v>0.0</v>
      </c>
      <c r="S549" s="314"/>
    </row>
    <row r="550" ht="11.25" customHeight="1">
      <c r="B550" s="315" t="s">
        <v>92</v>
      </c>
      <c r="C550" s="316" t="s">
        <v>403</v>
      </c>
      <c r="D550" s="317" t="s">
        <v>404</v>
      </c>
      <c r="E550" s="318"/>
      <c r="F550" s="316" t="s">
        <v>95</v>
      </c>
      <c r="G550" s="319">
        <v>0.053</v>
      </c>
      <c r="H550" s="315" t="s">
        <v>96</v>
      </c>
      <c r="I550" s="320">
        <v>-287.83</v>
      </c>
      <c r="J550" s="320">
        <v>0.0</v>
      </c>
      <c r="K550" s="320">
        <v>-287.83</v>
      </c>
      <c r="L550" s="320">
        <v>287.83</v>
      </c>
      <c r="M550" s="320">
        <v>0.0</v>
      </c>
      <c r="N550" s="320">
        <v>287.83</v>
      </c>
      <c r="O550" s="319">
        <v>0.0</v>
      </c>
      <c r="P550" s="320">
        <v>0.0</v>
      </c>
      <c r="Q550" s="320">
        <v>0.0</v>
      </c>
      <c r="R550" s="321">
        <v>0.0</v>
      </c>
      <c r="S550" s="314"/>
    </row>
    <row r="551" ht="11.25" customHeight="1">
      <c r="B551" s="322" t="s">
        <v>107</v>
      </c>
      <c r="C551" s="323"/>
      <c r="D551" s="323"/>
      <c r="E551" s="323"/>
      <c r="F551" s="324"/>
      <c r="G551" s="325">
        <v>31.968</v>
      </c>
      <c r="H551" s="326" t="s">
        <v>108</v>
      </c>
      <c r="I551" s="327">
        <v>-12856.58</v>
      </c>
      <c r="J551" s="327">
        <v>0.0</v>
      </c>
      <c r="K551" s="327">
        <v>-12856.58</v>
      </c>
      <c r="L551" s="327">
        <v>12856.58</v>
      </c>
      <c r="M551" s="327">
        <v>0.0</v>
      </c>
      <c r="N551" s="327">
        <v>12856.58</v>
      </c>
      <c r="O551" s="325">
        <v>0.0</v>
      </c>
      <c r="P551" s="327">
        <v>0.0</v>
      </c>
      <c r="Q551" s="327">
        <v>0.0</v>
      </c>
      <c r="R551" s="328">
        <v>0.0</v>
      </c>
      <c r="S551" s="329"/>
    </row>
    <row r="552" ht="11.25" customHeight="1">
      <c r="B552" s="312" t="s">
        <v>405</v>
      </c>
      <c r="C552" s="313"/>
      <c r="D552" s="313"/>
      <c r="E552" s="313"/>
      <c r="F552" s="313"/>
      <c r="G552" s="313"/>
      <c r="H552" s="313"/>
      <c r="I552" s="313"/>
      <c r="J552" s="313"/>
      <c r="K552" s="313"/>
      <c r="L552" s="313"/>
      <c r="M552" s="313"/>
      <c r="N552" s="313"/>
      <c r="O552" s="313"/>
      <c r="P552" s="313"/>
      <c r="Q552" s="313"/>
      <c r="R552" s="313"/>
      <c r="S552" s="314"/>
    </row>
    <row r="553" ht="11.25" customHeight="1">
      <c r="B553" s="315" t="s">
        <v>92</v>
      </c>
      <c r="C553" s="316" t="s">
        <v>214</v>
      </c>
      <c r="D553" s="317" t="s">
        <v>215</v>
      </c>
      <c r="E553" s="318"/>
      <c r="F553" s="316" t="s">
        <v>95</v>
      </c>
      <c r="G553" s="319">
        <v>0.18</v>
      </c>
      <c r="H553" s="315" t="s">
        <v>96</v>
      </c>
      <c r="I553" s="320">
        <v>-140.0</v>
      </c>
      <c r="J553" s="320">
        <v>0.0</v>
      </c>
      <c r="K553" s="320">
        <v>-140.0</v>
      </c>
      <c r="L553" s="320">
        <v>140.0</v>
      </c>
      <c r="M553" s="320">
        <v>0.0</v>
      </c>
      <c r="N553" s="320">
        <v>140.0</v>
      </c>
      <c r="O553" s="319">
        <v>0.0</v>
      </c>
      <c r="P553" s="320">
        <v>0.0</v>
      </c>
      <c r="Q553" s="320">
        <v>0.0</v>
      </c>
      <c r="R553" s="321">
        <v>0.0</v>
      </c>
      <c r="S553" s="314"/>
    </row>
    <row r="554" ht="11.25" customHeight="1">
      <c r="B554" s="315" t="s">
        <v>92</v>
      </c>
      <c r="C554" s="316" t="s">
        <v>141</v>
      </c>
      <c r="D554" s="317" t="s">
        <v>142</v>
      </c>
      <c r="E554" s="318"/>
      <c r="F554" s="316" t="s">
        <v>95</v>
      </c>
      <c r="G554" s="319">
        <v>0.18</v>
      </c>
      <c r="H554" s="315" t="s">
        <v>96</v>
      </c>
      <c r="I554" s="320">
        <v>-14.38</v>
      </c>
      <c r="J554" s="320">
        <v>0.0</v>
      </c>
      <c r="K554" s="320">
        <v>-14.38</v>
      </c>
      <c r="L554" s="320">
        <v>14.38</v>
      </c>
      <c r="M554" s="320">
        <v>0.0</v>
      </c>
      <c r="N554" s="320">
        <v>14.38</v>
      </c>
      <c r="O554" s="319">
        <v>0.0</v>
      </c>
      <c r="P554" s="320">
        <v>0.0</v>
      </c>
      <c r="Q554" s="320">
        <v>0.0</v>
      </c>
      <c r="R554" s="321">
        <v>0.0</v>
      </c>
      <c r="S554" s="314"/>
    </row>
    <row r="555" ht="11.25" customHeight="1">
      <c r="B555" s="315" t="s">
        <v>92</v>
      </c>
      <c r="C555" s="316" t="s">
        <v>178</v>
      </c>
      <c r="D555" s="317" t="s">
        <v>179</v>
      </c>
      <c r="E555" s="318"/>
      <c r="F555" s="316" t="s">
        <v>95</v>
      </c>
      <c r="G555" s="319">
        <v>1.0</v>
      </c>
      <c r="H555" s="315" t="s">
        <v>96</v>
      </c>
      <c r="I555" s="320">
        <v>-1698.0</v>
      </c>
      <c r="J555" s="320">
        <v>0.0</v>
      </c>
      <c r="K555" s="320">
        <v>-1698.0</v>
      </c>
      <c r="L555" s="320">
        <v>1698.0</v>
      </c>
      <c r="M555" s="320">
        <v>0.0</v>
      </c>
      <c r="N555" s="320">
        <v>1698.0</v>
      </c>
      <c r="O555" s="319">
        <v>0.0</v>
      </c>
      <c r="P555" s="320">
        <v>0.0</v>
      </c>
      <c r="Q555" s="320">
        <v>0.0</v>
      </c>
      <c r="R555" s="321">
        <v>0.0</v>
      </c>
      <c r="S555" s="314"/>
    </row>
    <row r="556" ht="11.25" customHeight="1">
      <c r="B556" s="315" t="s">
        <v>92</v>
      </c>
      <c r="C556" s="316" t="s">
        <v>406</v>
      </c>
      <c r="D556" s="317" t="s">
        <v>407</v>
      </c>
      <c r="E556" s="318"/>
      <c r="F556" s="316" t="s">
        <v>95</v>
      </c>
      <c r="G556" s="319">
        <v>0.42</v>
      </c>
      <c r="H556" s="315" t="s">
        <v>96</v>
      </c>
      <c r="I556" s="320">
        <v>-215.6</v>
      </c>
      <c r="J556" s="320">
        <v>0.0</v>
      </c>
      <c r="K556" s="320">
        <v>-215.6</v>
      </c>
      <c r="L556" s="320">
        <v>215.6</v>
      </c>
      <c r="M556" s="320">
        <v>0.0</v>
      </c>
      <c r="N556" s="320">
        <v>215.6</v>
      </c>
      <c r="O556" s="319">
        <v>0.0</v>
      </c>
      <c r="P556" s="320">
        <v>0.0</v>
      </c>
      <c r="Q556" s="320">
        <v>0.0</v>
      </c>
      <c r="R556" s="321">
        <v>0.0</v>
      </c>
      <c r="S556" s="314"/>
    </row>
    <row r="557" ht="11.25" customHeight="1">
      <c r="B557" s="315" t="s">
        <v>92</v>
      </c>
      <c r="C557" s="316" t="s">
        <v>118</v>
      </c>
      <c r="D557" s="317" t="s">
        <v>119</v>
      </c>
      <c r="E557" s="318"/>
      <c r="F557" s="316" t="s">
        <v>95</v>
      </c>
      <c r="G557" s="319">
        <v>0.004</v>
      </c>
      <c r="H557" s="315" t="s">
        <v>96</v>
      </c>
      <c r="I557" s="320">
        <v>-0.15</v>
      </c>
      <c r="J557" s="320">
        <v>0.0</v>
      </c>
      <c r="K557" s="320">
        <v>-0.15</v>
      </c>
      <c r="L557" s="320">
        <v>0.15</v>
      </c>
      <c r="M557" s="320">
        <v>0.0</v>
      </c>
      <c r="N557" s="320">
        <v>0.15</v>
      </c>
      <c r="O557" s="319">
        <v>0.0</v>
      </c>
      <c r="P557" s="320">
        <v>0.0</v>
      </c>
      <c r="Q557" s="320">
        <v>0.0</v>
      </c>
      <c r="R557" s="321">
        <v>0.0</v>
      </c>
      <c r="S557" s="314"/>
    </row>
    <row r="558" ht="11.25" customHeight="1">
      <c r="B558" s="315" t="s">
        <v>92</v>
      </c>
      <c r="C558" s="316" t="s">
        <v>141</v>
      </c>
      <c r="D558" s="317" t="s">
        <v>142</v>
      </c>
      <c r="E558" s="318"/>
      <c r="F558" s="316" t="s">
        <v>95</v>
      </c>
      <c r="G558" s="319">
        <v>0.18</v>
      </c>
      <c r="H558" s="315" t="s">
        <v>96</v>
      </c>
      <c r="I558" s="320">
        <v>-14.38</v>
      </c>
      <c r="J558" s="320">
        <v>0.0</v>
      </c>
      <c r="K558" s="320">
        <v>-14.38</v>
      </c>
      <c r="L558" s="320">
        <v>14.38</v>
      </c>
      <c r="M558" s="320">
        <v>0.0</v>
      </c>
      <c r="N558" s="320">
        <v>14.38</v>
      </c>
      <c r="O558" s="319">
        <v>0.0</v>
      </c>
      <c r="P558" s="320">
        <v>0.0</v>
      </c>
      <c r="Q558" s="320">
        <v>0.0</v>
      </c>
      <c r="R558" s="321">
        <v>0.0</v>
      </c>
      <c r="S558" s="314"/>
    </row>
    <row r="559" ht="11.25" customHeight="1">
      <c r="B559" s="315" t="s">
        <v>92</v>
      </c>
      <c r="C559" s="316" t="s">
        <v>408</v>
      </c>
      <c r="D559" s="317" t="s">
        <v>409</v>
      </c>
      <c r="E559" s="318"/>
      <c r="F559" s="316" t="s">
        <v>95</v>
      </c>
      <c r="G559" s="319">
        <v>0.5</v>
      </c>
      <c r="H559" s="315" t="s">
        <v>96</v>
      </c>
      <c r="I559" s="320">
        <v>-644.0</v>
      </c>
      <c r="J559" s="320">
        <v>0.0</v>
      </c>
      <c r="K559" s="320">
        <v>-644.0</v>
      </c>
      <c r="L559" s="320">
        <v>644.0</v>
      </c>
      <c r="M559" s="320">
        <v>0.0</v>
      </c>
      <c r="N559" s="320">
        <v>644.0</v>
      </c>
      <c r="O559" s="319">
        <v>0.0</v>
      </c>
      <c r="P559" s="320">
        <v>0.0</v>
      </c>
      <c r="Q559" s="320">
        <v>0.0</v>
      </c>
      <c r="R559" s="321">
        <v>0.0</v>
      </c>
      <c r="S559" s="314"/>
    </row>
    <row r="560" ht="11.25" customHeight="1">
      <c r="B560" s="315" t="s">
        <v>92</v>
      </c>
      <c r="C560" s="316" t="s">
        <v>410</v>
      </c>
      <c r="D560" s="317" t="s">
        <v>411</v>
      </c>
      <c r="E560" s="318"/>
      <c r="F560" s="316" t="s">
        <v>95</v>
      </c>
      <c r="G560" s="319">
        <v>0.04</v>
      </c>
      <c r="H560" s="315" t="s">
        <v>96</v>
      </c>
      <c r="I560" s="320">
        <v>0.0</v>
      </c>
      <c r="J560" s="320">
        <v>0.0</v>
      </c>
      <c r="K560" s="320">
        <v>0.0</v>
      </c>
      <c r="L560" s="320">
        <v>0.0</v>
      </c>
      <c r="M560" s="320">
        <v>0.0</v>
      </c>
      <c r="N560" s="320">
        <v>0.0</v>
      </c>
      <c r="O560" s="319">
        <v>0.0</v>
      </c>
      <c r="P560" s="320">
        <v>0.0</v>
      </c>
      <c r="Q560" s="320">
        <v>0.0</v>
      </c>
      <c r="R560" s="321">
        <v>0.0</v>
      </c>
      <c r="S560" s="314"/>
    </row>
    <row r="561" ht="11.25" customHeight="1">
      <c r="B561" s="315" t="s">
        <v>92</v>
      </c>
      <c r="C561" s="316" t="s">
        <v>128</v>
      </c>
      <c r="D561" s="317" t="s">
        <v>129</v>
      </c>
      <c r="E561" s="318"/>
      <c r="F561" s="316" t="s">
        <v>130</v>
      </c>
      <c r="G561" s="319">
        <v>11.0</v>
      </c>
      <c r="H561" s="315" t="s">
        <v>96</v>
      </c>
      <c r="I561" s="320">
        <v>-128.27</v>
      </c>
      <c r="J561" s="320">
        <v>0.0</v>
      </c>
      <c r="K561" s="320">
        <v>-128.27</v>
      </c>
      <c r="L561" s="320">
        <v>128.27</v>
      </c>
      <c r="M561" s="320">
        <v>0.0</v>
      </c>
      <c r="N561" s="320">
        <v>128.27</v>
      </c>
      <c r="O561" s="319">
        <v>0.0</v>
      </c>
      <c r="P561" s="320">
        <v>0.0</v>
      </c>
      <c r="Q561" s="320">
        <v>0.0</v>
      </c>
      <c r="R561" s="321">
        <v>0.0</v>
      </c>
      <c r="S561" s="314"/>
    </row>
    <row r="562" ht="11.25" customHeight="1">
      <c r="B562" s="315" t="s">
        <v>92</v>
      </c>
      <c r="C562" s="316" t="s">
        <v>412</v>
      </c>
      <c r="D562" s="317" t="s">
        <v>413</v>
      </c>
      <c r="E562" s="318"/>
      <c r="F562" s="316" t="s">
        <v>95</v>
      </c>
      <c r="G562" s="319">
        <v>0.33</v>
      </c>
      <c r="H562" s="315" t="s">
        <v>96</v>
      </c>
      <c r="I562" s="320">
        <v>-551.92</v>
      </c>
      <c r="J562" s="320">
        <v>0.0</v>
      </c>
      <c r="K562" s="320">
        <v>-551.92</v>
      </c>
      <c r="L562" s="320">
        <v>551.92</v>
      </c>
      <c r="M562" s="320">
        <v>0.0</v>
      </c>
      <c r="N562" s="320">
        <v>551.92</v>
      </c>
      <c r="O562" s="319">
        <v>0.0</v>
      </c>
      <c r="P562" s="320">
        <v>0.0</v>
      </c>
      <c r="Q562" s="320">
        <v>0.0</v>
      </c>
      <c r="R562" s="321">
        <v>0.0</v>
      </c>
      <c r="S562" s="314"/>
    </row>
    <row r="563" ht="11.25" customHeight="1">
      <c r="B563" s="315" t="s">
        <v>92</v>
      </c>
      <c r="C563" s="316" t="s">
        <v>124</v>
      </c>
      <c r="D563" s="317" t="s">
        <v>125</v>
      </c>
      <c r="E563" s="318"/>
      <c r="F563" s="316" t="s">
        <v>95</v>
      </c>
      <c r="G563" s="319">
        <v>0.22</v>
      </c>
      <c r="H563" s="315" t="s">
        <v>96</v>
      </c>
      <c r="I563" s="320">
        <v>-294.8</v>
      </c>
      <c r="J563" s="320">
        <v>0.0</v>
      </c>
      <c r="K563" s="320">
        <v>-294.8</v>
      </c>
      <c r="L563" s="320">
        <v>294.8</v>
      </c>
      <c r="M563" s="320">
        <v>0.0</v>
      </c>
      <c r="N563" s="320">
        <v>294.8</v>
      </c>
      <c r="O563" s="319">
        <v>0.0</v>
      </c>
      <c r="P563" s="320">
        <v>0.0</v>
      </c>
      <c r="Q563" s="320">
        <v>0.0</v>
      </c>
      <c r="R563" s="321">
        <v>0.0</v>
      </c>
      <c r="S563" s="314"/>
    </row>
    <row r="564" ht="12.0" customHeight="1"/>
    <row r="565" ht="12.75" customHeight="1">
      <c r="B565" s="300" t="s">
        <v>159</v>
      </c>
      <c r="C565" s="297"/>
      <c r="D565" s="298"/>
      <c r="S565" s="330" t="s">
        <v>414</v>
      </c>
    </row>
    <row r="566" ht="4.5" customHeight="1"/>
    <row r="567" ht="19.5" customHeight="1">
      <c r="B567" s="301" t="s">
        <v>79</v>
      </c>
      <c r="C567" s="301" t="s">
        <v>80</v>
      </c>
      <c r="D567" s="302" t="s">
        <v>81</v>
      </c>
      <c r="E567" s="303"/>
      <c r="F567" s="301" t="s">
        <v>82</v>
      </c>
      <c r="G567" s="301" t="s">
        <v>83</v>
      </c>
      <c r="H567" s="301" t="s">
        <v>84</v>
      </c>
      <c r="I567" s="304" t="s">
        <v>85</v>
      </c>
      <c r="J567" s="305"/>
      <c r="K567" s="306"/>
      <c r="L567" s="304" t="s">
        <v>86</v>
      </c>
      <c r="M567" s="305"/>
      <c r="N567" s="306"/>
      <c r="O567" s="304" t="s">
        <v>87</v>
      </c>
      <c r="P567" s="305"/>
      <c r="Q567" s="305"/>
      <c r="R567" s="305"/>
      <c r="S567" s="307"/>
    </row>
    <row r="568" ht="14.25" customHeight="1">
      <c r="B568" s="308"/>
      <c r="C568" s="308"/>
      <c r="D568" s="309"/>
      <c r="E568" s="310"/>
      <c r="F568" s="308"/>
      <c r="G568" s="308"/>
      <c r="H568" s="308"/>
      <c r="I568" s="311" t="s">
        <v>88</v>
      </c>
      <c r="J568" s="311" t="s">
        <v>89</v>
      </c>
      <c r="K568" s="311" t="s">
        <v>90</v>
      </c>
      <c r="L568" s="311" t="s">
        <v>88</v>
      </c>
      <c r="M568" s="311" t="s">
        <v>89</v>
      </c>
      <c r="N568" s="311" t="s">
        <v>90</v>
      </c>
      <c r="O568" s="311" t="s">
        <v>83</v>
      </c>
      <c r="P568" s="311" t="s">
        <v>88</v>
      </c>
      <c r="Q568" s="311" t="s">
        <v>89</v>
      </c>
      <c r="R568" s="304" t="s">
        <v>90</v>
      </c>
      <c r="S568" s="307"/>
    </row>
    <row r="569" ht="11.25" customHeight="1">
      <c r="B569" s="315" t="s">
        <v>92</v>
      </c>
      <c r="C569" s="316" t="s">
        <v>141</v>
      </c>
      <c r="D569" s="317" t="s">
        <v>142</v>
      </c>
      <c r="E569" s="318"/>
      <c r="F569" s="316" t="s">
        <v>95</v>
      </c>
      <c r="G569" s="319">
        <v>0.275</v>
      </c>
      <c r="H569" s="315" t="s">
        <v>96</v>
      </c>
      <c r="I569" s="320">
        <v>-21.97</v>
      </c>
      <c r="J569" s="320">
        <v>0.0</v>
      </c>
      <c r="K569" s="320">
        <v>-21.97</v>
      </c>
      <c r="L569" s="320">
        <v>21.97</v>
      </c>
      <c r="M569" s="320">
        <v>0.0</v>
      </c>
      <c r="N569" s="320">
        <v>21.97</v>
      </c>
      <c r="O569" s="319">
        <v>0.0</v>
      </c>
      <c r="P569" s="320">
        <v>0.0</v>
      </c>
      <c r="Q569" s="320">
        <v>0.0</v>
      </c>
      <c r="R569" s="321">
        <v>0.0</v>
      </c>
      <c r="S569" s="314"/>
    </row>
    <row r="570" ht="11.25" customHeight="1">
      <c r="B570" s="315" t="s">
        <v>92</v>
      </c>
      <c r="C570" s="316" t="s">
        <v>128</v>
      </c>
      <c r="D570" s="317" t="s">
        <v>129</v>
      </c>
      <c r="E570" s="318"/>
      <c r="F570" s="316" t="s">
        <v>130</v>
      </c>
      <c r="G570" s="319">
        <v>5.0</v>
      </c>
      <c r="H570" s="315" t="s">
        <v>96</v>
      </c>
      <c r="I570" s="320">
        <v>-58.31</v>
      </c>
      <c r="J570" s="320">
        <v>0.0</v>
      </c>
      <c r="K570" s="320">
        <v>-58.31</v>
      </c>
      <c r="L570" s="320">
        <v>58.31</v>
      </c>
      <c r="M570" s="320">
        <v>0.0</v>
      </c>
      <c r="N570" s="320">
        <v>58.31</v>
      </c>
      <c r="O570" s="319">
        <v>0.0</v>
      </c>
      <c r="P570" s="320">
        <v>0.0</v>
      </c>
      <c r="Q570" s="320">
        <v>0.0</v>
      </c>
      <c r="R570" s="321">
        <v>0.0</v>
      </c>
      <c r="S570" s="314"/>
    </row>
    <row r="571" ht="11.25" customHeight="1">
      <c r="B571" s="315" t="s">
        <v>92</v>
      </c>
      <c r="C571" s="316" t="s">
        <v>201</v>
      </c>
      <c r="D571" s="317" t="s">
        <v>202</v>
      </c>
      <c r="E571" s="318"/>
      <c r="F571" s="316" t="s">
        <v>95</v>
      </c>
      <c r="G571" s="319">
        <v>0.132</v>
      </c>
      <c r="H571" s="315" t="s">
        <v>96</v>
      </c>
      <c r="I571" s="320">
        <v>-11.09</v>
      </c>
      <c r="J571" s="320">
        <v>0.0</v>
      </c>
      <c r="K571" s="320">
        <v>-11.09</v>
      </c>
      <c r="L571" s="320">
        <v>11.09</v>
      </c>
      <c r="M571" s="320">
        <v>0.0</v>
      </c>
      <c r="N571" s="320">
        <v>11.09</v>
      </c>
      <c r="O571" s="319">
        <v>0.0</v>
      </c>
      <c r="P571" s="320">
        <v>0.0</v>
      </c>
      <c r="Q571" s="320">
        <v>0.0</v>
      </c>
      <c r="R571" s="321">
        <v>0.0</v>
      </c>
      <c r="S571" s="314"/>
    </row>
    <row r="572" ht="11.25" customHeight="1">
      <c r="B572" s="315" t="s">
        <v>92</v>
      </c>
      <c r="C572" s="316" t="s">
        <v>415</v>
      </c>
      <c r="D572" s="317" t="s">
        <v>416</v>
      </c>
      <c r="E572" s="318"/>
      <c r="F572" s="316" t="s">
        <v>95</v>
      </c>
      <c r="G572" s="319">
        <v>0.55</v>
      </c>
      <c r="H572" s="315" t="s">
        <v>96</v>
      </c>
      <c r="I572" s="320">
        <v>-281.25</v>
      </c>
      <c r="J572" s="320">
        <v>0.0</v>
      </c>
      <c r="K572" s="320">
        <v>-281.25</v>
      </c>
      <c r="L572" s="320">
        <v>281.25</v>
      </c>
      <c r="M572" s="320">
        <v>0.0</v>
      </c>
      <c r="N572" s="320">
        <v>281.25</v>
      </c>
      <c r="O572" s="319">
        <v>0.0</v>
      </c>
      <c r="P572" s="320">
        <v>0.0</v>
      </c>
      <c r="Q572" s="320">
        <v>0.0</v>
      </c>
      <c r="R572" s="321">
        <v>0.0</v>
      </c>
      <c r="S572" s="314"/>
    </row>
    <row r="573" ht="11.25" customHeight="1">
      <c r="B573" s="315" t="s">
        <v>92</v>
      </c>
      <c r="C573" s="316" t="s">
        <v>264</v>
      </c>
      <c r="D573" s="317" t="s">
        <v>265</v>
      </c>
      <c r="E573" s="318"/>
      <c r="F573" s="316" t="s">
        <v>95</v>
      </c>
      <c r="G573" s="319">
        <v>0.055</v>
      </c>
      <c r="H573" s="315" t="s">
        <v>96</v>
      </c>
      <c r="I573" s="320">
        <v>-34.92</v>
      </c>
      <c r="J573" s="320">
        <v>0.0</v>
      </c>
      <c r="K573" s="320">
        <v>-34.92</v>
      </c>
      <c r="L573" s="320">
        <v>34.92</v>
      </c>
      <c r="M573" s="320">
        <v>0.0</v>
      </c>
      <c r="N573" s="320">
        <v>34.92</v>
      </c>
      <c r="O573" s="319">
        <v>0.0</v>
      </c>
      <c r="P573" s="320">
        <v>0.0</v>
      </c>
      <c r="Q573" s="320">
        <v>0.0</v>
      </c>
      <c r="R573" s="321">
        <v>0.0</v>
      </c>
      <c r="S573" s="314"/>
    </row>
    <row r="574" ht="11.25" customHeight="1">
      <c r="B574" s="315" t="s">
        <v>92</v>
      </c>
      <c r="C574" s="316" t="s">
        <v>417</v>
      </c>
      <c r="D574" s="317" t="s">
        <v>418</v>
      </c>
      <c r="E574" s="318"/>
      <c r="F574" s="316" t="s">
        <v>95</v>
      </c>
      <c r="G574" s="319">
        <v>0.011</v>
      </c>
      <c r="H574" s="315" t="s">
        <v>96</v>
      </c>
      <c r="I574" s="320">
        <v>-6.68</v>
      </c>
      <c r="J574" s="320">
        <v>0.0</v>
      </c>
      <c r="K574" s="320">
        <v>-6.68</v>
      </c>
      <c r="L574" s="320">
        <v>6.68</v>
      </c>
      <c r="M574" s="320">
        <v>0.0</v>
      </c>
      <c r="N574" s="320">
        <v>6.68</v>
      </c>
      <c r="O574" s="319">
        <v>0.0</v>
      </c>
      <c r="P574" s="320">
        <v>0.0</v>
      </c>
      <c r="Q574" s="320">
        <v>0.0</v>
      </c>
      <c r="R574" s="321">
        <v>0.0</v>
      </c>
      <c r="S574" s="314"/>
    </row>
    <row r="575" ht="11.25" customHeight="1">
      <c r="B575" s="315" t="s">
        <v>92</v>
      </c>
      <c r="C575" s="316" t="s">
        <v>381</v>
      </c>
      <c r="D575" s="317" t="s">
        <v>382</v>
      </c>
      <c r="E575" s="318"/>
      <c r="F575" s="316" t="s">
        <v>95</v>
      </c>
      <c r="G575" s="319">
        <v>3.7</v>
      </c>
      <c r="H575" s="315" t="s">
        <v>96</v>
      </c>
      <c r="I575" s="320">
        <v>-647.5</v>
      </c>
      <c r="J575" s="320">
        <v>0.0</v>
      </c>
      <c r="K575" s="320">
        <v>-647.5</v>
      </c>
      <c r="L575" s="320">
        <v>647.5</v>
      </c>
      <c r="M575" s="320">
        <v>0.0</v>
      </c>
      <c r="N575" s="320">
        <v>647.5</v>
      </c>
      <c r="O575" s="319">
        <v>0.0</v>
      </c>
      <c r="P575" s="320">
        <v>0.0</v>
      </c>
      <c r="Q575" s="320">
        <v>0.0</v>
      </c>
      <c r="R575" s="321">
        <v>0.0</v>
      </c>
      <c r="S575" s="314"/>
    </row>
    <row r="576" ht="11.25" customHeight="1">
      <c r="B576" s="315" t="s">
        <v>92</v>
      </c>
      <c r="C576" s="316" t="s">
        <v>141</v>
      </c>
      <c r="D576" s="317" t="s">
        <v>142</v>
      </c>
      <c r="E576" s="318"/>
      <c r="F576" s="316" t="s">
        <v>95</v>
      </c>
      <c r="G576" s="319">
        <v>0.55</v>
      </c>
      <c r="H576" s="315" t="s">
        <v>96</v>
      </c>
      <c r="I576" s="320">
        <v>-43.95</v>
      </c>
      <c r="J576" s="320">
        <v>0.0</v>
      </c>
      <c r="K576" s="320">
        <v>-43.95</v>
      </c>
      <c r="L576" s="320">
        <v>43.95</v>
      </c>
      <c r="M576" s="320">
        <v>0.0</v>
      </c>
      <c r="N576" s="320">
        <v>43.95</v>
      </c>
      <c r="O576" s="319">
        <v>0.0</v>
      </c>
      <c r="P576" s="320">
        <v>0.0</v>
      </c>
      <c r="Q576" s="320">
        <v>0.0</v>
      </c>
      <c r="R576" s="321">
        <v>0.0</v>
      </c>
      <c r="S576" s="314"/>
    </row>
    <row r="577" ht="11.25" customHeight="1">
      <c r="B577" s="315" t="s">
        <v>92</v>
      </c>
      <c r="C577" s="316" t="s">
        <v>124</v>
      </c>
      <c r="D577" s="317" t="s">
        <v>125</v>
      </c>
      <c r="E577" s="318"/>
      <c r="F577" s="316" t="s">
        <v>95</v>
      </c>
      <c r="G577" s="319">
        <v>1.1</v>
      </c>
      <c r="H577" s="315" t="s">
        <v>96</v>
      </c>
      <c r="I577" s="320">
        <v>-1474.02</v>
      </c>
      <c r="J577" s="320">
        <v>0.0</v>
      </c>
      <c r="K577" s="320">
        <v>-1474.02</v>
      </c>
      <c r="L577" s="320">
        <v>1474.02</v>
      </c>
      <c r="M577" s="320">
        <v>0.0</v>
      </c>
      <c r="N577" s="320">
        <v>1474.02</v>
      </c>
      <c r="O577" s="319">
        <v>0.0</v>
      </c>
      <c r="P577" s="320">
        <v>0.0</v>
      </c>
      <c r="Q577" s="320">
        <v>0.0</v>
      </c>
      <c r="R577" s="321">
        <v>0.0</v>
      </c>
      <c r="S577" s="314"/>
    </row>
    <row r="578" ht="11.25" customHeight="1">
      <c r="B578" s="315" t="s">
        <v>92</v>
      </c>
      <c r="C578" s="316" t="s">
        <v>419</v>
      </c>
      <c r="D578" s="317" t="s">
        <v>420</v>
      </c>
      <c r="E578" s="318"/>
      <c r="F578" s="316" t="s">
        <v>95</v>
      </c>
      <c r="G578" s="319">
        <v>2.75</v>
      </c>
      <c r="H578" s="315" t="s">
        <v>96</v>
      </c>
      <c r="I578" s="320">
        <v>-1001.0</v>
      </c>
      <c r="J578" s="320">
        <v>0.0</v>
      </c>
      <c r="K578" s="320">
        <v>-1001.0</v>
      </c>
      <c r="L578" s="320">
        <v>1001.0</v>
      </c>
      <c r="M578" s="320">
        <v>0.0</v>
      </c>
      <c r="N578" s="320">
        <v>1001.0</v>
      </c>
      <c r="O578" s="319">
        <v>0.0</v>
      </c>
      <c r="P578" s="320">
        <v>0.0</v>
      </c>
      <c r="Q578" s="320">
        <v>0.0</v>
      </c>
      <c r="R578" s="321">
        <v>0.0</v>
      </c>
      <c r="S578" s="314"/>
    </row>
    <row r="579" ht="11.25" customHeight="1">
      <c r="B579" s="315" t="s">
        <v>92</v>
      </c>
      <c r="C579" s="316" t="s">
        <v>415</v>
      </c>
      <c r="D579" s="317" t="s">
        <v>416</v>
      </c>
      <c r="E579" s="318"/>
      <c r="F579" s="316" t="s">
        <v>95</v>
      </c>
      <c r="G579" s="319">
        <v>0.66</v>
      </c>
      <c r="H579" s="315" t="s">
        <v>96</v>
      </c>
      <c r="I579" s="320">
        <v>-337.5</v>
      </c>
      <c r="J579" s="320">
        <v>0.0</v>
      </c>
      <c r="K579" s="320">
        <v>-337.5</v>
      </c>
      <c r="L579" s="320">
        <v>337.5</v>
      </c>
      <c r="M579" s="320">
        <v>0.0</v>
      </c>
      <c r="N579" s="320">
        <v>337.5</v>
      </c>
      <c r="O579" s="319">
        <v>0.0</v>
      </c>
      <c r="P579" s="320">
        <v>0.0</v>
      </c>
      <c r="Q579" s="320">
        <v>0.0</v>
      </c>
      <c r="R579" s="321">
        <v>0.0</v>
      </c>
      <c r="S579" s="314"/>
    </row>
    <row r="580" ht="11.25" customHeight="1">
      <c r="B580" s="315" t="s">
        <v>92</v>
      </c>
      <c r="C580" s="316" t="s">
        <v>421</v>
      </c>
      <c r="D580" s="317" t="s">
        <v>422</v>
      </c>
      <c r="E580" s="318"/>
      <c r="F580" s="316" t="s">
        <v>286</v>
      </c>
      <c r="G580" s="319">
        <v>0.495</v>
      </c>
      <c r="H580" s="315" t="s">
        <v>96</v>
      </c>
      <c r="I580" s="320">
        <v>-1775.64</v>
      </c>
      <c r="J580" s="320">
        <v>0.0</v>
      </c>
      <c r="K580" s="320">
        <v>-1775.64</v>
      </c>
      <c r="L580" s="320">
        <v>1775.64</v>
      </c>
      <c r="M580" s="320">
        <v>0.0</v>
      </c>
      <c r="N580" s="320">
        <v>1775.64</v>
      </c>
      <c r="O580" s="319">
        <v>0.0</v>
      </c>
      <c r="P580" s="320">
        <v>0.0</v>
      </c>
      <c r="Q580" s="320">
        <v>0.0</v>
      </c>
      <c r="R580" s="321">
        <v>0.0</v>
      </c>
      <c r="S580" s="314"/>
    </row>
    <row r="581" ht="11.25" customHeight="1">
      <c r="B581" s="322" t="s">
        <v>107</v>
      </c>
      <c r="C581" s="323"/>
      <c r="D581" s="323"/>
      <c r="E581" s="323"/>
      <c r="F581" s="324"/>
      <c r="G581" s="325">
        <v>29.332</v>
      </c>
      <c r="H581" s="326" t="s">
        <v>108</v>
      </c>
      <c r="I581" s="327">
        <v>-9395.34</v>
      </c>
      <c r="J581" s="327">
        <v>0.0</v>
      </c>
      <c r="K581" s="327">
        <v>-9395.34</v>
      </c>
      <c r="L581" s="327">
        <v>9395.34</v>
      </c>
      <c r="M581" s="327">
        <v>0.0</v>
      </c>
      <c r="N581" s="327">
        <v>9395.34</v>
      </c>
      <c r="O581" s="325">
        <v>0.0</v>
      </c>
      <c r="P581" s="327">
        <v>0.0</v>
      </c>
      <c r="Q581" s="327">
        <v>0.0</v>
      </c>
      <c r="R581" s="328">
        <v>0.0</v>
      </c>
      <c r="S581" s="329"/>
    </row>
    <row r="582" ht="12.75" customHeight="1">
      <c r="B582" s="300" t="s">
        <v>159</v>
      </c>
      <c r="C582" s="297"/>
      <c r="D582" s="298"/>
      <c r="S582" s="330" t="s">
        <v>423</v>
      </c>
    </row>
    <row r="583" ht="12.75" customHeight="1"/>
    <row r="584" ht="12.75" customHeight="1"/>
    <row r="585" ht="12.75" customHeight="1">
      <c r="B585" s="296" t="s">
        <v>424</v>
      </c>
      <c r="C585" s="297"/>
      <c r="D585" s="297"/>
      <c r="E585" s="297"/>
      <c r="F585" s="297"/>
      <c r="G585" s="297"/>
      <c r="H585" s="297"/>
      <c r="I585" s="297"/>
      <c r="J585" s="297"/>
      <c r="K585" s="297"/>
      <c r="L585" s="297"/>
      <c r="M585" s="297"/>
      <c r="N585" s="297"/>
      <c r="O585" s="297"/>
      <c r="P585" s="297"/>
      <c r="Q585" s="297"/>
      <c r="R585" s="297"/>
      <c r="S585" s="297"/>
      <c r="T585" s="298"/>
    </row>
    <row r="586" ht="12.75" customHeight="1">
      <c r="B586" s="331"/>
      <c r="C586" s="331"/>
      <c r="D586" s="331"/>
      <c r="E586" s="331"/>
      <c r="F586" s="331"/>
      <c r="G586" s="331"/>
      <c r="H586" s="331"/>
      <c r="I586" s="331"/>
      <c r="J586" s="331"/>
      <c r="K586" s="331"/>
      <c r="L586" s="331"/>
      <c r="M586" s="331"/>
      <c r="N586" s="331"/>
      <c r="O586" s="331"/>
      <c r="P586" s="331"/>
      <c r="Q586" s="331"/>
      <c r="R586" s="331"/>
      <c r="S586" s="331"/>
      <c r="T586" s="331"/>
    </row>
    <row r="587" ht="12.75" customHeight="1">
      <c r="B587" s="331"/>
      <c r="C587" s="331"/>
      <c r="D587" s="299" t="s">
        <v>77</v>
      </c>
      <c r="E587" s="297"/>
      <c r="F587" s="297"/>
      <c r="G587" s="297"/>
      <c r="H587" s="297"/>
      <c r="I587" s="297"/>
      <c r="J587" s="297"/>
      <c r="K587" s="297"/>
      <c r="L587" s="297"/>
      <c r="M587" s="297"/>
      <c r="N587" s="297"/>
      <c r="O587" s="297"/>
      <c r="P587" s="297"/>
      <c r="Q587" s="297"/>
      <c r="R587" s="297"/>
      <c r="S587" s="298"/>
      <c r="T587" s="331"/>
    </row>
    <row r="588" ht="12.75" customHeight="1">
      <c r="B588" s="331"/>
      <c r="C588" s="331"/>
      <c r="D588" s="331"/>
      <c r="E588" s="331"/>
      <c r="F588" s="331"/>
      <c r="G588" s="331"/>
      <c r="H588" s="331"/>
      <c r="I588" s="331"/>
      <c r="J588" s="331"/>
      <c r="K588" s="331"/>
      <c r="L588" s="331"/>
      <c r="M588" s="331"/>
      <c r="N588" s="331"/>
      <c r="O588" s="331"/>
      <c r="P588" s="331"/>
      <c r="Q588" s="331"/>
      <c r="R588" s="331"/>
      <c r="S588" s="331"/>
      <c r="T588" s="331"/>
    </row>
    <row r="589" ht="12.75" customHeight="1">
      <c r="B589" s="331"/>
      <c r="C589" s="331"/>
      <c r="D589" s="300" t="s">
        <v>425</v>
      </c>
      <c r="E589" s="297"/>
      <c r="F589" s="297"/>
      <c r="G589" s="297"/>
      <c r="H589" s="297"/>
      <c r="I589" s="297"/>
      <c r="J589" s="297"/>
      <c r="K589" s="297"/>
      <c r="L589" s="297"/>
      <c r="M589" s="297"/>
      <c r="N589" s="297"/>
      <c r="O589" s="297"/>
      <c r="P589" s="297"/>
      <c r="Q589" s="297"/>
      <c r="R589" s="297"/>
      <c r="S589" s="298"/>
      <c r="T589" s="331"/>
    </row>
    <row r="590" ht="12.75" customHeight="1">
      <c r="B590" s="331"/>
      <c r="C590" s="331"/>
      <c r="D590" s="331"/>
      <c r="E590" s="331"/>
      <c r="F590" s="331"/>
      <c r="G590" s="331"/>
      <c r="H590" s="331"/>
      <c r="I590" s="331"/>
      <c r="J590" s="331"/>
      <c r="K590" s="331"/>
      <c r="L590" s="331"/>
      <c r="M590" s="331"/>
      <c r="N590" s="331"/>
      <c r="O590" s="331"/>
      <c r="P590" s="331"/>
      <c r="Q590" s="331"/>
      <c r="R590" s="331"/>
      <c r="S590" s="331"/>
      <c r="T590" s="331"/>
    </row>
    <row r="591" ht="12.75" customHeight="1">
      <c r="B591" s="331"/>
      <c r="C591" s="331"/>
      <c r="D591" s="300" t="s">
        <v>426</v>
      </c>
      <c r="E591" s="297"/>
      <c r="F591" s="297"/>
      <c r="G591" s="297"/>
      <c r="H591" s="297"/>
      <c r="I591" s="297"/>
      <c r="J591" s="297"/>
      <c r="K591" s="297"/>
      <c r="L591" s="297"/>
      <c r="M591" s="297"/>
      <c r="N591" s="297"/>
      <c r="O591" s="297"/>
      <c r="P591" s="297"/>
      <c r="Q591" s="297"/>
      <c r="R591" s="297"/>
      <c r="S591" s="298"/>
      <c r="T591" s="331"/>
    </row>
    <row r="592" ht="12.75" customHeight="1">
      <c r="B592" s="331"/>
      <c r="C592" s="331"/>
      <c r="D592" s="331"/>
      <c r="E592" s="331"/>
      <c r="F592" s="331"/>
      <c r="G592" s="331"/>
      <c r="H592" s="331"/>
      <c r="I592" s="331"/>
      <c r="J592" s="331"/>
      <c r="K592" s="331"/>
      <c r="L592" s="331"/>
      <c r="M592" s="331"/>
      <c r="N592" s="331"/>
      <c r="O592" s="331"/>
      <c r="P592" s="331"/>
      <c r="Q592" s="331"/>
      <c r="R592" s="331"/>
      <c r="S592" s="331"/>
      <c r="T592" s="331"/>
    </row>
    <row r="593" ht="12.75" customHeight="1">
      <c r="B593" s="331"/>
      <c r="C593" s="331"/>
      <c r="D593" s="300" t="s">
        <v>78</v>
      </c>
      <c r="E593" s="297"/>
      <c r="F593" s="297"/>
      <c r="G593" s="297"/>
      <c r="H593" s="297"/>
      <c r="I593" s="297"/>
      <c r="J593" s="297"/>
      <c r="K593" s="297"/>
      <c r="L593" s="297"/>
      <c r="M593" s="297"/>
      <c r="N593" s="297"/>
      <c r="O593" s="297"/>
      <c r="P593" s="297"/>
      <c r="Q593" s="297"/>
      <c r="R593" s="297"/>
      <c r="S593" s="298"/>
      <c r="T593" s="331"/>
    </row>
    <row r="594" ht="12.75" customHeight="1">
      <c r="B594" s="331"/>
      <c r="C594" s="331"/>
      <c r="D594" s="331"/>
      <c r="E594" s="331"/>
      <c r="F594" s="331"/>
      <c r="G594" s="331"/>
      <c r="H594" s="331"/>
      <c r="I594" s="331"/>
      <c r="J594" s="331"/>
      <c r="K594" s="331"/>
      <c r="L594" s="331"/>
      <c r="M594" s="331"/>
      <c r="N594" s="331"/>
      <c r="O594" s="331"/>
      <c r="P594" s="331"/>
      <c r="Q594" s="331"/>
      <c r="R594" s="331"/>
      <c r="S594" s="331"/>
      <c r="T594" s="331"/>
    </row>
    <row r="595" ht="12.75" customHeight="1">
      <c r="B595" s="331"/>
      <c r="C595" s="331"/>
      <c r="D595" s="332" t="s">
        <v>427</v>
      </c>
      <c r="E595" s="332" t="s">
        <v>428</v>
      </c>
      <c r="F595" s="333" t="s">
        <v>429</v>
      </c>
      <c r="G595" s="334"/>
      <c r="H595" s="333" t="s">
        <v>430</v>
      </c>
      <c r="I595" s="334"/>
      <c r="J595" s="333" t="s">
        <v>431</v>
      </c>
      <c r="K595" s="334"/>
      <c r="L595" s="332" t="s">
        <v>432</v>
      </c>
      <c r="M595" s="304" t="s">
        <v>85</v>
      </c>
      <c r="N595" s="305"/>
      <c r="O595" s="307"/>
      <c r="P595" s="304" t="s">
        <v>86</v>
      </c>
      <c r="Q595" s="305"/>
      <c r="R595" s="305"/>
      <c r="S595" s="307"/>
      <c r="T595" s="331"/>
    </row>
    <row r="596" ht="12.75" customHeight="1">
      <c r="B596" s="331"/>
      <c r="C596" s="331"/>
      <c r="D596" s="335" t="s">
        <v>433</v>
      </c>
      <c r="E596" s="335" t="s">
        <v>433</v>
      </c>
      <c r="F596" s="336" t="s">
        <v>433</v>
      </c>
      <c r="G596" s="337"/>
      <c r="H596" s="336" t="s">
        <v>434</v>
      </c>
      <c r="I596" s="337"/>
      <c r="J596" s="336" t="s">
        <v>433</v>
      </c>
      <c r="K596" s="337"/>
      <c r="L596" s="335" t="s">
        <v>433</v>
      </c>
      <c r="M596" s="338" t="s">
        <v>88</v>
      </c>
      <c r="N596" s="338" t="s">
        <v>89</v>
      </c>
      <c r="O596" s="338" t="s">
        <v>90</v>
      </c>
      <c r="P596" s="338" t="s">
        <v>88</v>
      </c>
      <c r="Q596" s="338" t="s">
        <v>89</v>
      </c>
      <c r="R596" s="304" t="s">
        <v>90</v>
      </c>
      <c r="S596" s="307"/>
      <c r="T596" s="331"/>
    </row>
    <row r="597" ht="12.75" customHeight="1">
      <c r="B597" s="331"/>
      <c r="C597" s="339" t="s">
        <v>433</v>
      </c>
      <c r="D597" s="340" t="s">
        <v>435</v>
      </c>
      <c r="E597" s="341" t="s">
        <v>436</v>
      </c>
      <c r="F597" s="342" t="s">
        <v>437</v>
      </c>
      <c r="G597" s="314"/>
      <c r="H597" s="342" t="s">
        <v>433</v>
      </c>
      <c r="I597" s="314"/>
      <c r="J597" s="343" t="s">
        <v>438</v>
      </c>
      <c r="K597" s="314"/>
      <c r="L597" s="341" t="s">
        <v>439</v>
      </c>
      <c r="M597" s="344">
        <v>-1335.17</v>
      </c>
      <c r="N597" s="344">
        <v>0.0</v>
      </c>
      <c r="O597" s="344">
        <v>-1335.17</v>
      </c>
      <c r="P597" s="344">
        <v>1335.17</v>
      </c>
      <c r="Q597" s="344">
        <v>0.0</v>
      </c>
      <c r="R597" s="345">
        <v>1335.17</v>
      </c>
      <c r="S597" s="314"/>
      <c r="T597" s="331" t="s">
        <v>440</v>
      </c>
    </row>
    <row r="598" ht="12.75" customHeight="1">
      <c r="B598" s="331"/>
      <c r="C598" s="339" t="s">
        <v>433</v>
      </c>
      <c r="D598" s="340" t="s">
        <v>435</v>
      </c>
      <c r="E598" s="341" t="s">
        <v>441</v>
      </c>
      <c r="F598" s="342" t="s">
        <v>442</v>
      </c>
      <c r="G598" s="314"/>
      <c r="H598" s="342" t="s">
        <v>433</v>
      </c>
      <c r="I598" s="314"/>
      <c r="J598" s="343" t="s">
        <v>438</v>
      </c>
      <c r="K598" s="314"/>
      <c r="L598" s="341" t="s">
        <v>439</v>
      </c>
      <c r="M598" s="344">
        <v>-7818.78</v>
      </c>
      <c r="N598" s="344">
        <v>0.0</v>
      </c>
      <c r="O598" s="344">
        <v>-7818.78</v>
      </c>
      <c r="P598" s="344">
        <v>7818.78</v>
      </c>
      <c r="Q598" s="344">
        <v>0.0</v>
      </c>
      <c r="R598" s="345">
        <v>7818.78</v>
      </c>
      <c r="S598" s="314"/>
      <c r="T598" s="331" t="s">
        <v>443</v>
      </c>
    </row>
    <row r="599" ht="12.75" customHeight="1">
      <c r="B599" s="331"/>
      <c r="C599" s="339" t="s">
        <v>433</v>
      </c>
      <c r="D599" s="340" t="s">
        <v>435</v>
      </c>
      <c r="E599" s="341" t="s">
        <v>444</v>
      </c>
      <c r="F599" s="342" t="s">
        <v>445</v>
      </c>
      <c r="G599" s="314"/>
      <c r="H599" s="342" t="s">
        <v>433</v>
      </c>
      <c r="I599" s="314"/>
      <c r="J599" s="343" t="s">
        <v>438</v>
      </c>
      <c r="K599" s="314"/>
      <c r="L599" s="341" t="s">
        <v>439</v>
      </c>
      <c r="M599" s="344">
        <v>-7244.85</v>
      </c>
      <c r="N599" s="344">
        <v>0.0</v>
      </c>
      <c r="O599" s="344">
        <v>-7244.85</v>
      </c>
      <c r="P599" s="344">
        <v>7244.85</v>
      </c>
      <c r="Q599" s="344">
        <v>0.0</v>
      </c>
      <c r="R599" s="345">
        <v>7244.85</v>
      </c>
      <c r="S599" s="314"/>
      <c r="T599" s="331" t="s">
        <v>446</v>
      </c>
    </row>
    <row r="600" ht="12.75" customHeight="1">
      <c r="B600" s="331"/>
      <c r="C600" s="339" t="s">
        <v>433</v>
      </c>
      <c r="D600" s="340" t="s">
        <v>435</v>
      </c>
      <c r="E600" s="341" t="s">
        <v>447</v>
      </c>
      <c r="F600" s="342" t="s">
        <v>448</v>
      </c>
      <c r="G600" s="314"/>
      <c r="H600" s="342" t="s">
        <v>433</v>
      </c>
      <c r="I600" s="314"/>
      <c r="J600" s="343" t="s">
        <v>438</v>
      </c>
      <c r="K600" s="314"/>
      <c r="L600" s="341" t="s">
        <v>439</v>
      </c>
      <c r="M600" s="344">
        <v>-8984.98</v>
      </c>
      <c r="N600" s="344">
        <v>0.0</v>
      </c>
      <c r="O600" s="344">
        <v>-8984.98</v>
      </c>
      <c r="P600" s="344">
        <v>8984.98</v>
      </c>
      <c r="Q600" s="344">
        <v>0.0</v>
      </c>
      <c r="R600" s="345">
        <v>8984.98</v>
      </c>
      <c r="S600" s="314"/>
      <c r="T600" s="331" t="s">
        <v>449</v>
      </c>
    </row>
    <row r="601" ht="12.75" customHeight="1">
      <c r="B601" s="331"/>
      <c r="C601" s="339" t="s">
        <v>433</v>
      </c>
      <c r="D601" s="340" t="s">
        <v>435</v>
      </c>
      <c r="E601" s="341" t="s">
        <v>450</v>
      </c>
      <c r="F601" s="342" t="s">
        <v>451</v>
      </c>
      <c r="G601" s="314"/>
      <c r="H601" s="342" t="s">
        <v>433</v>
      </c>
      <c r="I601" s="314"/>
      <c r="J601" s="343" t="s">
        <v>438</v>
      </c>
      <c r="K601" s="314"/>
      <c r="L601" s="341" t="s">
        <v>439</v>
      </c>
      <c r="M601" s="344">
        <v>-10733.47</v>
      </c>
      <c r="N601" s="344">
        <v>0.0</v>
      </c>
      <c r="O601" s="344">
        <v>-10733.47</v>
      </c>
      <c r="P601" s="344">
        <v>10733.47</v>
      </c>
      <c r="Q601" s="344">
        <v>0.0</v>
      </c>
      <c r="R601" s="345">
        <v>10733.47</v>
      </c>
      <c r="S601" s="314"/>
      <c r="T601" s="331" t="s">
        <v>452</v>
      </c>
    </row>
    <row r="602" ht="12.75" customHeight="1">
      <c r="B602" s="331"/>
      <c r="C602" s="339" t="s">
        <v>433</v>
      </c>
      <c r="D602" s="340" t="s">
        <v>435</v>
      </c>
      <c r="E602" s="341" t="s">
        <v>453</v>
      </c>
      <c r="F602" s="342" t="s">
        <v>454</v>
      </c>
      <c r="G602" s="314"/>
      <c r="H602" s="342" t="s">
        <v>433</v>
      </c>
      <c r="I602" s="314"/>
      <c r="J602" s="343" t="s">
        <v>438</v>
      </c>
      <c r="K602" s="314"/>
      <c r="L602" s="341" t="s">
        <v>439</v>
      </c>
      <c r="M602" s="344">
        <v>-35023.93</v>
      </c>
      <c r="N602" s="344">
        <v>0.0</v>
      </c>
      <c r="O602" s="344">
        <v>-35023.93</v>
      </c>
      <c r="P602" s="344">
        <v>35023.93</v>
      </c>
      <c r="Q602" s="344">
        <v>0.0</v>
      </c>
      <c r="R602" s="345">
        <v>35023.93</v>
      </c>
      <c r="S602" s="314"/>
      <c r="T602" s="331" t="s">
        <v>455</v>
      </c>
    </row>
    <row r="603" ht="12.75" customHeight="1">
      <c r="B603" s="331"/>
      <c r="C603" s="339" t="s">
        <v>433</v>
      </c>
      <c r="D603" s="340" t="s">
        <v>435</v>
      </c>
      <c r="E603" s="341" t="s">
        <v>456</v>
      </c>
      <c r="F603" s="342" t="s">
        <v>457</v>
      </c>
      <c r="G603" s="314"/>
      <c r="H603" s="342" t="s">
        <v>433</v>
      </c>
      <c r="I603" s="314"/>
      <c r="J603" s="343" t="s">
        <v>438</v>
      </c>
      <c r="K603" s="314"/>
      <c r="L603" s="341" t="s">
        <v>439</v>
      </c>
      <c r="M603" s="344">
        <v>-9243.79</v>
      </c>
      <c r="N603" s="344">
        <v>0.0</v>
      </c>
      <c r="O603" s="344">
        <v>-9243.79</v>
      </c>
      <c r="P603" s="344">
        <v>9243.79</v>
      </c>
      <c r="Q603" s="344">
        <v>0.0</v>
      </c>
      <c r="R603" s="345">
        <v>9243.79</v>
      </c>
      <c r="S603" s="314"/>
      <c r="T603" s="331" t="s">
        <v>458</v>
      </c>
    </row>
    <row r="604" ht="12.75" customHeight="1">
      <c r="B604" s="331"/>
      <c r="C604" s="339" t="s">
        <v>433</v>
      </c>
      <c r="D604" s="340" t="s">
        <v>435</v>
      </c>
      <c r="E604" s="341" t="s">
        <v>459</v>
      </c>
      <c r="F604" s="342" t="s">
        <v>460</v>
      </c>
      <c r="G604" s="314"/>
      <c r="H604" s="342" t="s">
        <v>433</v>
      </c>
      <c r="I604" s="314"/>
      <c r="J604" s="343" t="s">
        <v>438</v>
      </c>
      <c r="K604" s="314"/>
      <c r="L604" s="341" t="s">
        <v>439</v>
      </c>
      <c r="M604" s="344">
        <v>-29086.71</v>
      </c>
      <c r="N604" s="344">
        <v>0.0</v>
      </c>
      <c r="O604" s="344">
        <v>-29086.71</v>
      </c>
      <c r="P604" s="344">
        <v>29086.71</v>
      </c>
      <c r="Q604" s="344">
        <v>0.0</v>
      </c>
      <c r="R604" s="345">
        <v>29086.71</v>
      </c>
      <c r="S604" s="314"/>
      <c r="T604" s="331" t="s">
        <v>461</v>
      </c>
    </row>
    <row r="605" ht="12.75" customHeight="1">
      <c r="B605" s="331"/>
      <c r="C605" s="339" t="s">
        <v>433</v>
      </c>
      <c r="D605" s="340" t="s">
        <v>435</v>
      </c>
      <c r="E605" s="341" t="s">
        <v>462</v>
      </c>
      <c r="F605" s="342" t="s">
        <v>463</v>
      </c>
      <c r="G605" s="314"/>
      <c r="H605" s="342" t="s">
        <v>433</v>
      </c>
      <c r="I605" s="314"/>
      <c r="J605" s="343" t="s">
        <v>438</v>
      </c>
      <c r="K605" s="314"/>
      <c r="L605" s="341" t="s">
        <v>439</v>
      </c>
      <c r="M605" s="344">
        <v>-9961.18</v>
      </c>
      <c r="N605" s="344">
        <v>0.0</v>
      </c>
      <c r="O605" s="344">
        <v>-9961.18</v>
      </c>
      <c r="P605" s="344">
        <v>9961.18</v>
      </c>
      <c r="Q605" s="344">
        <v>0.0</v>
      </c>
      <c r="R605" s="345">
        <v>9961.18</v>
      </c>
      <c r="S605" s="314"/>
      <c r="T605" s="331" t="s">
        <v>464</v>
      </c>
    </row>
    <row r="606" ht="12.75" customHeight="1">
      <c r="B606" s="331"/>
      <c r="C606" s="339" t="s">
        <v>433</v>
      </c>
      <c r="D606" s="340" t="s">
        <v>435</v>
      </c>
      <c r="E606" s="341" t="s">
        <v>465</v>
      </c>
      <c r="F606" s="342" t="s">
        <v>466</v>
      </c>
      <c r="G606" s="314"/>
      <c r="H606" s="342" t="s">
        <v>433</v>
      </c>
      <c r="I606" s="314"/>
      <c r="J606" s="343" t="s">
        <v>438</v>
      </c>
      <c r="K606" s="314"/>
      <c r="L606" s="341" t="s">
        <v>439</v>
      </c>
      <c r="M606" s="344">
        <v>-8511.32</v>
      </c>
      <c r="N606" s="344">
        <v>0.0</v>
      </c>
      <c r="O606" s="344">
        <v>-8511.32</v>
      </c>
      <c r="P606" s="344">
        <v>8511.32</v>
      </c>
      <c r="Q606" s="344">
        <v>0.0</v>
      </c>
      <c r="R606" s="345">
        <v>8511.32</v>
      </c>
      <c r="S606" s="314"/>
      <c r="T606" s="331" t="s">
        <v>467</v>
      </c>
    </row>
    <row r="607" ht="12.75" customHeight="1">
      <c r="B607" s="331"/>
      <c r="C607" s="339" t="s">
        <v>433</v>
      </c>
      <c r="D607" s="340" t="s">
        <v>435</v>
      </c>
      <c r="E607" s="341" t="s">
        <v>468</v>
      </c>
      <c r="F607" s="342" t="s">
        <v>469</v>
      </c>
      <c r="G607" s="314"/>
      <c r="H607" s="342" t="s">
        <v>433</v>
      </c>
      <c r="I607" s="314"/>
      <c r="J607" s="343" t="s">
        <v>438</v>
      </c>
      <c r="K607" s="314"/>
      <c r="L607" s="341" t="s">
        <v>439</v>
      </c>
      <c r="M607" s="344">
        <v>-7608.47</v>
      </c>
      <c r="N607" s="344">
        <v>0.0</v>
      </c>
      <c r="O607" s="344">
        <v>-7608.47</v>
      </c>
      <c r="P607" s="344">
        <v>7608.47</v>
      </c>
      <c r="Q607" s="344">
        <v>0.0</v>
      </c>
      <c r="R607" s="345">
        <v>7608.47</v>
      </c>
      <c r="S607" s="314"/>
      <c r="T607" s="331" t="s">
        <v>470</v>
      </c>
    </row>
    <row r="608" ht="12.75" customHeight="1">
      <c r="B608" s="331"/>
      <c r="C608" s="339" t="s">
        <v>433</v>
      </c>
      <c r="D608" s="340" t="s">
        <v>435</v>
      </c>
      <c r="E608" s="341" t="s">
        <v>471</v>
      </c>
      <c r="F608" s="342" t="s">
        <v>472</v>
      </c>
      <c r="G608" s="314"/>
      <c r="H608" s="342" t="s">
        <v>433</v>
      </c>
      <c r="I608" s="314"/>
      <c r="J608" s="343" t="s">
        <v>438</v>
      </c>
      <c r="K608" s="314"/>
      <c r="L608" s="341" t="s">
        <v>439</v>
      </c>
      <c r="M608" s="344">
        <v>-6951.92</v>
      </c>
      <c r="N608" s="344">
        <v>0.0</v>
      </c>
      <c r="O608" s="344">
        <v>-6951.92</v>
      </c>
      <c r="P608" s="344">
        <v>6951.92</v>
      </c>
      <c r="Q608" s="344">
        <v>0.0</v>
      </c>
      <c r="R608" s="345">
        <v>6951.92</v>
      </c>
      <c r="S608" s="314"/>
      <c r="T608" s="331" t="s">
        <v>473</v>
      </c>
    </row>
    <row r="609" ht="12.75" customHeight="1">
      <c r="B609" s="331"/>
      <c r="C609" s="339" t="s">
        <v>433</v>
      </c>
      <c r="D609" s="340" t="s">
        <v>435</v>
      </c>
      <c r="E609" s="341" t="s">
        <v>474</v>
      </c>
      <c r="F609" s="342" t="s">
        <v>475</v>
      </c>
      <c r="G609" s="314"/>
      <c r="H609" s="342" t="s">
        <v>433</v>
      </c>
      <c r="I609" s="314"/>
      <c r="J609" s="343" t="s">
        <v>438</v>
      </c>
      <c r="K609" s="314"/>
      <c r="L609" s="341" t="s">
        <v>439</v>
      </c>
      <c r="M609" s="344">
        <v>-13065.39</v>
      </c>
      <c r="N609" s="344">
        <v>0.0</v>
      </c>
      <c r="O609" s="344">
        <v>-13065.39</v>
      </c>
      <c r="P609" s="344">
        <v>13065.39</v>
      </c>
      <c r="Q609" s="344">
        <v>0.0</v>
      </c>
      <c r="R609" s="345">
        <v>13065.39</v>
      </c>
      <c r="S609" s="314"/>
      <c r="T609" s="331" t="s">
        <v>476</v>
      </c>
    </row>
    <row r="610" ht="12.75" customHeight="1">
      <c r="B610" s="331"/>
      <c r="C610" s="339" t="s">
        <v>433</v>
      </c>
      <c r="D610" s="340" t="s">
        <v>435</v>
      </c>
      <c r="E610" s="341" t="s">
        <v>477</v>
      </c>
      <c r="F610" s="342" t="s">
        <v>478</v>
      </c>
      <c r="G610" s="314"/>
      <c r="H610" s="342" t="s">
        <v>433</v>
      </c>
      <c r="I610" s="314"/>
      <c r="J610" s="343" t="s">
        <v>438</v>
      </c>
      <c r="K610" s="314"/>
      <c r="L610" s="341" t="s">
        <v>439</v>
      </c>
      <c r="M610" s="344">
        <v>-19307.17</v>
      </c>
      <c r="N610" s="344">
        <v>0.0</v>
      </c>
      <c r="O610" s="344">
        <v>-19307.17</v>
      </c>
      <c r="P610" s="344">
        <v>19307.17</v>
      </c>
      <c r="Q610" s="344">
        <v>0.0</v>
      </c>
      <c r="R610" s="345">
        <v>19307.17</v>
      </c>
      <c r="S610" s="314"/>
      <c r="T610" s="331" t="s">
        <v>479</v>
      </c>
    </row>
    <row r="611" ht="12.75" customHeight="1">
      <c r="B611" s="331"/>
      <c r="C611" s="339" t="s">
        <v>433</v>
      </c>
      <c r="D611" s="340" t="s">
        <v>435</v>
      </c>
      <c r="E611" s="341" t="s">
        <v>480</v>
      </c>
      <c r="F611" s="342" t="s">
        <v>481</v>
      </c>
      <c r="G611" s="314"/>
      <c r="H611" s="342" t="s">
        <v>433</v>
      </c>
      <c r="I611" s="314"/>
      <c r="J611" s="343" t="s">
        <v>438</v>
      </c>
      <c r="K611" s="314"/>
      <c r="L611" s="341" t="s">
        <v>439</v>
      </c>
      <c r="M611" s="344">
        <v>-12856.58</v>
      </c>
      <c r="N611" s="344">
        <v>0.0</v>
      </c>
      <c r="O611" s="344">
        <v>-12856.58</v>
      </c>
      <c r="P611" s="344">
        <v>12856.58</v>
      </c>
      <c r="Q611" s="344">
        <v>0.0</v>
      </c>
      <c r="R611" s="345">
        <v>12856.58</v>
      </c>
      <c r="S611" s="314"/>
      <c r="T611" s="331" t="s">
        <v>482</v>
      </c>
    </row>
    <row r="612" ht="12.75" customHeight="1">
      <c r="B612" s="331"/>
      <c r="C612" s="339" t="s">
        <v>433</v>
      </c>
      <c r="D612" s="340" t="s">
        <v>435</v>
      </c>
      <c r="E612" s="341" t="s">
        <v>483</v>
      </c>
      <c r="F612" s="342" t="s">
        <v>484</v>
      </c>
      <c r="G612" s="314"/>
      <c r="H612" s="342" t="s">
        <v>433</v>
      </c>
      <c r="I612" s="314"/>
      <c r="J612" s="343" t="s">
        <v>438</v>
      </c>
      <c r="K612" s="314"/>
      <c r="L612" s="341" t="s">
        <v>439</v>
      </c>
      <c r="M612" s="344">
        <v>-9395.34</v>
      </c>
      <c r="N612" s="344">
        <v>0.0</v>
      </c>
      <c r="O612" s="344">
        <v>-9395.34</v>
      </c>
      <c r="P612" s="344">
        <v>9395.34</v>
      </c>
      <c r="Q612" s="344">
        <v>0.0</v>
      </c>
      <c r="R612" s="345">
        <v>9395.34</v>
      </c>
      <c r="S612" s="314"/>
      <c r="T612" s="331" t="s">
        <v>485</v>
      </c>
    </row>
    <row r="613" ht="12.75" customHeight="1">
      <c r="B613" s="331"/>
      <c r="C613" s="331"/>
      <c r="D613" s="331"/>
      <c r="E613" s="331"/>
      <c r="F613" s="331"/>
      <c r="G613" s="331"/>
      <c r="H613" s="331"/>
      <c r="I613" s="331"/>
      <c r="J613" s="331"/>
      <c r="K613" s="346" t="s">
        <v>486</v>
      </c>
      <c r="L613" s="307"/>
      <c r="M613" s="347">
        <v>-197129.05</v>
      </c>
      <c r="N613" s="347">
        <v>0.0</v>
      </c>
      <c r="O613" s="347">
        <v>-197129.05</v>
      </c>
      <c r="P613" s="347">
        <v>197129.05</v>
      </c>
      <c r="Q613" s="347">
        <v>0.0</v>
      </c>
      <c r="R613" s="348">
        <v>197129.05</v>
      </c>
      <c r="S613" s="307"/>
      <c r="T613" s="331"/>
    </row>
    <row r="614" ht="12.75" customHeight="1">
      <c r="B614" s="331"/>
      <c r="C614" s="331"/>
      <c r="D614" s="331"/>
      <c r="E614" s="331"/>
      <c r="F614" s="331"/>
      <c r="G614" s="331"/>
      <c r="H614" s="331"/>
      <c r="I614" s="331"/>
      <c r="J614" s="331"/>
      <c r="K614" s="346" t="s">
        <v>487</v>
      </c>
      <c r="L614" s="307"/>
      <c r="M614" s="349" t="s">
        <v>488</v>
      </c>
      <c r="N614" s="331"/>
      <c r="O614" s="331"/>
      <c r="P614" s="331"/>
      <c r="Q614" s="331"/>
      <c r="R614" s="331"/>
      <c r="S614" s="331"/>
      <c r="T614" s="331"/>
    </row>
    <row r="615" ht="12.75" customHeight="1">
      <c r="B615" s="331"/>
      <c r="C615" s="331"/>
      <c r="D615" s="331"/>
      <c r="E615" s="331"/>
      <c r="F615" s="331"/>
      <c r="G615" s="331"/>
      <c r="H615" s="331"/>
      <c r="I615" s="331"/>
      <c r="J615" s="331"/>
      <c r="K615" s="331"/>
      <c r="L615" s="331"/>
      <c r="M615" s="331"/>
      <c r="N615" s="331"/>
      <c r="O615" s="331"/>
      <c r="P615" s="331"/>
      <c r="Q615" s="331"/>
      <c r="R615" s="331"/>
      <c r="S615" s="331"/>
      <c r="T615" s="331"/>
    </row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237">
    <mergeCell ref="D25:E25"/>
    <mergeCell ref="D26:E26"/>
    <mergeCell ref="D27:E27"/>
    <mergeCell ref="D28:E28"/>
    <mergeCell ref="D29:E29"/>
    <mergeCell ref="D30:E30"/>
    <mergeCell ref="D31:E31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B48:D48"/>
    <mergeCell ref="B50:B51"/>
    <mergeCell ref="C50:C51"/>
    <mergeCell ref="F50:F51"/>
    <mergeCell ref="G50:G51"/>
    <mergeCell ref="H50:H51"/>
    <mergeCell ref="I50:K50"/>
    <mergeCell ref="L50:N50"/>
    <mergeCell ref="D50:E51"/>
    <mergeCell ref="D52:E52"/>
    <mergeCell ref="D53:E53"/>
    <mergeCell ref="D54:E54"/>
    <mergeCell ref="D55:E55"/>
    <mergeCell ref="B57:F57"/>
    <mergeCell ref="B58:S58"/>
    <mergeCell ref="D56:E56"/>
    <mergeCell ref="D59:E59"/>
    <mergeCell ref="D60:E60"/>
    <mergeCell ref="D61:E61"/>
    <mergeCell ref="D62:E62"/>
    <mergeCell ref="D63:E63"/>
    <mergeCell ref="D64:E64"/>
    <mergeCell ref="R71:S71"/>
    <mergeCell ref="R72:S72"/>
    <mergeCell ref="D65:E65"/>
    <mergeCell ref="D66:E66"/>
    <mergeCell ref="D67:E67"/>
    <mergeCell ref="D68:E68"/>
    <mergeCell ref="R68:S68"/>
    <mergeCell ref="R69:S69"/>
    <mergeCell ref="R70:S70"/>
    <mergeCell ref="D69:E69"/>
    <mergeCell ref="D70:E70"/>
    <mergeCell ref="D71:E71"/>
    <mergeCell ref="D72:E72"/>
    <mergeCell ref="D73:E73"/>
    <mergeCell ref="D74:E74"/>
    <mergeCell ref="D75:E75"/>
    <mergeCell ref="R73:S73"/>
    <mergeCell ref="R74:S74"/>
    <mergeCell ref="R75:S75"/>
    <mergeCell ref="R76:S76"/>
    <mergeCell ref="R77:S77"/>
    <mergeCell ref="R78:S78"/>
    <mergeCell ref="R79:S79"/>
    <mergeCell ref="R87:S87"/>
    <mergeCell ref="R88:S88"/>
    <mergeCell ref="R89:S89"/>
    <mergeCell ref="R90:S90"/>
    <mergeCell ref="R91:S91"/>
    <mergeCell ref="R93:S93"/>
    <mergeCell ref="R80:S80"/>
    <mergeCell ref="R81:S81"/>
    <mergeCell ref="R82:S82"/>
    <mergeCell ref="R83:S83"/>
    <mergeCell ref="R84:S84"/>
    <mergeCell ref="R85:S85"/>
    <mergeCell ref="R86:S86"/>
    <mergeCell ref="D90:E90"/>
    <mergeCell ref="B91:F91"/>
    <mergeCell ref="B92:S92"/>
    <mergeCell ref="H97:H98"/>
    <mergeCell ref="I97:K97"/>
    <mergeCell ref="L97:N97"/>
    <mergeCell ref="O97:S97"/>
    <mergeCell ref="R98:S98"/>
    <mergeCell ref="R99:S99"/>
    <mergeCell ref="R100:S100"/>
    <mergeCell ref="R18:S18"/>
    <mergeCell ref="R21:S21"/>
    <mergeCell ref="D15:E15"/>
    <mergeCell ref="B16:F16"/>
    <mergeCell ref="B17:S17"/>
    <mergeCell ref="D18:E18"/>
    <mergeCell ref="D19:E19"/>
    <mergeCell ref="D20:E20"/>
    <mergeCell ref="D21:E21"/>
    <mergeCell ref="R19:S19"/>
    <mergeCell ref="R20:S20"/>
    <mergeCell ref="R26:S26"/>
    <mergeCell ref="R27:S27"/>
    <mergeCell ref="R28:S28"/>
    <mergeCell ref="R29:S29"/>
    <mergeCell ref="R30:S30"/>
    <mergeCell ref="R31:S31"/>
    <mergeCell ref="R32:S32"/>
    <mergeCell ref="R35:S35"/>
    <mergeCell ref="R36:S36"/>
    <mergeCell ref="R37:S37"/>
    <mergeCell ref="R38:S38"/>
    <mergeCell ref="R39:S39"/>
    <mergeCell ref="O50:S50"/>
    <mergeCell ref="R51:S51"/>
    <mergeCell ref="R52:S52"/>
    <mergeCell ref="R53:S53"/>
    <mergeCell ref="R54:S54"/>
    <mergeCell ref="R55:S55"/>
    <mergeCell ref="R56:S56"/>
    <mergeCell ref="R57:S57"/>
    <mergeCell ref="R40:S40"/>
    <mergeCell ref="R41:S41"/>
    <mergeCell ref="R42:S42"/>
    <mergeCell ref="R43:S43"/>
    <mergeCell ref="R44:S44"/>
    <mergeCell ref="R45:S45"/>
    <mergeCell ref="R46:S46"/>
    <mergeCell ref="I7:K7"/>
    <mergeCell ref="L7:N7"/>
    <mergeCell ref="A1:T1"/>
    <mergeCell ref="B3:S3"/>
    <mergeCell ref="B5:S5"/>
    <mergeCell ref="B7:B8"/>
    <mergeCell ref="C7:C8"/>
    <mergeCell ref="D7:E8"/>
    <mergeCell ref="F7:F8"/>
    <mergeCell ref="B9:S9"/>
    <mergeCell ref="G7:G8"/>
    <mergeCell ref="H7:H8"/>
    <mergeCell ref="D10:E10"/>
    <mergeCell ref="D11:E11"/>
    <mergeCell ref="D12:E12"/>
    <mergeCell ref="D13:E13"/>
    <mergeCell ref="D14:E14"/>
    <mergeCell ref="R15:S15"/>
    <mergeCell ref="R16:S16"/>
    <mergeCell ref="O7:S7"/>
    <mergeCell ref="R8:S8"/>
    <mergeCell ref="R10:S10"/>
    <mergeCell ref="R11:S11"/>
    <mergeCell ref="R12:S12"/>
    <mergeCell ref="R13:S13"/>
    <mergeCell ref="R14:S14"/>
    <mergeCell ref="D22:E22"/>
    <mergeCell ref="R22:S22"/>
    <mergeCell ref="D23:E23"/>
    <mergeCell ref="R23:S23"/>
    <mergeCell ref="D24:E24"/>
    <mergeCell ref="R24:S24"/>
    <mergeCell ref="R25:S25"/>
    <mergeCell ref="D32:E32"/>
    <mergeCell ref="D33:E33"/>
    <mergeCell ref="R33:S33"/>
    <mergeCell ref="R34:S34"/>
    <mergeCell ref="R66:S66"/>
    <mergeCell ref="R67:S67"/>
    <mergeCell ref="R59:S59"/>
    <mergeCell ref="R60:S60"/>
    <mergeCell ref="R61:S61"/>
    <mergeCell ref="R62:S62"/>
    <mergeCell ref="R63:S63"/>
    <mergeCell ref="R64:S64"/>
    <mergeCell ref="R65:S6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R101:S101"/>
    <mergeCell ref="R102:S102"/>
    <mergeCell ref="R103:S103"/>
    <mergeCell ref="R104:S104"/>
    <mergeCell ref="R105:S105"/>
    <mergeCell ref="R106:S106"/>
    <mergeCell ref="R107:S107"/>
    <mergeCell ref="R108:S108"/>
    <mergeCell ref="R109:S109"/>
    <mergeCell ref="R110:S110"/>
    <mergeCell ref="R111:S111"/>
    <mergeCell ref="R112:S112"/>
    <mergeCell ref="R113:S113"/>
    <mergeCell ref="R114:S114"/>
    <mergeCell ref="R122:S122"/>
    <mergeCell ref="R123:S123"/>
    <mergeCell ref="R124:S124"/>
    <mergeCell ref="R125:S125"/>
    <mergeCell ref="R126:S126"/>
    <mergeCell ref="R127:S127"/>
    <mergeCell ref="R128:S128"/>
    <mergeCell ref="R129:S129"/>
    <mergeCell ref="R115:S115"/>
    <mergeCell ref="R116:S116"/>
    <mergeCell ref="R117:S117"/>
    <mergeCell ref="R118:S118"/>
    <mergeCell ref="R119:S119"/>
    <mergeCell ref="R120:S120"/>
    <mergeCell ref="R121:S121"/>
    <mergeCell ref="R151:S151"/>
    <mergeCell ref="R152:S152"/>
    <mergeCell ref="O144:S144"/>
    <mergeCell ref="R145:S145"/>
    <mergeCell ref="R146:S146"/>
    <mergeCell ref="R147:S147"/>
    <mergeCell ref="R148:S148"/>
    <mergeCell ref="R149:S149"/>
    <mergeCell ref="R150:S150"/>
    <mergeCell ref="D93:E93"/>
    <mergeCell ref="B95:D95"/>
    <mergeCell ref="B97:B98"/>
    <mergeCell ref="C97:C98"/>
    <mergeCell ref="D97:E98"/>
    <mergeCell ref="F97:F98"/>
    <mergeCell ref="G97:G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B129:F129"/>
    <mergeCell ref="B130:S130"/>
    <mergeCell ref="R131:S131"/>
    <mergeCell ref="R132:S132"/>
    <mergeCell ref="R133:S133"/>
    <mergeCell ref="R134:S134"/>
    <mergeCell ref="R135:S135"/>
    <mergeCell ref="R136:S136"/>
    <mergeCell ref="R137:S137"/>
    <mergeCell ref="R138:S138"/>
    <mergeCell ref="R139:S139"/>
    <mergeCell ref="R140:S140"/>
    <mergeCell ref="D146:E146"/>
    <mergeCell ref="D147:E147"/>
    <mergeCell ref="D148:E148"/>
    <mergeCell ref="D149:E149"/>
    <mergeCell ref="D150:E150"/>
    <mergeCell ref="D151:E151"/>
    <mergeCell ref="D152:E152"/>
    <mergeCell ref="D154:E154"/>
    <mergeCell ref="D155:E155"/>
    <mergeCell ref="D156:E156"/>
    <mergeCell ref="D157:E157"/>
    <mergeCell ref="D158:E158"/>
    <mergeCell ref="D159:E159"/>
    <mergeCell ref="D160:E160"/>
    <mergeCell ref="D131:E131"/>
    <mergeCell ref="D132:E132"/>
    <mergeCell ref="D133:E133"/>
    <mergeCell ref="D134:E134"/>
    <mergeCell ref="D135:E135"/>
    <mergeCell ref="D136:E136"/>
    <mergeCell ref="D137:E137"/>
    <mergeCell ref="F144:F145"/>
    <mergeCell ref="G144:G145"/>
    <mergeCell ref="H144:H145"/>
    <mergeCell ref="I144:K144"/>
    <mergeCell ref="L144:N144"/>
    <mergeCell ref="D138:E138"/>
    <mergeCell ref="D139:E139"/>
    <mergeCell ref="D140:E140"/>
    <mergeCell ref="B142:D142"/>
    <mergeCell ref="B144:B145"/>
    <mergeCell ref="C144:C145"/>
    <mergeCell ref="D144:E145"/>
    <mergeCell ref="D153:E153"/>
    <mergeCell ref="R153:S153"/>
    <mergeCell ref="R154:S154"/>
    <mergeCell ref="R155:S155"/>
    <mergeCell ref="R156:S156"/>
    <mergeCell ref="R157:S157"/>
    <mergeCell ref="R158:S158"/>
    <mergeCell ref="D161:E161"/>
    <mergeCell ref="D162:E162"/>
    <mergeCell ref="D163:E163"/>
    <mergeCell ref="D164:E164"/>
    <mergeCell ref="B165:F165"/>
    <mergeCell ref="B166:S166"/>
    <mergeCell ref="R159:S159"/>
    <mergeCell ref="R160:S160"/>
    <mergeCell ref="R161:S161"/>
    <mergeCell ref="R162:S162"/>
    <mergeCell ref="R163:S163"/>
    <mergeCell ref="R164:S164"/>
    <mergeCell ref="R165:S165"/>
    <mergeCell ref="R167:S167"/>
    <mergeCell ref="R168:S168"/>
    <mergeCell ref="R169:S169"/>
    <mergeCell ref="R170:S170"/>
    <mergeCell ref="R171:S171"/>
    <mergeCell ref="R172:S172"/>
    <mergeCell ref="R173:S173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I191:K191"/>
    <mergeCell ref="L191:N191"/>
    <mergeCell ref="B189:D189"/>
    <mergeCell ref="B191:B192"/>
    <mergeCell ref="C191:C192"/>
    <mergeCell ref="D191:E192"/>
    <mergeCell ref="F191:F192"/>
    <mergeCell ref="G191:G192"/>
    <mergeCell ref="H191:H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R174:S174"/>
    <mergeCell ref="R175:S175"/>
    <mergeCell ref="R176:S176"/>
    <mergeCell ref="R177:S177"/>
    <mergeCell ref="R178:S178"/>
    <mergeCell ref="R179:S179"/>
    <mergeCell ref="R180:S180"/>
    <mergeCell ref="R181:S181"/>
    <mergeCell ref="R182:S182"/>
    <mergeCell ref="R183:S183"/>
    <mergeCell ref="R184:S184"/>
    <mergeCell ref="R185:S185"/>
    <mergeCell ref="R186:S186"/>
    <mergeCell ref="R187:S187"/>
    <mergeCell ref="O191:S191"/>
    <mergeCell ref="R192:S192"/>
    <mergeCell ref="R193:S193"/>
    <mergeCell ref="R194:S194"/>
    <mergeCell ref="R195:S195"/>
    <mergeCell ref="R196:S196"/>
    <mergeCell ref="R197:S197"/>
    <mergeCell ref="R198:S198"/>
    <mergeCell ref="R199:S199"/>
    <mergeCell ref="R200:S200"/>
    <mergeCell ref="R201:S201"/>
    <mergeCell ref="R202:S202"/>
    <mergeCell ref="R203:S203"/>
    <mergeCell ref="R204:S204"/>
    <mergeCell ref="R205:S205"/>
    <mergeCell ref="R206:S206"/>
    <mergeCell ref="R207:S207"/>
    <mergeCell ref="R208:S208"/>
    <mergeCell ref="R209:S209"/>
    <mergeCell ref="R210:S210"/>
    <mergeCell ref="R211:S211"/>
    <mergeCell ref="R212:S212"/>
    <mergeCell ref="R213:S213"/>
    <mergeCell ref="R214:S214"/>
    <mergeCell ref="R215:S215"/>
    <mergeCell ref="R216:S216"/>
    <mergeCell ref="R217:S217"/>
    <mergeCell ref="R218:S218"/>
    <mergeCell ref="R219:S219"/>
    <mergeCell ref="R220:S220"/>
    <mergeCell ref="R221:S221"/>
    <mergeCell ref="R222:S222"/>
    <mergeCell ref="R223:S223"/>
    <mergeCell ref="R224:S224"/>
    <mergeCell ref="R225:S225"/>
    <mergeCell ref="R257:S257"/>
    <mergeCell ref="R263:S263"/>
    <mergeCell ref="R256:S256"/>
    <mergeCell ref="B258:S258"/>
    <mergeCell ref="D259:E259"/>
    <mergeCell ref="D260:E260"/>
    <mergeCell ref="D261:E261"/>
    <mergeCell ref="D262:E262"/>
    <mergeCell ref="D263:E263"/>
    <mergeCell ref="R260:S260"/>
    <mergeCell ref="R261:S261"/>
    <mergeCell ref="R259:S259"/>
    <mergeCell ref="R262:S262"/>
    <mergeCell ref="R268:S268"/>
    <mergeCell ref="R269:S269"/>
    <mergeCell ref="R270:S270"/>
    <mergeCell ref="R271:S271"/>
    <mergeCell ref="R272:S272"/>
    <mergeCell ref="R371:S371"/>
    <mergeCell ref="R372:S372"/>
    <mergeCell ref="R373:S373"/>
    <mergeCell ref="R374:S374"/>
    <mergeCell ref="R375:S375"/>
    <mergeCell ref="O379:S379"/>
    <mergeCell ref="R380:S380"/>
    <mergeCell ref="R381:S381"/>
    <mergeCell ref="R382:S382"/>
    <mergeCell ref="R383:S383"/>
    <mergeCell ref="R384:S384"/>
    <mergeCell ref="R385:S385"/>
    <mergeCell ref="R386:S386"/>
    <mergeCell ref="R387:S387"/>
    <mergeCell ref="R395:S395"/>
    <mergeCell ref="R396:S396"/>
    <mergeCell ref="R388:S388"/>
    <mergeCell ref="R389:S389"/>
    <mergeCell ref="R390:S390"/>
    <mergeCell ref="R391:S391"/>
    <mergeCell ref="R392:S392"/>
    <mergeCell ref="R393:S393"/>
    <mergeCell ref="R394:S394"/>
    <mergeCell ref="D364:E364"/>
    <mergeCell ref="D365:E365"/>
    <mergeCell ref="D366:E366"/>
    <mergeCell ref="D367:E367"/>
    <mergeCell ref="D368:E368"/>
    <mergeCell ref="D369:E369"/>
    <mergeCell ref="D370:E370"/>
    <mergeCell ref="C379:C380"/>
    <mergeCell ref="D379:E380"/>
    <mergeCell ref="F379:F380"/>
    <mergeCell ref="G379:G380"/>
    <mergeCell ref="H379:H380"/>
    <mergeCell ref="I379:K379"/>
    <mergeCell ref="L379:N379"/>
    <mergeCell ref="D371:E371"/>
    <mergeCell ref="D372:E372"/>
    <mergeCell ref="D373:E373"/>
    <mergeCell ref="D374:E374"/>
    <mergeCell ref="D375:E375"/>
    <mergeCell ref="B377:D377"/>
    <mergeCell ref="B379:B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R402:S402"/>
    <mergeCell ref="R403:S403"/>
    <mergeCell ref="R404:S404"/>
    <mergeCell ref="R405:S405"/>
    <mergeCell ref="D395:E395"/>
    <mergeCell ref="B396:F396"/>
    <mergeCell ref="B397:S397"/>
    <mergeCell ref="R398:S398"/>
    <mergeCell ref="R399:S399"/>
    <mergeCell ref="R400:S400"/>
    <mergeCell ref="R401:S401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B236:D236"/>
    <mergeCell ref="B238:B239"/>
    <mergeCell ref="C238:C239"/>
    <mergeCell ref="F238:F239"/>
    <mergeCell ref="G238:G239"/>
    <mergeCell ref="H238:H239"/>
    <mergeCell ref="I238:K238"/>
    <mergeCell ref="D238:E239"/>
    <mergeCell ref="D240:E240"/>
    <mergeCell ref="D241:E241"/>
    <mergeCell ref="D242:E242"/>
    <mergeCell ref="D243:E243"/>
    <mergeCell ref="D244:E244"/>
    <mergeCell ref="D245:E245"/>
    <mergeCell ref="D253:E253"/>
    <mergeCell ref="D254:E254"/>
    <mergeCell ref="D255:E255"/>
    <mergeCell ref="D256:E256"/>
    <mergeCell ref="B257:F257"/>
    <mergeCell ref="D246:E246"/>
    <mergeCell ref="D247:E247"/>
    <mergeCell ref="D248:E248"/>
    <mergeCell ref="D249:E249"/>
    <mergeCell ref="D250:E250"/>
    <mergeCell ref="D251:E251"/>
    <mergeCell ref="D252:E252"/>
    <mergeCell ref="R281:S281"/>
    <mergeCell ref="O285:S285"/>
    <mergeCell ref="R286:S286"/>
    <mergeCell ref="R287:S287"/>
    <mergeCell ref="R288:S288"/>
    <mergeCell ref="R289:S289"/>
    <mergeCell ref="R290:S290"/>
    <mergeCell ref="R291:S291"/>
    <mergeCell ref="R292:S292"/>
    <mergeCell ref="R293:S293"/>
    <mergeCell ref="R294:S294"/>
    <mergeCell ref="R295:S295"/>
    <mergeCell ref="R296:S296"/>
    <mergeCell ref="R297:S297"/>
    <mergeCell ref="R298:S298"/>
    <mergeCell ref="R299:S299"/>
    <mergeCell ref="R300:S300"/>
    <mergeCell ref="R301:S301"/>
    <mergeCell ref="R302:S302"/>
    <mergeCell ref="R303:S303"/>
    <mergeCell ref="R304:S304"/>
    <mergeCell ref="R312:S312"/>
    <mergeCell ref="R313:S313"/>
    <mergeCell ref="R314:S314"/>
    <mergeCell ref="R315:S315"/>
    <mergeCell ref="R316:S316"/>
    <mergeCell ref="R317:S317"/>
    <mergeCell ref="R318:S318"/>
    <mergeCell ref="R305:S305"/>
    <mergeCell ref="R306:S306"/>
    <mergeCell ref="R307:S307"/>
    <mergeCell ref="R308:S308"/>
    <mergeCell ref="R309:S309"/>
    <mergeCell ref="R310:S310"/>
    <mergeCell ref="R311:S311"/>
    <mergeCell ref="R226:S226"/>
    <mergeCell ref="R227:S227"/>
    <mergeCell ref="R228:S228"/>
    <mergeCell ref="R229:S229"/>
    <mergeCell ref="R230:S230"/>
    <mergeCell ref="R231:S231"/>
    <mergeCell ref="R232:S232"/>
    <mergeCell ref="R233:S233"/>
    <mergeCell ref="R234:S234"/>
    <mergeCell ref="L238:N238"/>
    <mergeCell ref="O238:S238"/>
    <mergeCell ref="R239:S239"/>
    <mergeCell ref="R240:S240"/>
    <mergeCell ref="R241:S241"/>
    <mergeCell ref="R242:S242"/>
    <mergeCell ref="R243:S243"/>
    <mergeCell ref="R244:S244"/>
    <mergeCell ref="R245:S245"/>
    <mergeCell ref="R246:S246"/>
    <mergeCell ref="R247:S247"/>
    <mergeCell ref="R248:S248"/>
    <mergeCell ref="R249:S249"/>
    <mergeCell ref="R250:S250"/>
    <mergeCell ref="R251:S251"/>
    <mergeCell ref="R252:S252"/>
    <mergeCell ref="R253:S253"/>
    <mergeCell ref="R254:S254"/>
    <mergeCell ref="R255:S255"/>
    <mergeCell ref="D264:E264"/>
    <mergeCell ref="R264:S264"/>
    <mergeCell ref="D265:E265"/>
    <mergeCell ref="R265:S265"/>
    <mergeCell ref="D266:E266"/>
    <mergeCell ref="R266:S266"/>
    <mergeCell ref="R267:S267"/>
    <mergeCell ref="D274:E274"/>
    <mergeCell ref="D275:E275"/>
    <mergeCell ref="D276:E276"/>
    <mergeCell ref="D277:E277"/>
    <mergeCell ref="D278:E278"/>
    <mergeCell ref="B279:F279"/>
    <mergeCell ref="B280:S280"/>
    <mergeCell ref="R273:S273"/>
    <mergeCell ref="R274:S274"/>
    <mergeCell ref="R275:S275"/>
    <mergeCell ref="R276:S276"/>
    <mergeCell ref="R277:S277"/>
    <mergeCell ref="R278:S278"/>
    <mergeCell ref="R279:S279"/>
    <mergeCell ref="D267:E267"/>
    <mergeCell ref="D268:E268"/>
    <mergeCell ref="D269:E269"/>
    <mergeCell ref="D270:E270"/>
    <mergeCell ref="D271:E271"/>
    <mergeCell ref="D272:E272"/>
    <mergeCell ref="D273:E273"/>
    <mergeCell ref="H285:H286"/>
    <mergeCell ref="I285:K285"/>
    <mergeCell ref="L285:N285"/>
    <mergeCell ref="D281:E281"/>
    <mergeCell ref="B283:D283"/>
    <mergeCell ref="B285:B286"/>
    <mergeCell ref="C285:C286"/>
    <mergeCell ref="D285:E286"/>
    <mergeCell ref="F285:F286"/>
    <mergeCell ref="G285:G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R322:S322"/>
    <mergeCell ref="R323:S323"/>
    <mergeCell ref="R324:S324"/>
    <mergeCell ref="R325:S325"/>
    <mergeCell ref="R326:S326"/>
    <mergeCell ref="R327:S327"/>
    <mergeCell ref="R328:S328"/>
    <mergeCell ref="D315:E315"/>
    <mergeCell ref="D316:E316"/>
    <mergeCell ref="D317:E317"/>
    <mergeCell ref="B318:F318"/>
    <mergeCell ref="B319:S319"/>
    <mergeCell ref="R320:S320"/>
    <mergeCell ref="R321:S321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22:E322"/>
    <mergeCell ref="D323:E323"/>
    <mergeCell ref="D324:E324"/>
    <mergeCell ref="D325:E325"/>
    <mergeCell ref="D326:E326"/>
    <mergeCell ref="D327:E327"/>
    <mergeCell ref="D328:E328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7:E357"/>
    <mergeCell ref="D358:E358"/>
    <mergeCell ref="D359:E359"/>
    <mergeCell ref="D360:E360"/>
    <mergeCell ref="D361:E361"/>
    <mergeCell ref="D362:E362"/>
    <mergeCell ref="D363:E363"/>
    <mergeCell ref="D320:E320"/>
    <mergeCell ref="D321:E321"/>
    <mergeCell ref="B330:D330"/>
    <mergeCell ref="B332:B333"/>
    <mergeCell ref="C332:C333"/>
    <mergeCell ref="D332:E333"/>
    <mergeCell ref="F332:F333"/>
    <mergeCell ref="B355:F355"/>
    <mergeCell ref="G332:G333"/>
    <mergeCell ref="H332:H333"/>
    <mergeCell ref="I332:K332"/>
    <mergeCell ref="L332:N332"/>
    <mergeCell ref="O332:S332"/>
    <mergeCell ref="R333:S333"/>
    <mergeCell ref="R334:S334"/>
    <mergeCell ref="R335:S335"/>
    <mergeCell ref="R336:S336"/>
    <mergeCell ref="R337:S337"/>
    <mergeCell ref="R338:S338"/>
    <mergeCell ref="R339:S339"/>
    <mergeCell ref="R340:S340"/>
    <mergeCell ref="R341:S341"/>
    <mergeCell ref="R349:S349"/>
    <mergeCell ref="R350:S350"/>
    <mergeCell ref="R351:S351"/>
    <mergeCell ref="R352:S352"/>
    <mergeCell ref="R353:S353"/>
    <mergeCell ref="R354:S354"/>
    <mergeCell ref="R355:S355"/>
    <mergeCell ref="B356:S356"/>
    <mergeCell ref="R342:S342"/>
    <mergeCell ref="R343:S343"/>
    <mergeCell ref="R344:S344"/>
    <mergeCell ref="R345:S345"/>
    <mergeCell ref="R346:S346"/>
    <mergeCell ref="R347:S347"/>
    <mergeCell ref="R348:S348"/>
    <mergeCell ref="R357:S357"/>
    <mergeCell ref="R358:S358"/>
    <mergeCell ref="R359:S359"/>
    <mergeCell ref="R360:S360"/>
    <mergeCell ref="R361:S361"/>
    <mergeCell ref="R362:S362"/>
    <mergeCell ref="R363:S363"/>
    <mergeCell ref="R364:S364"/>
    <mergeCell ref="R365:S365"/>
    <mergeCell ref="R366:S366"/>
    <mergeCell ref="R367:S367"/>
    <mergeCell ref="R368:S368"/>
    <mergeCell ref="R369:S369"/>
    <mergeCell ref="R370:S370"/>
    <mergeCell ref="R411:S411"/>
    <mergeCell ref="R412:S412"/>
    <mergeCell ref="R413:S413"/>
    <mergeCell ref="R414:S414"/>
    <mergeCell ref="R415:S415"/>
    <mergeCell ref="R416:S416"/>
    <mergeCell ref="R417:S417"/>
    <mergeCell ref="R418:S418"/>
    <mergeCell ref="R419:S419"/>
    <mergeCell ref="R420:S420"/>
    <mergeCell ref="R421:S421"/>
    <mergeCell ref="R422:S422"/>
    <mergeCell ref="R428:S428"/>
    <mergeCell ref="R429:S429"/>
    <mergeCell ref="R549:S549"/>
    <mergeCell ref="R550:S550"/>
    <mergeCell ref="R551:S551"/>
    <mergeCell ref="B552:S552"/>
    <mergeCell ref="R542:S542"/>
    <mergeCell ref="R543:S543"/>
    <mergeCell ref="R544:S544"/>
    <mergeCell ref="R545:S545"/>
    <mergeCell ref="R546:S546"/>
    <mergeCell ref="R547:S547"/>
    <mergeCell ref="R548:S548"/>
    <mergeCell ref="R560:S560"/>
    <mergeCell ref="R561:S561"/>
    <mergeCell ref="R562:S562"/>
    <mergeCell ref="R563:S563"/>
    <mergeCell ref="R553:S553"/>
    <mergeCell ref="R554:S554"/>
    <mergeCell ref="R555:S555"/>
    <mergeCell ref="R556:S556"/>
    <mergeCell ref="R557:S557"/>
    <mergeCell ref="R558:S558"/>
    <mergeCell ref="R559:S559"/>
    <mergeCell ref="D567:E568"/>
    <mergeCell ref="F567:F568"/>
    <mergeCell ref="G567:G568"/>
    <mergeCell ref="H567:H568"/>
    <mergeCell ref="I567:K567"/>
    <mergeCell ref="L567:N567"/>
    <mergeCell ref="O567:S567"/>
    <mergeCell ref="D560:E560"/>
    <mergeCell ref="D561:E561"/>
    <mergeCell ref="D562:E562"/>
    <mergeCell ref="D563:E563"/>
    <mergeCell ref="B565:D565"/>
    <mergeCell ref="B567:B568"/>
    <mergeCell ref="C567:C568"/>
    <mergeCell ref="R575:S575"/>
    <mergeCell ref="R576:S576"/>
    <mergeCell ref="R577:S577"/>
    <mergeCell ref="R578:S578"/>
    <mergeCell ref="R579:S579"/>
    <mergeCell ref="R580:S580"/>
    <mergeCell ref="R581:S581"/>
    <mergeCell ref="R568:S568"/>
    <mergeCell ref="R569:S569"/>
    <mergeCell ref="R570:S570"/>
    <mergeCell ref="R571:S571"/>
    <mergeCell ref="R572:S572"/>
    <mergeCell ref="R573:S573"/>
    <mergeCell ref="R574:S574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B581:F581"/>
    <mergeCell ref="B582:D582"/>
    <mergeCell ref="B585:T585"/>
    <mergeCell ref="D587:S587"/>
    <mergeCell ref="D589:S589"/>
    <mergeCell ref="D591:S591"/>
    <mergeCell ref="D593:S593"/>
    <mergeCell ref="F595:G595"/>
    <mergeCell ref="H595:I595"/>
    <mergeCell ref="P595:S595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R406:S406"/>
    <mergeCell ref="R407:S407"/>
    <mergeCell ref="R408:S408"/>
    <mergeCell ref="R409:S409"/>
    <mergeCell ref="R410:S410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G426:G427"/>
    <mergeCell ref="H426:H427"/>
    <mergeCell ref="I426:K426"/>
    <mergeCell ref="L426:N426"/>
    <mergeCell ref="O426:S426"/>
    <mergeCell ref="R427:S427"/>
    <mergeCell ref="R430:S430"/>
    <mergeCell ref="R431:S431"/>
    <mergeCell ref="R432:S432"/>
    <mergeCell ref="R433:S433"/>
    <mergeCell ref="R434:S434"/>
    <mergeCell ref="B435:S435"/>
    <mergeCell ref="R436:S436"/>
    <mergeCell ref="R437:S437"/>
    <mergeCell ref="R438:S438"/>
    <mergeCell ref="R439:S439"/>
    <mergeCell ref="R440:S440"/>
    <mergeCell ref="R441:S441"/>
    <mergeCell ref="R442:S442"/>
    <mergeCell ref="D421:E421"/>
    <mergeCell ref="D422:E422"/>
    <mergeCell ref="B424:D424"/>
    <mergeCell ref="B426:B427"/>
    <mergeCell ref="C426:C427"/>
    <mergeCell ref="D426:E427"/>
    <mergeCell ref="F426:F427"/>
    <mergeCell ref="D428:E428"/>
    <mergeCell ref="D429:E429"/>
    <mergeCell ref="D430:E430"/>
    <mergeCell ref="D431:E431"/>
    <mergeCell ref="D432:E432"/>
    <mergeCell ref="D433:E433"/>
    <mergeCell ref="B434:F434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B460:F460"/>
    <mergeCell ref="D462:E462"/>
    <mergeCell ref="D463:E463"/>
    <mergeCell ref="D464:E464"/>
    <mergeCell ref="C473:C474"/>
    <mergeCell ref="D473:E474"/>
    <mergeCell ref="F473:F474"/>
    <mergeCell ref="G473:G474"/>
    <mergeCell ref="H473:H474"/>
    <mergeCell ref="R443:S443"/>
    <mergeCell ref="R444:S444"/>
    <mergeCell ref="R445:S445"/>
    <mergeCell ref="R446:S446"/>
    <mergeCell ref="R447:S447"/>
    <mergeCell ref="R448:S448"/>
    <mergeCell ref="R449:S449"/>
    <mergeCell ref="R457:S457"/>
    <mergeCell ref="R458:S458"/>
    <mergeCell ref="R459:S459"/>
    <mergeCell ref="R460:S460"/>
    <mergeCell ref="B461:S461"/>
    <mergeCell ref="R450:S450"/>
    <mergeCell ref="R451:S451"/>
    <mergeCell ref="R452:S452"/>
    <mergeCell ref="R453:S453"/>
    <mergeCell ref="R454:S454"/>
    <mergeCell ref="R455:S455"/>
    <mergeCell ref="R456:S456"/>
    <mergeCell ref="R462:S462"/>
    <mergeCell ref="R463:S463"/>
    <mergeCell ref="R464:S464"/>
    <mergeCell ref="R465:S465"/>
    <mergeCell ref="R466:S466"/>
    <mergeCell ref="R467:S467"/>
    <mergeCell ref="R468:S468"/>
    <mergeCell ref="R469:S469"/>
    <mergeCell ref="I473:K473"/>
    <mergeCell ref="L473:N473"/>
    <mergeCell ref="O473:S473"/>
    <mergeCell ref="R474:S474"/>
    <mergeCell ref="R475:S475"/>
    <mergeCell ref="R476:S476"/>
    <mergeCell ref="R477:S477"/>
    <mergeCell ref="R478:S478"/>
    <mergeCell ref="R479:S479"/>
    <mergeCell ref="R480:S480"/>
    <mergeCell ref="R481:S481"/>
    <mergeCell ref="R482:S482"/>
    <mergeCell ref="B484:F484"/>
    <mergeCell ref="B485:S485"/>
    <mergeCell ref="R483:S483"/>
    <mergeCell ref="R484:S484"/>
    <mergeCell ref="R486:S486"/>
    <mergeCell ref="R487:S487"/>
    <mergeCell ref="R488:S488"/>
    <mergeCell ref="R489:S489"/>
    <mergeCell ref="R490:S490"/>
    <mergeCell ref="D465:E465"/>
    <mergeCell ref="D466:E466"/>
    <mergeCell ref="D467:E467"/>
    <mergeCell ref="D468:E468"/>
    <mergeCell ref="D469:E469"/>
    <mergeCell ref="B471:D471"/>
    <mergeCell ref="B473:B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B511:F511"/>
    <mergeCell ref="D520:E521"/>
    <mergeCell ref="F520:F521"/>
    <mergeCell ref="G520:G521"/>
    <mergeCell ref="H520:H521"/>
    <mergeCell ref="R491:S491"/>
    <mergeCell ref="R492:S492"/>
    <mergeCell ref="R493:S493"/>
    <mergeCell ref="R494:S494"/>
    <mergeCell ref="R495:S495"/>
    <mergeCell ref="R496:S496"/>
    <mergeCell ref="R497:S497"/>
    <mergeCell ref="R505:S505"/>
    <mergeCell ref="R506:S506"/>
    <mergeCell ref="R507:S507"/>
    <mergeCell ref="R508:S508"/>
    <mergeCell ref="R509:S509"/>
    <mergeCell ref="R510:S510"/>
    <mergeCell ref="R511:S511"/>
    <mergeCell ref="B512:S512"/>
    <mergeCell ref="R498:S498"/>
    <mergeCell ref="R499:S499"/>
    <mergeCell ref="R500:S500"/>
    <mergeCell ref="R501:S501"/>
    <mergeCell ref="R502:S502"/>
    <mergeCell ref="R503:S503"/>
    <mergeCell ref="R504:S504"/>
    <mergeCell ref="R513:S513"/>
    <mergeCell ref="R514:S514"/>
    <mergeCell ref="R515:S515"/>
    <mergeCell ref="R516:S516"/>
    <mergeCell ref="I520:K520"/>
    <mergeCell ref="L520:N520"/>
    <mergeCell ref="O520:S520"/>
    <mergeCell ref="R521:S521"/>
    <mergeCell ref="R522:S522"/>
    <mergeCell ref="R523:S523"/>
    <mergeCell ref="R524:S524"/>
    <mergeCell ref="R525:S525"/>
    <mergeCell ref="R526:S526"/>
    <mergeCell ref="R527:S527"/>
    <mergeCell ref="R528:S528"/>
    <mergeCell ref="R529:S529"/>
    <mergeCell ref="R530:S530"/>
    <mergeCell ref="R531:S531"/>
    <mergeCell ref="R532:S532"/>
    <mergeCell ref="R533:S533"/>
    <mergeCell ref="R534:S534"/>
    <mergeCell ref="R535:S535"/>
    <mergeCell ref="R536:S536"/>
    <mergeCell ref="R537:S537"/>
    <mergeCell ref="R538:S538"/>
    <mergeCell ref="R539:S539"/>
    <mergeCell ref="R540:S540"/>
    <mergeCell ref="R541:S541"/>
    <mergeCell ref="D513:E513"/>
    <mergeCell ref="D514:E514"/>
    <mergeCell ref="D515:E515"/>
    <mergeCell ref="D516:E516"/>
    <mergeCell ref="B518:D518"/>
    <mergeCell ref="B520:B521"/>
    <mergeCell ref="C520:C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50:E550"/>
    <mergeCell ref="B551:F551"/>
    <mergeCell ref="D543:E543"/>
    <mergeCell ref="D544:E544"/>
    <mergeCell ref="D545:E545"/>
    <mergeCell ref="D546:E546"/>
    <mergeCell ref="D547:E547"/>
    <mergeCell ref="D548:E548"/>
    <mergeCell ref="D549:E549"/>
    <mergeCell ref="D553:E553"/>
    <mergeCell ref="D554:E554"/>
    <mergeCell ref="D555:E555"/>
    <mergeCell ref="D556:E556"/>
    <mergeCell ref="D557:E557"/>
    <mergeCell ref="D558:E558"/>
    <mergeCell ref="D559:E559"/>
    <mergeCell ref="H607:I607"/>
    <mergeCell ref="J607:K607"/>
    <mergeCell ref="F605:G605"/>
    <mergeCell ref="H605:I605"/>
    <mergeCell ref="J605:K605"/>
    <mergeCell ref="F606:G606"/>
    <mergeCell ref="H606:I606"/>
    <mergeCell ref="J606:K606"/>
    <mergeCell ref="F607:G607"/>
    <mergeCell ref="H610:I610"/>
    <mergeCell ref="J610:K610"/>
    <mergeCell ref="F611:G611"/>
    <mergeCell ref="H611:I611"/>
    <mergeCell ref="J611:K611"/>
    <mergeCell ref="F612:G612"/>
    <mergeCell ref="H612:I612"/>
    <mergeCell ref="J612:K612"/>
    <mergeCell ref="F608:G608"/>
    <mergeCell ref="H608:I608"/>
    <mergeCell ref="J608:K608"/>
    <mergeCell ref="F609:G609"/>
    <mergeCell ref="H609:I609"/>
    <mergeCell ref="J609:K609"/>
    <mergeCell ref="F610:G610"/>
    <mergeCell ref="J595:K595"/>
    <mergeCell ref="M595:O595"/>
    <mergeCell ref="F596:G596"/>
    <mergeCell ref="H596:I596"/>
    <mergeCell ref="J596:K596"/>
    <mergeCell ref="R596:S596"/>
    <mergeCell ref="F597:G597"/>
    <mergeCell ref="H597:I597"/>
    <mergeCell ref="J597:K597"/>
    <mergeCell ref="F598:G598"/>
    <mergeCell ref="H598:I598"/>
    <mergeCell ref="J598:K598"/>
    <mergeCell ref="H599:I599"/>
    <mergeCell ref="J599:K599"/>
    <mergeCell ref="F599:G599"/>
    <mergeCell ref="F600:G600"/>
    <mergeCell ref="H600:I600"/>
    <mergeCell ref="J600:K600"/>
    <mergeCell ref="F601:G601"/>
    <mergeCell ref="H601:I601"/>
    <mergeCell ref="J601:K601"/>
    <mergeCell ref="H604:I604"/>
    <mergeCell ref="J604:K604"/>
    <mergeCell ref="F602:G602"/>
    <mergeCell ref="H602:I602"/>
    <mergeCell ref="J602:K602"/>
    <mergeCell ref="F603:G603"/>
    <mergeCell ref="H603:I603"/>
    <mergeCell ref="J603:K603"/>
    <mergeCell ref="F604:G604"/>
    <mergeCell ref="R597:S597"/>
    <mergeCell ref="R598:S598"/>
    <mergeCell ref="R599:S599"/>
    <mergeCell ref="R600:S600"/>
    <mergeCell ref="R601:S601"/>
    <mergeCell ref="R602:S602"/>
    <mergeCell ref="R603:S603"/>
    <mergeCell ref="R611:S611"/>
    <mergeCell ref="R612:S612"/>
    <mergeCell ref="K613:L613"/>
    <mergeCell ref="R613:S613"/>
    <mergeCell ref="K614:L614"/>
    <mergeCell ref="R604:S604"/>
    <mergeCell ref="R605:S605"/>
    <mergeCell ref="R606:S606"/>
    <mergeCell ref="R607:S607"/>
    <mergeCell ref="R608:S608"/>
    <mergeCell ref="R609:S609"/>
    <mergeCell ref="R610:S610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14.13"/>
  </cols>
  <sheetData>
    <row r="1">
      <c r="A1" s="350" t="s">
        <v>489</v>
      </c>
    </row>
    <row r="2">
      <c r="A2" s="351"/>
      <c r="B2" s="351"/>
      <c r="C2" s="351"/>
      <c r="D2" s="351"/>
      <c r="E2" s="351"/>
      <c r="F2" s="351"/>
      <c r="G2" s="351"/>
      <c r="H2" s="351"/>
      <c r="I2" s="351"/>
      <c r="J2" s="351"/>
      <c r="K2" s="351"/>
      <c r="L2" s="351"/>
      <c r="M2" s="351"/>
      <c r="N2" s="351"/>
      <c r="O2" s="351"/>
      <c r="P2" s="351"/>
      <c r="Q2" s="351"/>
      <c r="R2" s="351"/>
    </row>
    <row r="3">
      <c r="A3" s="352" t="s">
        <v>490</v>
      </c>
    </row>
    <row r="4">
      <c r="A4" s="351"/>
      <c r="B4" s="351"/>
      <c r="C4" s="351"/>
      <c r="D4" s="351"/>
      <c r="E4" s="351"/>
      <c r="F4" s="351"/>
      <c r="G4" s="351"/>
      <c r="H4" s="351"/>
      <c r="I4" s="351"/>
      <c r="J4" s="351"/>
      <c r="K4" s="351"/>
      <c r="L4" s="351"/>
      <c r="M4" s="351"/>
      <c r="N4" s="351"/>
      <c r="O4" s="351"/>
      <c r="P4" s="351"/>
      <c r="Q4" s="351"/>
      <c r="R4" s="351"/>
    </row>
    <row r="5">
      <c r="A5" s="353" t="s">
        <v>79</v>
      </c>
      <c r="B5" s="353" t="s">
        <v>80</v>
      </c>
      <c r="C5" s="353" t="s">
        <v>81</v>
      </c>
      <c r="D5" s="354"/>
      <c r="E5" s="353" t="s">
        <v>82</v>
      </c>
      <c r="F5" s="353" t="s">
        <v>83</v>
      </c>
      <c r="G5" s="353" t="s">
        <v>84</v>
      </c>
      <c r="H5" s="355" t="s">
        <v>85</v>
      </c>
      <c r="I5" s="313"/>
      <c r="J5" s="313"/>
      <c r="K5" s="355" t="s">
        <v>86</v>
      </c>
      <c r="L5" s="313"/>
      <c r="M5" s="313"/>
      <c r="N5" s="355" t="s">
        <v>87</v>
      </c>
      <c r="O5" s="313"/>
      <c r="P5" s="313"/>
      <c r="Q5" s="313"/>
      <c r="R5" s="314"/>
    </row>
    <row r="6">
      <c r="A6" s="356"/>
      <c r="B6" s="356"/>
      <c r="C6" s="356"/>
      <c r="D6" s="357"/>
      <c r="E6" s="356"/>
      <c r="F6" s="356"/>
      <c r="G6" s="356"/>
      <c r="H6" s="358" t="s">
        <v>88</v>
      </c>
      <c r="I6" s="358" t="s">
        <v>89</v>
      </c>
      <c r="J6" s="358" t="s">
        <v>90</v>
      </c>
      <c r="K6" s="358" t="s">
        <v>88</v>
      </c>
      <c r="L6" s="358" t="s">
        <v>89</v>
      </c>
      <c r="M6" s="358" t="s">
        <v>90</v>
      </c>
      <c r="N6" s="358" t="s">
        <v>83</v>
      </c>
      <c r="O6" s="358" t="s">
        <v>88</v>
      </c>
      <c r="P6" s="358" t="s">
        <v>89</v>
      </c>
      <c r="Q6" s="355" t="s">
        <v>90</v>
      </c>
      <c r="R6" s="314"/>
    </row>
    <row r="7">
      <c r="A7" s="359" t="s">
        <v>491</v>
      </c>
      <c r="B7" s="313"/>
      <c r="C7" s="313"/>
      <c r="D7" s="313"/>
      <c r="E7" s="313"/>
      <c r="F7" s="313"/>
      <c r="G7" s="313"/>
      <c r="H7" s="313"/>
      <c r="I7" s="313"/>
      <c r="J7" s="313"/>
      <c r="K7" s="313"/>
      <c r="L7" s="313"/>
      <c r="M7" s="313"/>
      <c r="N7" s="313"/>
      <c r="O7" s="313"/>
      <c r="P7" s="313"/>
      <c r="Q7" s="313"/>
      <c r="R7" s="314"/>
    </row>
    <row r="8">
      <c r="A8" s="360" t="s">
        <v>92</v>
      </c>
      <c r="B8" s="361">
        <v>1279.0</v>
      </c>
      <c r="C8" s="362" t="s">
        <v>94</v>
      </c>
      <c r="D8" s="313"/>
      <c r="E8" s="361" t="s">
        <v>95</v>
      </c>
      <c r="F8" s="363" t="s">
        <v>492</v>
      </c>
      <c r="G8" s="364">
        <v>0.0</v>
      </c>
      <c r="H8" s="363" t="s">
        <v>493</v>
      </c>
      <c r="I8" s="363" t="s">
        <v>494</v>
      </c>
      <c r="J8" s="363" t="s">
        <v>493</v>
      </c>
      <c r="K8" s="363" t="s">
        <v>495</v>
      </c>
      <c r="L8" s="363" t="s">
        <v>494</v>
      </c>
      <c r="M8" s="363" t="s">
        <v>495</v>
      </c>
      <c r="N8" s="363" t="s">
        <v>496</v>
      </c>
      <c r="O8" s="363" t="s">
        <v>494</v>
      </c>
      <c r="P8" s="363" t="s">
        <v>494</v>
      </c>
      <c r="Q8" s="365" t="s">
        <v>494</v>
      </c>
      <c r="R8" s="314"/>
    </row>
    <row r="9">
      <c r="A9" s="360" t="s">
        <v>92</v>
      </c>
      <c r="B9" s="361">
        <v>1277.0</v>
      </c>
      <c r="C9" s="362" t="s">
        <v>98</v>
      </c>
      <c r="D9" s="313"/>
      <c r="E9" s="361" t="s">
        <v>95</v>
      </c>
      <c r="F9" s="363" t="s">
        <v>497</v>
      </c>
      <c r="G9" s="364">
        <v>0.0</v>
      </c>
      <c r="H9" s="363" t="s">
        <v>498</v>
      </c>
      <c r="I9" s="363" t="s">
        <v>494</v>
      </c>
      <c r="J9" s="363" t="s">
        <v>498</v>
      </c>
      <c r="K9" s="363" t="s">
        <v>499</v>
      </c>
      <c r="L9" s="363" t="s">
        <v>494</v>
      </c>
      <c r="M9" s="363" t="s">
        <v>499</v>
      </c>
      <c r="N9" s="363" t="s">
        <v>496</v>
      </c>
      <c r="O9" s="363" t="s">
        <v>494</v>
      </c>
      <c r="P9" s="363" t="s">
        <v>494</v>
      </c>
      <c r="Q9" s="365" t="s">
        <v>494</v>
      </c>
      <c r="R9" s="314"/>
    </row>
    <row r="10">
      <c r="A10" s="360" t="s">
        <v>92</v>
      </c>
      <c r="B10" s="361">
        <v>186.0</v>
      </c>
      <c r="C10" s="362" t="s">
        <v>100</v>
      </c>
      <c r="D10" s="313"/>
      <c r="E10" s="361" t="s">
        <v>95</v>
      </c>
      <c r="F10" s="363" t="s">
        <v>500</v>
      </c>
      <c r="G10" s="364">
        <v>0.0</v>
      </c>
      <c r="H10" s="363" t="s">
        <v>501</v>
      </c>
      <c r="I10" s="363" t="s">
        <v>494</v>
      </c>
      <c r="J10" s="363" t="s">
        <v>501</v>
      </c>
      <c r="K10" s="363" t="s">
        <v>502</v>
      </c>
      <c r="L10" s="363" t="s">
        <v>494</v>
      </c>
      <c r="M10" s="363" t="s">
        <v>502</v>
      </c>
      <c r="N10" s="363" t="s">
        <v>496</v>
      </c>
      <c r="O10" s="363" t="s">
        <v>494</v>
      </c>
      <c r="P10" s="363" t="s">
        <v>494</v>
      </c>
      <c r="Q10" s="365" t="s">
        <v>494</v>
      </c>
      <c r="R10" s="314"/>
    </row>
    <row r="11">
      <c r="A11" s="360" t="s">
        <v>92</v>
      </c>
      <c r="B11" s="361">
        <v>187.0</v>
      </c>
      <c r="C11" s="362" t="s">
        <v>102</v>
      </c>
      <c r="D11" s="313"/>
      <c r="E11" s="361" t="s">
        <v>95</v>
      </c>
      <c r="F11" s="363" t="s">
        <v>500</v>
      </c>
      <c r="G11" s="364">
        <v>0.0</v>
      </c>
      <c r="H11" s="363" t="s">
        <v>503</v>
      </c>
      <c r="I11" s="363" t="s">
        <v>494</v>
      </c>
      <c r="J11" s="363" t="s">
        <v>503</v>
      </c>
      <c r="K11" s="363" t="s">
        <v>504</v>
      </c>
      <c r="L11" s="363" t="s">
        <v>494</v>
      </c>
      <c r="M11" s="363" t="s">
        <v>504</v>
      </c>
      <c r="N11" s="363" t="s">
        <v>496</v>
      </c>
      <c r="O11" s="363" t="s">
        <v>494</v>
      </c>
      <c r="P11" s="363" t="s">
        <v>494</v>
      </c>
      <c r="Q11" s="365" t="s">
        <v>494</v>
      </c>
      <c r="R11" s="314"/>
    </row>
    <row r="12">
      <c r="A12" s="360" t="s">
        <v>92</v>
      </c>
      <c r="B12" s="361">
        <v>185.0</v>
      </c>
      <c r="C12" s="362" t="s">
        <v>104</v>
      </c>
      <c r="D12" s="313"/>
      <c r="E12" s="361" t="s">
        <v>95</v>
      </c>
      <c r="F12" s="363" t="s">
        <v>505</v>
      </c>
      <c r="G12" s="364">
        <v>0.0</v>
      </c>
      <c r="H12" s="363" t="s">
        <v>506</v>
      </c>
      <c r="I12" s="363" t="s">
        <v>494</v>
      </c>
      <c r="J12" s="363" t="s">
        <v>506</v>
      </c>
      <c r="K12" s="363" t="s">
        <v>507</v>
      </c>
      <c r="L12" s="363" t="s">
        <v>494</v>
      </c>
      <c r="M12" s="363" t="s">
        <v>507</v>
      </c>
      <c r="N12" s="363" t="s">
        <v>496</v>
      </c>
      <c r="O12" s="363" t="s">
        <v>494</v>
      </c>
      <c r="P12" s="363" t="s">
        <v>494</v>
      </c>
      <c r="Q12" s="365" t="s">
        <v>494</v>
      </c>
      <c r="R12" s="314"/>
    </row>
    <row r="13">
      <c r="A13" s="360" t="s">
        <v>92</v>
      </c>
      <c r="B13" s="361">
        <v>183.0</v>
      </c>
      <c r="C13" s="362" t="s">
        <v>106</v>
      </c>
      <c r="D13" s="313"/>
      <c r="E13" s="361" t="s">
        <v>95</v>
      </c>
      <c r="F13" s="363" t="s">
        <v>508</v>
      </c>
      <c r="G13" s="364">
        <v>0.0</v>
      </c>
      <c r="H13" s="363" t="s">
        <v>509</v>
      </c>
      <c r="I13" s="363" t="s">
        <v>494</v>
      </c>
      <c r="J13" s="363" t="s">
        <v>509</v>
      </c>
      <c r="K13" s="363" t="s">
        <v>510</v>
      </c>
      <c r="L13" s="363" t="s">
        <v>494</v>
      </c>
      <c r="M13" s="363" t="s">
        <v>510</v>
      </c>
      <c r="N13" s="363" t="s">
        <v>496</v>
      </c>
      <c r="O13" s="363" t="s">
        <v>494</v>
      </c>
      <c r="P13" s="363" t="s">
        <v>494</v>
      </c>
      <c r="Q13" s="365" t="s">
        <v>494</v>
      </c>
      <c r="R13" s="314"/>
    </row>
    <row r="14">
      <c r="A14" s="360" t="s">
        <v>92</v>
      </c>
      <c r="B14" s="361">
        <v>636.0</v>
      </c>
      <c r="C14" s="362" t="s">
        <v>339</v>
      </c>
      <c r="D14" s="313"/>
      <c r="E14" s="361" t="s">
        <v>95</v>
      </c>
      <c r="F14" s="363" t="s">
        <v>511</v>
      </c>
      <c r="G14" s="364">
        <v>0.0</v>
      </c>
      <c r="H14" s="363" t="s">
        <v>512</v>
      </c>
      <c r="I14" s="363" t="s">
        <v>494</v>
      </c>
      <c r="J14" s="363" t="s">
        <v>512</v>
      </c>
      <c r="K14" s="363" t="s">
        <v>513</v>
      </c>
      <c r="L14" s="363" t="s">
        <v>494</v>
      </c>
      <c r="M14" s="363" t="s">
        <v>513</v>
      </c>
      <c r="N14" s="363" t="s">
        <v>496</v>
      </c>
      <c r="O14" s="363" t="s">
        <v>494</v>
      </c>
      <c r="P14" s="363" t="s">
        <v>494</v>
      </c>
      <c r="Q14" s="365" t="s">
        <v>494</v>
      </c>
      <c r="R14" s="314"/>
    </row>
    <row r="15">
      <c r="A15" s="360" t="s">
        <v>92</v>
      </c>
      <c r="B15" s="361">
        <v>376.0</v>
      </c>
      <c r="C15" s="362" t="s">
        <v>387</v>
      </c>
      <c r="D15" s="313"/>
      <c r="E15" s="361" t="s">
        <v>95</v>
      </c>
      <c r="F15" s="363" t="s">
        <v>497</v>
      </c>
      <c r="G15" s="364">
        <v>0.0</v>
      </c>
      <c r="H15" s="363" t="s">
        <v>514</v>
      </c>
      <c r="I15" s="363" t="s">
        <v>494</v>
      </c>
      <c r="J15" s="363" t="s">
        <v>514</v>
      </c>
      <c r="K15" s="363" t="s">
        <v>515</v>
      </c>
      <c r="L15" s="363" t="s">
        <v>494</v>
      </c>
      <c r="M15" s="363" t="s">
        <v>515</v>
      </c>
      <c r="N15" s="363" t="s">
        <v>496</v>
      </c>
      <c r="O15" s="363" t="s">
        <v>494</v>
      </c>
      <c r="P15" s="363" t="s">
        <v>494</v>
      </c>
      <c r="Q15" s="365" t="s">
        <v>494</v>
      </c>
      <c r="R15" s="314"/>
    </row>
    <row r="16">
      <c r="A16" s="360" t="s">
        <v>92</v>
      </c>
      <c r="B16" s="361">
        <v>1676.0</v>
      </c>
      <c r="C16" s="362" t="s">
        <v>269</v>
      </c>
      <c r="D16" s="313"/>
      <c r="E16" s="361" t="s">
        <v>95</v>
      </c>
      <c r="F16" s="363" t="s">
        <v>516</v>
      </c>
      <c r="G16" s="364">
        <v>0.0</v>
      </c>
      <c r="H16" s="363" t="s">
        <v>517</v>
      </c>
      <c r="I16" s="363" t="s">
        <v>494</v>
      </c>
      <c r="J16" s="363" t="s">
        <v>517</v>
      </c>
      <c r="K16" s="363" t="s">
        <v>518</v>
      </c>
      <c r="L16" s="363" t="s">
        <v>494</v>
      </c>
      <c r="M16" s="363" t="s">
        <v>518</v>
      </c>
      <c r="N16" s="363" t="s">
        <v>496</v>
      </c>
      <c r="O16" s="363" t="s">
        <v>494</v>
      </c>
      <c r="P16" s="363" t="s">
        <v>494</v>
      </c>
      <c r="Q16" s="365" t="s">
        <v>494</v>
      </c>
      <c r="R16" s="314"/>
    </row>
    <row r="17">
      <c r="A17" s="360" t="s">
        <v>92</v>
      </c>
      <c r="B17" s="361">
        <v>183.0</v>
      </c>
      <c r="C17" s="362" t="s">
        <v>106</v>
      </c>
      <c r="D17" s="313"/>
      <c r="E17" s="361" t="s">
        <v>95</v>
      </c>
      <c r="F17" s="363" t="s">
        <v>516</v>
      </c>
      <c r="G17" s="364">
        <v>0.0</v>
      </c>
      <c r="H17" s="363" t="s">
        <v>519</v>
      </c>
      <c r="I17" s="363" t="s">
        <v>494</v>
      </c>
      <c r="J17" s="363" t="s">
        <v>519</v>
      </c>
      <c r="K17" s="363" t="s">
        <v>520</v>
      </c>
      <c r="L17" s="363" t="s">
        <v>494</v>
      </c>
      <c r="M17" s="363" t="s">
        <v>520</v>
      </c>
      <c r="N17" s="363" t="s">
        <v>496</v>
      </c>
      <c r="O17" s="363" t="s">
        <v>494</v>
      </c>
      <c r="P17" s="363" t="s">
        <v>494</v>
      </c>
      <c r="Q17" s="365" t="s">
        <v>494</v>
      </c>
      <c r="R17" s="314"/>
    </row>
    <row r="18">
      <c r="A18" s="360" t="s">
        <v>92</v>
      </c>
      <c r="B18" s="361">
        <v>238.0</v>
      </c>
      <c r="C18" s="362" t="s">
        <v>252</v>
      </c>
      <c r="D18" s="313"/>
      <c r="E18" s="361" t="s">
        <v>95</v>
      </c>
      <c r="F18" s="363" t="s">
        <v>521</v>
      </c>
      <c r="G18" s="364">
        <v>0.0</v>
      </c>
      <c r="H18" s="363" t="s">
        <v>522</v>
      </c>
      <c r="I18" s="363" t="s">
        <v>494</v>
      </c>
      <c r="J18" s="363" t="s">
        <v>522</v>
      </c>
      <c r="K18" s="363" t="s">
        <v>523</v>
      </c>
      <c r="L18" s="363" t="s">
        <v>494</v>
      </c>
      <c r="M18" s="363" t="s">
        <v>523</v>
      </c>
      <c r="N18" s="363" t="s">
        <v>496</v>
      </c>
      <c r="O18" s="363" t="s">
        <v>494</v>
      </c>
      <c r="P18" s="363" t="s">
        <v>494</v>
      </c>
      <c r="Q18" s="365" t="s">
        <v>494</v>
      </c>
      <c r="R18" s="314"/>
    </row>
    <row r="19">
      <c r="A19" s="360" t="s">
        <v>92</v>
      </c>
      <c r="B19" s="361">
        <v>145.0</v>
      </c>
      <c r="C19" s="362" t="s">
        <v>267</v>
      </c>
      <c r="D19" s="313"/>
      <c r="E19" s="361" t="s">
        <v>95</v>
      </c>
      <c r="F19" s="363" t="s">
        <v>516</v>
      </c>
      <c r="G19" s="364">
        <v>0.0</v>
      </c>
      <c r="H19" s="363" t="s">
        <v>524</v>
      </c>
      <c r="I19" s="363" t="s">
        <v>494</v>
      </c>
      <c r="J19" s="363" t="s">
        <v>524</v>
      </c>
      <c r="K19" s="363" t="s">
        <v>525</v>
      </c>
      <c r="L19" s="363" t="s">
        <v>494</v>
      </c>
      <c r="M19" s="363" t="s">
        <v>525</v>
      </c>
      <c r="N19" s="363" t="s">
        <v>496</v>
      </c>
      <c r="O19" s="363" t="s">
        <v>494</v>
      </c>
      <c r="P19" s="363" t="s">
        <v>494</v>
      </c>
      <c r="Q19" s="365" t="s">
        <v>494</v>
      </c>
      <c r="R19" s="314"/>
    </row>
    <row r="20">
      <c r="A20" s="360" t="s">
        <v>92</v>
      </c>
      <c r="B20" s="361">
        <v>166.0</v>
      </c>
      <c r="C20" s="362" t="s">
        <v>187</v>
      </c>
      <c r="D20" s="313"/>
      <c r="E20" s="361" t="s">
        <v>95</v>
      </c>
      <c r="F20" s="363" t="s">
        <v>516</v>
      </c>
      <c r="G20" s="364">
        <v>0.0</v>
      </c>
      <c r="H20" s="363" t="s">
        <v>526</v>
      </c>
      <c r="I20" s="363" t="s">
        <v>494</v>
      </c>
      <c r="J20" s="363" t="s">
        <v>526</v>
      </c>
      <c r="K20" s="363" t="s">
        <v>527</v>
      </c>
      <c r="L20" s="363" t="s">
        <v>494</v>
      </c>
      <c r="M20" s="363" t="s">
        <v>527</v>
      </c>
      <c r="N20" s="363" t="s">
        <v>496</v>
      </c>
      <c r="O20" s="363" t="s">
        <v>494</v>
      </c>
      <c r="P20" s="363" t="s">
        <v>494</v>
      </c>
      <c r="Q20" s="365" t="s">
        <v>494</v>
      </c>
      <c r="R20" s="314"/>
    </row>
    <row r="21">
      <c r="A21" s="360" t="s">
        <v>92</v>
      </c>
      <c r="B21" s="361">
        <v>311.0</v>
      </c>
      <c r="C21" s="362" t="s">
        <v>367</v>
      </c>
      <c r="D21" s="313"/>
      <c r="E21" s="361" t="s">
        <v>95</v>
      </c>
      <c r="F21" s="363" t="s">
        <v>528</v>
      </c>
      <c r="G21" s="364">
        <v>0.0</v>
      </c>
      <c r="H21" s="363" t="s">
        <v>529</v>
      </c>
      <c r="I21" s="363" t="s">
        <v>494</v>
      </c>
      <c r="J21" s="363" t="s">
        <v>529</v>
      </c>
      <c r="K21" s="363" t="s">
        <v>530</v>
      </c>
      <c r="L21" s="363" t="s">
        <v>494</v>
      </c>
      <c r="M21" s="363" t="s">
        <v>530</v>
      </c>
      <c r="N21" s="363" t="s">
        <v>496</v>
      </c>
      <c r="O21" s="363" t="s">
        <v>494</v>
      </c>
      <c r="P21" s="363" t="s">
        <v>494</v>
      </c>
      <c r="Q21" s="365" t="s">
        <v>494</v>
      </c>
      <c r="R21" s="314"/>
    </row>
    <row r="22">
      <c r="A22" s="360" t="s">
        <v>92</v>
      </c>
      <c r="B22" s="361">
        <v>329.0</v>
      </c>
      <c r="C22" s="362" t="s">
        <v>119</v>
      </c>
      <c r="D22" s="313"/>
      <c r="E22" s="361" t="s">
        <v>95</v>
      </c>
      <c r="F22" s="363" t="s">
        <v>531</v>
      </c>
      <c r="G22" s="364">
        <v>0.0</v>
      </c>
      <c r="H22" s="363" t="s">
        <v>532</v>
      </c>
      <c r="I22" s="363" t="s">
        <v>494</v>
      </c>
      <c r="J22" s="363" t="s">
        <v>532</v>
      </c>
      <c r="K22" s="363" t="s">
        <v>533</v>
      </c>
      <c r="L22" s="363" t="s">
        <v>494</v>
      </c>
      <c r="M22" s="363" t="s">
        <v>533</v>
      </c>
      <c r="N22" s="363" t="s">
        <v>496</v>
      </c>
      <c r="O22" s="363" t="s">
        <v>494</v>
      </c>
      <c r="P22" s="363" t="s">
        <v>494</v>
      </c>
      <c r="Q22" s="365" t="s">
        <v>494</v>
      </c>
      <c r="R22" s="314"/>
    </row>
    <row r="23">
      <c r="A23" s="360" t="s">
        <v>92</v>
      </c>
      <c r="B23" s="361">
        <v>296.0</v>
      </c>
      <c r="C23" s="362" t="s">
        <v>337</v>
      </c>
      <c r="D23" s="313"/>
      <c r="E23" s="361" t="s">
        <v>95</v>
      </c>
      <c r="F23" s="363" t="s">
        <v>531</v>
      </c>
      <c r="G23" s="364">
        <v>0.0</v>
      </c>
      <c r="H23" s="363" t="s">
        <v>534</v>
      </c>
      <c r="I23" s="363" t="s">
        <v>494</v>
      </c>
      <c r="J23" s="363" t="s">
        <v>534</v>
      </c>
      <c r="K23" s="363" t="s">
        <v>535</v>
      </c>
      <c r="L23" s="363" t="s">
        <v>494</v>
      </c>
      <c r="M23" s="363" t="s">
        <v>535</v>
      </c>
      <c r="N23" s="363" t="s">
        <v>496</v>
      </c>
      <c r="O23" s="363" t="s">
        <v>494</v>
      </c>
      <c r="P23" s="363" t="s">
        <v>494</v>
      </c>
      <c r="Q23" s="365" t="s">
        <v>494</v>
      </c>
      <c r="R23" s="314"/>
    </row>
    <row r="24">
      <c r="A24" s="360" t="s">
        <v>92</v>
      </c>
      <c r="B24" s="361">
        <v>188.0</v>
      </c>
      <c r="C24" s="362" t="s">
        <v>138</v>
      </c>
      <c r="D24" s="313"/>
      <c r="E24" s="361" t="s">
        <v>95</v>
      </c>
      <c r="F24" s="363" t="s">
        <v>536</v>
      </c>
      <c r="G24" s="364">
        <v>0.0</v>
      </c>
      <c r="H24" s="363" t="s">
        <v>537</v>
      </c>
      <c r="I24" s="363" t="s">
        <v>494</v>
      </c>
      <c r="J24" s="363" t="s">
        <v>537</v>
      </c>
      <c r="K24" s="363" t="s">
        <v>538</v>
      </c>
      <c r="L24" s="363" t="s">
        <v>494</v>
      </c>
      <c r="M24" s="363" t="s">
        <v>538</v>
      </c>
      <c r="N24" s="363" t="s">
        <v>496</v>
      </c>
      <c r="O24" s="363" t="s">
        <v>494</v>
      </c>
      <c r="P24" s="363" t="s">
        <v>494</v>
      </c>
      <c r="Q24" s="365" t="s">
        <v>494</v>
      </c>
      <c r="R24" s="314"/>
    </row>
    <row r="25">
      <c r="A25" s="360" t="s">
        <v>92</v>
      </c>
      <c r="B25" s="361">
        <v>150.0</v>
      </c>
      <c r="C25" s="362" t="s">
        <v>181</v>
      </c>
      <c r="D25" s="313"/>
      <c r="E25" s="361" t="s">
        <v>95</v>
      </c>
      <c r="F25" s="363" t="s">
        <v>539</v>
      </c>
      <c r="G25" s="364">
        <v>0.0</v>
      </c>
      <c r="H25" s="363" t="s">
        <v>540</v>
      </c>
      <c r="I25" s="363" t="s">
        <v>494</v>
      </c>
      <c r="J25" s="363" t="s">
        <v>540</v>
      </c>
      <c r="K25" s="363" t="s">
        <v>541</v>
      </c>
      <c r="L25" s="363" t="s">
        <v>494</v>
      </c>
      <c r="M25" s="363" t="s">
        <v>541</v>
      </c>
      <c r="N25" s="363" t="s">
        <v>496</v>
      </c>
      <c r="O25" s="363" t="s">
        <v>494</v>
      </c>
      <c r="P25" s="363" t="s">
        <v>494</v>
      </c>
      <c r="Q25" s="365" t="s">
        <v>494</v>
      </c>
      <c r="R25" s="314"/>
    </row>
    <row r="26">
      <c r="A26" s="360" t="s">
        <v>92</v>
      </c>
      <c r="B26" s="361">
        <v>295.0</v>
      </c>
      <c r="C26" s="362" t="s">
        <v>171</v>
      </c>
      <c r="D26" s="313"/>
      <c r="E26" s="361" t="s">
        <v>95</v>
      </c>
      <c r="F26" s="363" t="s">
        <v>542</v>
      </c>
      <c r="G26" s="364">
        <v>0.0</v>
      </c>
      <c r="H26" s="363" t="s">
        <v>543</v>
      </c>
      <c r="I26" s="363" t="s">
        <v>494</v>
      </c>
      <c r="J26" s="363" t="s">
        <v>543</v>
      </c>
      <c r="K26" s="363" t="s">
        <v>544</v>
      </c>
      <c r="L26" s="363" t="s">
        <v>494</v>
      </c>
      <c r="M26" s="363" t="s">
        <v>544</v>
      </c>
      <c r="N26" s="363" t="s">
        <v>496</v>
      </c>
      <c r="O26" s="363" t="s">
        <v>494</v>
      </c>
      <c r="P26" s="363" t="s">
        <v>494</v>
      </c>
      <c r="Q26" s="365" t="s">
        <v>494</v>
      </c>
      <c r="R26" s="314"/>
    </row>
    <row r="27">
      <c r="A27" s="360" t="s">
        <v>92</v>
      </c>
      <c r="B27" s="361">
        <v>626.0</v>
      </c>
      <c r="C27" s="362" t="s">
        <v>123</v>
      </c>
      <c r="D27" s="313"/>
      <c r="E27" s="361" t="s">
        <v>95</v>
      </c>
      <c r="F27" s="363" t="s">
        <v>545</v>
      </c>
      <c r="G27" s="364">
        <v>0.0</v>
      </c>
      <c r="H27" s="363" t="s">
        <v>546</v>
      </c>
      <c r="I27" s="363" t="s">
        <v>494</v>
      </c>
      <c r="J27" s="363" t="s">
        <v>546</v>
      </c>
      <c r="K27" s="366">
        <v>45871.0</v>
      </c>
      <c r="L27" s="363" t="s">
        <v>494</v>
      </c>
      <c r="M27" s="366">
        <v>45871.0</v>
      </c>
      <c r="N27" s="363" t="s">
        <v>496</v>
      </c>
      <c r="O27" s="363" t="s">
        <v>494</v>
      </c>
      <c r="P27" s="363" t="s">
        <v>494</v>
      </c>
      <c r="Q27" s="365" t="s">
        <v>494</v>
      </c>
      <c r="R27" s="314"/>
    </row>
    <row r="28">
      <c r="A28" s="360" t="s">
        <v>92</v>
      </c>
      <c r="B28" s="361">
        <v>307.0</v>
      </c>
      <c r="C28" s="362" t="s">
        <v>375</v>
      </c>
      <c r="D28" s="313"/>
      <c r="E28" s="361" t="s">
        <v>95</v>
      </c>
      <c r="F28" s="363" t="s">
        <v>547</v>
      </c>
      <c r="G28" s="364">
        <v>0.0</v>
      </c>
      <c r="H28" s="363" t="s">
        <v>548</v>
      </c>
      <c r="I28" s="363" t="s">
        <v>494</v>
      </c>
      <c r="J28" s="363" t="s">
        <v>548</v>
      </c>
      <c r="K28" s="363" t="s">
        <v>549</v>
      </c>
      <c r="L28" s="363" t="s">
        <v>494</v>
      </c>
      <c r="M28" s="363" t="s">
        <v>549</v>
      </c>
      <c r="N28" s="363" t="s">
        <v>496</v>
      </c>
      <c r="O28" s="363" t="s">
        <v>494</v>
      </c>
      <c r="P28" s="363" t="s">
        <v>494</v>
      </c>
      <c r="Q28" s="365" t="s">
        <v>494</v>
      </c>
      <c r="R28" s="314"/>
    </row>
    <row r="29">
      <c r="A29" s="360" t="s">
        <v>92</v>
      </c>
      <c r="B29" s="361">
        <v>329.0</v>
      </c>
      <c r="C29" s="362" t="s">
        <v>119</v>
      </c>
      <c r="D29" s="313"/>
      <c r="E29" s="361" t="s">
        <v>95</v>
      </c>
      <c r="F29" s="363" t="s">
        <v>531</v>
      </c>
      <c r="G29" s="364">
        <v>0.0</v>
      </c>
      <c r="H29" s="363" t="s">
        <v>532</v>
      </c>
      <c r="I29" s="363" t="s">
        <v>494</v>
      </c>
      <c r="J29" s="363" t="s">
        <v>532</v>
      </c>
      <c r="K29" s="363" t="s">
        <v>533</v>
      </c>
      <c r="L29" s="363" t="s">
        <v>494</v>
      </c>
      <c r="M29" s="363" t="s">
        <v>533</v>
      </c>
      <c r="N29" s="363" t="s">
        <v>496</v>
      </c>
      <c r="O29" s="363" t="s">
        <v>494</v>
      </c>
      <c r="P29" s="363" t="s">
        <v>494</v>
      </c>
      <c r="Q29" s="365" t="s">
        <v>494</v>
      </c>
      <c r="R29" s="314"/>
    </row>
    <row r="30">
      <c r="A30" s="360" t="s">
        <v>92</v>
      </c>
      <c r="B30" s="361">
        <v>198.0</v>
      </c>
      <c r="C30" s="362" t="s">
        <v>142</v>
      </c>
      <c r="D30" s="313"/>
      <c r="E30" s="361" t="s">
        <v>95</v>
      </c>
      <c r="F30" s="363" t="s">
        <v>531</v>
      </c>
      <c r="G30" s="364">
        <v>0.0</v>
      </c>
      <c r="H30" s="363" t="s">
        <v>550</v>
      </c>
      <c r="I30" s="363" t="s">
        <v>494</v>
      </c>
      <c r="J30" s="363" t="s">
        <v>550</v>
      </c>
      <c r="K30" s="363" t="s">
        <v>551</v>
      </c>
      <c r="L30" s="363" t="s">
        <v>494</v>
      </c>
      <c r="M30" s="363" t="s">
        <v>551</v>
      </c>
      <c r="N30" s="363" t="s">
        <v>496</v>
      </c>
      <c r="O30" s="363" t="s">
        <v>494</v>
      </c>
      <c r="P30" s="363" t="s">
        <v>494</v>
      </c>
      <c r="Q30" s="365" t="s">
        <v>494</v>
      </c>
      <c r="R30" s="314"/>
    </row>
    <row r="31">
      <c r="A31" s="360" t="s">
        <v>92</v>
      </c>
      <c r="B31" s="361">
        <v>188.0</v>
      </c>
      <c r="C31" s="362" t="s">
        <v>138</v>
      </c>
      <c r="D31" s="313"/>
      <c r="E31" s="361" t="s">
        <v>95</v>
      </c>
      <c r="F31" s="363" t="s">
        <v>531</v>
      </c>
      <c r="G31" s="364">
        <v>0.0</v>
      </c>
      <c r="H31" s="363" t="s">
        <v>552</v>
      </c>
      <c r="I31" s="363" t="s">
        <v>494</v>
      </c>
      <c r="J31" s="363" t="s">
        <v>552</v>
      </c>
      <c r="K31" s="363" t="s">
        <v>553</v>
      </c>
      <c r="L31" s="363" t="s">
        <v>494</v>
      </c>
      <c r="M31" s="363" t="s">
        <v>553</v>
      </c>
      <c r="N31" s="363" t="s">
        <v>496</v>
      </c>
      <c r="O31" s="363" t="s">
        <v>494</v>
      </c>
      <c r="P31" s="363" t="s">
        <v>494</v>
      </c>
      <c r="Q31" s="365" t="s">
        <v>494</v>
      </c>
      <c r="R31" s="314"/>
    </row>
    <row r="32">
      <c r="A32" s="360" t="s">
        <v>92</v>
      </c>
      <c r="B32" s="361">
        <v>1667.0</v>
      </c>
      <c r="C32" s="362" t="s">
        <v>279</v>
      </c>
      <c r="D32" s="313"/>
      <c r="E32" s="361" t="s">
        <v>95</v>
      </c>
      <c r="F32" s="363" t="s">
        <v>554</v>
      </c>
      <c r="G32" s="364">
        <v>0.0</v>
      </c>
      <c r="H32" s="363" t="s">
        <v>555</v>
      </c>
      <c r="I32" s="363" t="s">
        <v>494</v>
      </c>
      <c r="J32" s="363" t="s">
        <v>555</v>
      </c>
      <c r="K32" s="363" t="s">
        <v>556</v>
      </c>
      <c r="L32" s="363" t="s">
        <v>494</v>
      </c>
      <c r="M32" s="363" t="s">
        <v>556</v>
      </c>
      <c r="N32" s="363" t="s">
        <v>496</v>
      </c>
      <c r="O32" s="363" t="s">
        <v>494</v>
      </c>
      <c r="P32" s="363" t="s">
        <v>494</v>
      </c>
      <c r="Q32" s="365" t="s">
        <v>494</v>
      </c>
      <c r="R32" s="314"/>
    </row>
    <row r="33">
      <c r="A33" s="360" t="s">
        <v>92</v>
      </c>
      <c r="B33" s="361">
        <v>264.0</v>
      </c>
      <c r="C33" s="362" t="s">
        <v>111</v>
      </c>
      <c r="D33" s="313"/>
      <c r="E33" s="361" t="s">
        <v>95</v>
      </c>
      <c r="F33" s="363" t="s">
        <v>557</v>
      </c>
      <c r="G33" s="364">
        <v>0.0</v>
      </c>
      <c r="H33" s="363" t="s">
        <v>558</v>
      </c>
      <c r="I33" s="363" t="s">
        <v>494</v>
      </c>
      <c r="J33" s="363" t="s">
        <v>558</v>
      </c>
      <c r="K33" s="363" t="s">
        <v>559</v>
      </c>
      <c r="L33" s="363" t="s">
        <v>494</v>
      </c>
      <c r="M33" s="363" t="s">
        <v>559</v>
      </c>
      <c r="N33" s="363" t="s">
        <v>496</v>
      </c>
      <c r="O33" s="363" t="s">
        <v>494</v>
      </c>
      <c r="P33" s="363" t="s">
        <v>494</v>
      </c>
      <c r="Q33" s="365" t="s">
        <v>494</v>
      </c>
      <c r="R33" s="314"/>
    </row>
    <row r="34">
      <c r="A34" s="360" t="s">
        <v>92</v>
      </c>
      <c r="B34" s="361">
        <v>228.0</v>
      </c>
      <c r="C34" s="362" t="s">
        <v>113</v>
      </c>
      <c r="D34" s="313"/>
      <c r="E34" s="361" t="s">
        <v>95</v>
      </c>
      <c r="F34" s="363" t="s">
        <v>560</v>
      </c>
      <c r="G34" s="364">
        <v>0.0</v>
      </c>
      <c r="H34" s="363" t="s">
        <v>561</v>
      </c>
      <c r="I34" s="363" t="s">
        <v>494</v>
      </c>
      <c r="J34" s="363" t="s">
        <v>561</v>
      </c>
      <c r="K34" s="363" t="s">
        <v>562</v>
      </c>
      <c r="L34" s="363" t="s">
        <v>494</v>
      </c>
      <c r="M34" s="363" t="s">
        <v>562</v>
      </c>
      <c r="N34" s="363" t="s">
        <v>496</v>
      </c>
      <c r="O34" s="363" t="s">
        <v>494</v>
      </c>
      <c r="P34" s="363" t="s">
        <v>494</v>
      </c>
      <c r="Q34" s="365" t="s">
        <v>494</v>
      </c>
      <c r="R34" s="314"/>
    </row>
    <row r="35">
      <c r="A35" s="360" t="s">
        <v>92</v>
      </c>
      <c r="B35" s="361">
        <v>3624.0</v>
      </c>
      <c r="C35" s="362" t="s">
        <v>115</v>
      </c>
      <c r="D35" s="313"/>
      <c r="E35" s="361" t="s">
        <v>95</v>
      </c>
      <c r="F35" s="363" t="s">
        <v>563</v>
      </c>
      <c r="G35" s="364">
        <v>0.0</v>
      </c>
      <c r="H35" s="363" t="s">
        <v>564</v>
      </c>
      <c r="I35" s="363" t="s">
        <v>494</v>
      </c>
      <c r="J35" s="363" t="s">
        <v>564</v>
      </c>
      <c r="K35" s="363" t="s">
        <v>565</v>
      </c>
      <c r="L35" s="363" t="s">
        <v>494</v>
      </c>
      <c r="M35" s="363" t="s">
        <v>565</v>
      </c>
      <c r="N35" s="363" t="s">
        <v>496</v>
      </c>
      <c r="O35" s="363" t="s">
        <v>494</v>
      </c>
      <c r="P35" s="363" t="s">
        <v>494</v>
      </c>
      <c r="Q35" s="365" t="s">
        <v>494</v>
      </c>
      <c r="R35" s="314"/>
    </row>
    <row r="36">
      <c r="A36" s="360" t="s">
        <v>92</v>
      </c>
      <c r="B36" s="361">
        <v>144.0</v>
      </c>
      <c r="C36" s="362" t="s">
        <v>117</v>
      </c>
      <c r="D36" s="313"/>
      <c r="E36" s="361" t="s">
        <v>95</v>
      </c>
      <c r="F36" s="363" t="s">
        <v>566</v>
      </c>
      <c r="G36" s="364">
        <v>0.0</v>
      </c>
      <c r="H36" s="363" t="s">
        <v>494</v>
      </c>
      <c r="I36" s="363" t="s">
        <v>494</v>
      </c>
      <c r="J36" s="363" t="s">
        <v>494</v>
      </c>
      <c r="K36" s="363" t="s">
        <v>494</v>
      </c>
      <c r="L36" s="363" t="s">
        <v>494</v>
      </c>
      <c r="M36" s="363" t="s">
        <v>494</v>
      </c>
      <c r="N36" s="363" t="s">
        <v>496</v>
      </c>
      <c r="O36" s="363" t="s">
        <v>494</v>
      </c>
      <c r="P36" s="363" t="s">
        <v>494</v>
      </c>
      <c r="Q36" s="365" t="s">
        <v>494</v>
      </c>
      <c r="R36" s="314"/>
    </row>
    <row r="37">
      <c r="A37" s="360" t="s">
        <v>92</v>
      </c>
      <c r="B37" s="361">
        <v>329.0</v>
      </c>
      <c r="C37" s="362" t="s">
        <v>119</v>
      </c>
      <c r="D37" s="313"/>
      <c r="E37" s="361" t="s">
        <v>95</v>
      </c>
      <c r="F37" s="363" t="s">
        <v>531</v>
      </c>
      <c r="G37" s="364">
        <v>0.0</v>
      </c>
      <c r="H37" s="363" t="s">
        <v>532</v>
      </c>
      <c r="I37" s="363" t="s">
        <v>494</v>
      </c>
      <c r="J37" s="363" t="s">
        <v>532</v>
      </c>
      <c r="K37" s="363" t="s">
        <v>533</v>
      </c>
      <c r="L37" s="363" t="s">
        <v>494</v>
      </c>
      <c r="M37" s="363" t="s">
        <v>533</v>
      </c>
      <c r="N37" s="363" t="s">
        <v>496</v>
      </c>
      <c r="O37" s="363" t="s">
        <v>494</v>
      </c>
      <c r="P37" s="363" t="s">
        <v>494</v>
      </c>
      <c r="Q37" s="365" t="s">
        <v>494</v>
      </c>
      <c r="R37" s="314"/>
    </row>
    <row r="38">
      <c r="A38" s="360" t="s">
        <v>92</v>
      </c>
      <c r="B38" s="361">
        <v>296.0</v>
      </c>
      <c r="C38" s="362" t="s">
        <v>337</v>
      </c>
      <c r="D38" s="313"/>
      <c r="E38" s="361" t="s">
        <v>95</v>
      </c>
      <c r="F38" s="363" t="s">
        <v>531</v>
      </c>
      <c r="G38" s="364">
        <v>0.0</v>
      </c>
      <c r="H38" s="363" t="s">
        <v>534</v>
      </c>
      <c r="I38" s="363" t="s">
        <v>494</v>
      </c>
      <c r="J38" s="363" t="s">
        <v>534</v>
      </c>
      <c r="K38" s="363" t="s">
        <v>535</v>
      </c>
      <c r="L38" s="363" t="s">
        <v>494</v>
      </c>
      <c r="M38" s="363" t="s">
        <v>535</v>
      </c>
      <c r="N38" s="363" t="s">
        <v>496</v>
      </c>
      <c r="O38" s="363" t="s">
        <v>494</v>
      </c>
      <c r="P38" s="363" t="s">
        <v>494</v>
      </c>
      <c r="Q38" s="365" t="s">
        <v>494</v>
      </c>
      <c r="R38" s="314"/>
    </row>
    <row r="39">
      <c r="A39" s="360" t="s">
        <v>92</v>
      </c>
      <c r="B39" s="361">
        <v>196.0</v>
      </c>
      <c r="C39" s="362" t="s">
        <v>121</v>
      </c>
      <c r="D39" s="313"/>
      <c r="E39" s="361" t="s">
        <v>95</v>
      </c>
      <c r="F39" s="363" t="s">
        <v>567</v>
      </c>
      <c r="G39" s="364">
        <v>0.0</v>
      </c>
      <c r="H39" s="363" t="s">
        <v>568</v>
      </c>
      <c r="I39" s="363" t="s">
        <v>494</v>
      </c>
      <c r="J39" s="363" t="s">
        <v>568</v>
      </c>
      <c r="K39" s="363" t="s">
        <v>569</v>
      </c>
      <c r="L39" s="363" t="s">
        <v>494</v>
      </c>
      <c r="M39" s="363" t="s">
        <v>569</v>
      </c>
      <c r="N39" s="363" t="s">
        <v>496</v>
      </c>
      <c r="O39" s="363" t="s">
        <v>494</v>
      </c>
      <c r="P39" s="363" t="s">
        <v>494</v>
      </c>
      <c r="Q39" s="365" t="s">
        <v>494</v>
      </c>
      <c r="R39" s="314"/>
    </row>
    <row r="40">
      <c r="A40" s="360" t="s">
        <v>92</v>
      </c>
      <c r="B40" s="361">
        <v>626.0</v>
      </c>
      <c r="C40" s="362" t="s">
        <v>123</v>
      </c>
      <c r="D40" s="313"/>
      <c r="E40" s="361" t="s">
        <v>95</v>
      </c>
      <c r="F40" s="363" t="s">
        <v>570</v>
      </c>
      <c r="G40" s="364">
        <v>0.0</v>
      </c>
      <c r="H40" s="363" t="s">
        <v>571</v>
      </c>
      <c r="I40" s="363" t="s">
        <v>494</v>
      </c>
      <c r="J40" s="363" t="s">
        <v>571</v>
      </c>
      <c r="K40" s="363" t="s">
        <v>572</v>
      </c>
      <c r="L40" s="363" t="s">
        <v>494</v>
      </c>
      <c r="M40" s="363" t="s">
        <v>572</v>
      </c>
      <c r="N40" s="363" t="s">
        <v>496</v>
      </c>
      <c r="O40" s="363" t="s">
        <v>494</v>
      </c>
      <c r="P40" s="363" t="s">
        <v>494</v>
      </c>
      <c r="Q40" s="365" t="s">
        <v>494</v>
      </c>
      <c r="R40" s="314"/>
    </row>
    <row r="41">
      <c r="A41" s="360" t="s">
        <v>92</v>
      </c>
      <c r="B41" s="361">
        <v>176.0</v>
      </c>
      <c r="C41" s="362" t="s">
        <v>125</v>
      </c>
      <c r="D41" s="313"/>
      <c r="E41" s="361" t="s">
        <v>95</v>
      </c>
      <c r="F41" s="363" t="s">
        <v>567</v>
      </c>
      <c r="G41" s="364">
        <v>0.0</v>
      </c>
      <c r="H41" s="363" t="s">
        <v>494</v>
      </c>
      <c r="I41" s="363" t="s">
        <v>494</v>
      </c>
      <c r="J41" s="363" t="s">
        <v>494</v>
      </c>
      <c r="K41" s="363" t="s">
        <v>494</v>
      </c>
      <c r="L41" s="363" t="s">
        <v>494</v>
      </c>
      <c r="M41" s="363" t="s">
        <v>494</v>
      </c>
      <c r="N41" s="363" t="s">
        <v>496</v>
      </c>
      <c r="O41" s="363" t="s">
        <v>494</v>
      </c>
      <c r="P41" s="363" t="s">
        <v>494</v>
      </c>
      <c r="Q41" s="365" t="s">
        <v>494</v>
      </c>
      <c r="R41" s="314"/>
    </row>
    <row r="42">
      <c r="A42" s="360" t="s">
        <v>92</v>
      </c>
      <c r="B42" s="361">
        <v>144.0</v>
      </c>
      <c r="C42" s="362" t="s">
        <v>117</v>
      </c>
      <c r="D42" s="313"/>
      <c r="E42" s="361" t="s">
        <v>95</v>
      </c>
      <c r="F42" s="363" t="s">
        <v>563</v>
      </c>
      <c r="G42" s="364">
        <v>0.0</v>
      </c>
      <c r="H42" s="363" t="s">
        <v>494</v>
      </c>
      <c r="I42" s="363" t="s">
        <v>494</v>
      </c>
      <c r="J42" s="363" t="s">
        <v>494</v>
      </c>
      <c r="K42" s="363" t="s">
        <v>494</v>
      </c>
      <c r="L42" s="363" t="s">
        <v>494</v>
      </c>
      <c r="M42" s="363" t="s">
        <v>494</v>
      </c>
      <c r="N42" s="363" t="s">
        <v>496</v>
      </c>
      <c r="O42" s="363" t="s">
        <v>494</v>
      </c>
      <c r="P42" s="363" t="s">
        <v>494</v>
      </c>
      <c r="Q42" s="365" t="s">
        <v>494</v>
      </c>
      <c r="R42" s="314"/>
    </row>
    <row r="43">
      <c r="A43" s="360" t="s">
        <v>92</v>
      </c>
      <c r="B43" s="361">
        <v>196.0</v>
      </c>
      <c r="C43" s="362" t="s">
        <v>121</v>
      </c>
      <c r="D43" s="313"/>
      <c r="E43" s="361" t="s">
        <v>95</v>
      </c>
      <c r="F43" s="363" t="s">
        <v>573</v>
      </c>
      <c r="G43" s="364">
        <v>0.0</v>
      </c>
      <c r="H43" s="363" t="s">
        <v>574</v>
      </c>
      <c r="I43" s="363" t="s">
        <v>494</v>
      </c>
      <c r="J43" s="363" t="s">
        <v>574</v>
      </c>
      <c r="K43" s="363" t="s">
        <v>575</v>
      </c>
      <c r="L43" s="363" t="s">
        <v>494</v>
      </c>
      <c r="M43" s="363" t="s">
        <v>575</v>
      </c>
      <c r="N43" s="363" t="s">
        <v>496</v>
      </c>
      <c r="O43" s="363" t="s">
        <v>494</v>
      </c>
      <c r="P43" s="363" t="s">
        <v>494</v>
      </c>
      <c r="Q43" s="365" t="s">
        <v>494</v>
      </c>
      <c r="R43" s="314"/>
    </row>
    <row r="44">
      <c r="A44" s="360" t="s">
        <v>92</v>
      </c>
      <c r="B44" s="361">
        <v>194.0</v>
      </c>
      <c r="C44" s="362" t="s">
        <v>127</v>
      </c>
      <c r="D44" s="313"/>
      <c r="E44" s="361" t="s">
        <v>95</v>
      </c>
      <c r="F44" s="363" t="s">
        <v>492</v>
      </c>
      <c r="G44" s="364">
        <v>0.0</v>
      </c>
      <c r="H44" s="363" t="s">
        <v>576</v>
      </c>
      <c r="I44" s="363" t="s">
        <v>494</v>
      </c>
      <c r="J44" s="363" t="s">
        <v>576</v>
      </c>
      <c r="K44" s="367">
        <v>45946.0</v>
      </c>
      <c r="L44" s="363" t="s">
        <v>494</v>
      </c>
      <c r="M44" s="367">
        <v>45946.0</v>
      </c>
      <c r="N44" s="363" t="s">
        <v>496</v>
      </c>
      <c r="O44" s="363" t="s">
        <v>494</v>
      </c>
      <c r="P44" s="363" t="s">
        <v>494</v>
      </c>
      <c r="Q44" s="365" t="s">
        <v>494</v>
      </c>
      <c r="R44" s="314"/>
    </row>
    <row r="45">
      <c r="A45" s="351"/>
      <c r="B45" s="351"/>
      <c r="C45" s="351"/>
      <c r="D45" s="351"/>
      <c r="E45" s="351"/>
      <c r="F45" s="351"/>
      <c r="G45" s="351"/>
      <c r="H45" s="351"/>
      <c r="I45" s="351"/>
      <c r="J45" s="351"/>
      <c r="K45" s="351"/>
      <c r="L45" s="351"/>
      <c r="M45" s="351"/>
      <c r="N45" s="351"/>
      <c r="O45" s="351"/>
      <c r="P45" s="351"/>
      <c r="Q45" s="351"/>
      <c r="R45" s="351"/>
    </row>
    <row r="46">
      <c r="A46" s="352" t="s">
        <v>159</v>
      </c>
      <c r="D46" s="351"/>
      <c r="E46" s="351"/>
      <c r="F46" s="351"/>
      <c r="G46" s="351"/>
      <c r="H46" s="351"/>
      <c r="I46" s="351"/>
      <c r="J46" s="351"/>
      <c r="K46" s="351"/>
      <c r="L46" s="351"/>
      <c r="M46" s="351"/>
      <c r="N46" s="351"/>
      <c r="O46" s="351"/>
      <c r="P46" s="351"/>
      <c r="Q46" s="351"/>
      <c r="R46" s="368" t="s">
        <v>160</v>
      </c>
    </row>
    <row r="47">
      <c r="A47" s="351"/>
      <c r="B47" s="351"/>
      <c r="C47" s="351"/>
      <c r="D47" s="351"/>
      <c r="E47" s="351"/>
      <c r="F47" s="351"/>
      <c r="G47" s="351"/>
      <c r="H47" s="351"/>
      <c r="I47" s="351"/>
      <c r="J47" s="351"/>
      <c r="K47" s="351"/>
      <c r="L47" s="351"/>
      <c r="M47" s="351"/>
      <c r="N47" s="351"/>
      <c r="O47" s="351"/>
      <c r="P47" s="351"/>
      <c r="Q47" s="351"/>
      <c r="R47" s="351"/>
    </row>
    <row r="48">
      <c r="A48" s="353" t="s">
        <v>79</v>
      </c>
      <c r="B48" s="353" t="s">
        <v>80</v>
      </c>
      <c r="C48" s="353" t="s">
        <v>81</v>
      </c>
      <c r="D48" s="354"/>
      <c r="E48" s="353" t="s">
        <v>82</v>
      </c>
      <c r="F48" s="353" t="s">
        <v>83</v>
      </c>
      <c r="G48" s="353" t="s">
        <v>84</v>
      </c>
      <c r="H48" s="355" t="s">
        <v>85</v>
      </c>
      <c r="I48" s="313"/>
      <c r="J48" s="313"/>
      <c r="K48" s="355" t="s">
        <v>86</v>
      </c>
      <c r="L48" s="313"/>
      <c r="M48" s="313"/>
      <c r="N48" s="355" t="s">
        <v>87</v>
      </c>
      <c r="O48" s="313"/>
      <c r="P48" s="313"/>
      <c r="Q48" s="313"/>
      <c r="R48" s="314"/>
    </row>
    <row r="49">
      <c r="A49" s="356"/>
      <c r="B49" s="356"/>
      <c r="C49" s="356"/>
      <c r="D49" s="357"/>
      <c r="E49" s="356"/>
      <c r="F49" s="356"/>
      <c r="G49" s="356"/>
      <c r="H49" s="358" t="s">
        <v>88</v>
      </c>
      <c r="I49" s="358" t="s">
        <v>89</v>
      </c>
      <c r="J49" s="358" t="s">
        <v>90</v>
      </c>
      <c r="K49" s="358" t="s">
        <v>88</v>
      </c>
      <c r="L49" s="358" t="s">
        <v>89</v>
      </c>
      <c r="M49" s="358" t="s">
        <v>90</v>
      </c>
      <c r="N49" s="358" t="s">
        <v>83</v>
      </c>
      <c r="O49" s="358" t="s">
        <v>88</v>
      </c>
      <c r="P49" s="358" t="s">
        <v>89</v>
      </c>
      <c r="Q49" s="355" t="s">
        <v>90</v>
      </c>
      <c r="R49" s="314"/>
    </row>
    <row r="50">
      <c r="A50" s="369" t="s">
        <v>92</v>
      </c>
      <c r="B50" s="362">
        <v>182.0</v>
      </c>
      <c r="C50" s="362" t="s">
        <v>129</v>
      </c>
      <c r="D50" s="313"/>
      <c r="E50" s="362" t="s">
        <v>130</v>
      </c>
      <c r="F50" s="365" t="s">
        <v>577</v>
      </c>
      <c r="G50" s="370">
        <v>0.0</v>
      </c>
      <c r="H50" s="365" t="s">
        <v>578</v>
      </c>
      <c r="I50" s="365" t="s">
        <v>494</v>
      </c>
      <c r="J50" s="365" t="s">
        <v>578</v>
      </c>
      <c r="K50" s="365" t="s">
        <v>579</v>
      </c>
      <c r="L50" s="365" t="s">
        <v>494</v>
      </c>
      <c r="M50" s="365" t="s">
        <v>579</v>
      </c>
      <c r="N50" s="365" t="s">
        <v>496</v>
      </c>
      <c r="O50" s="365" t="s">
        <v>494</v>
      </c>
      <c r="P50" s="365" t="s">
        <v>494</v>
      </c>
      <c r="Q50" s="365" t="s">
        <v>494</v>
      </c>
      <c r="R50" s="314"/>
    </row>
    <row r="51">
      <c r="A51" s="360" t="s">
        <v>92</v>
      </c>
      <c r="B51" s="361">
        <v>626.0</v>
      </c>
      <c r="C51" s="362" t="s">
        <v>123</v>
      </c>
      <c r="D51" s="313"/>
      <c r="E51" s="361" t="s">
        <v>95</v>
      </c>
      <c r="F51" s="363" t="s">
        <v>563</v>
      </c>
      <c r="G51" s="364">
        <v>0.0</v>
      </c>
      <c r="H51" s="363" t="s">
        <v>580</v>
      </c>
      <c r="I51" s="363" t="s">
        <v>494</v>
      </c>
      <c r="J51" s="363" t="s">
        <v>580</v>
      </c>
      <c r="K51" s="363" t="s">
        <v>581</v>
      </c>
      <c r="L51" s="363" t="s">
        <v>494</v>
      </c>
      <c r="M51" s="363" t="s">
        <v>581</v>
      </c>
      <c r="N51" s="363" t="s">
        <v>496</v>
      </c>
      <c r="O51" s="363" t="s">
        <v>494</v>
      </c>
      <c r="P51" s="363" t="s">
        <v>494</v>
      </c>
      <c r="Q51" s="365" t="s">
        <v>494</v>
      </c>
      <c r="R51" s="314"/>
    </row>
    <row r="52">
      <c r="A52" s="360" t="s">
        <v>92</v>
      </c>
      <c r="B52" s="361">
        <v>173.0</v>
      </c>
      <c r="C52" s="362" t="s">
        <v>132</v>
      </c>
      <c r="D52" s="313"/>
      <c r="E52" s="361" t="s">
        <v>95</v>
      </c>
      <c r="F52" s="363" t="s">
        <v>528</v>
      </c>
      <c r="G52" s="364">
        <v>0.0</v>
      </c>
      <c r="H52" s="363" t="s">
        <v>582</v>
      </c>
      <c r="I52" s="363" t="s">
        <v>494</v>
      </c>
      <c r="J52" s="363" t="s">
        <v>582</v>
      </c>
      <c r="K52" s="363" t="s">
        <v>583</v>
      </c>
      <c r="L52" s="363" t="s">
        <v>494</v>
      </c>
      <c r="M52" s="363" t="s">
        <v>583</v>
      </c>
      <c r="N52" s="363" t="s">
        <v>496</v>
      </c>
      <c r="O52" s="363" t="s">
        <v>494</v>
      </c>
      <c r="P52" s="363" t="s">
        <v>494</v>
      </c>
      <c r="Q52" s="365" t="s">
        <v>494</v>
      </c>
      <c r="R52" s="314"/>
    </row>
    <row r="53">
      <c r="A53" s="360" t="s">
        <v>92</v>
      </c>
      <c r="B53" s="361">
        <v>644.0</v>
      </c>
      <c r="C53" s="362" t="s">
        <v>134</v>
      </c>
      <c r="D53" s="313"/>
      <c r="E53" s="361" t="s">
        <v>95</v>
      </c>
      <c r="F53" s="363" t="s">
        <v>563</v>
      </c>
      <c r="G53" s="364">
        <v>0.0</v>
      </c>
      <c r="H53" s="363" t="s">
        <v>494</v>
      </c>
      <c r="I53" s="363" t="s">
        <v>494</v>
      </c>
      <c r="J53" s="363" t="s">
        <v>494</v>
      </c>
      <c r="K53" s="363" t="s">
        <v>494</v>
      </c>
      <c r="L53" s="363" t="s">
        <v>494</v>
      </c>
      <c r="M53" s="363" t="s">
        <v>494</v>
      </c>
      <c r="N53" s="363" t="s">
        <v>496</v>
      </c>
      <c r="O53" s="363" t="s">
        <v>494</v>
      </c>
      <c r="P53" s="363" t="s">
        <v>494</v>
      </c>
      <c r="Q53" s="365" t="s">
        <v>494</v>
      </c>
      <c r="R53" s="314"/>
    </row>
    <row r="54">
      <c r="A54" s="360" t="s">
        <v>92</v>
      </c>
      <c r="B54" s="361">
        <v>749.0</v>
      </c>
      <c r="C54" s="362" t="s">
        <v>136</v>
      </c>
      <c r="D54" s="313"/>
      <c r="E54" s="361" t="s">
        <v>95</v>
      </c>
      <c r="F54" s="363" t="s">
        <v>584</v>
      </c>
      <c r="G54" s="364">
        <v>0.0</v>
      </c>
      <c r="H54" s="363" t="s">
        <v>585</v>
      </c>
      <c r="I54" s="363" t="s">
        <v>494</v>
      </c>
      <c r="J54" s="363" t="s">
        <v>585</v>
      </c>
      <c r="K54" s="363" t="s">
        <v>586</v>
      </c>
      <c r="L54" s="363" t="s">
        <v>494</v>
      </c>
      <c r="M54" s="363" t="s">
        <v>586</v>
      </c>
      <c r="N54" s="363" t="s">
        <v>496</v>
      </c>
      <c r="O54" s="363" t="s">
        <v>494</v>
      </c>
      <c r="P54" s="363" t="s">
        <v>494</v>
      </c>
      <c r="Q54" s="365" t="s">
        <v>494</v>
      </c>
      <c r="R54" s="314"/>
    </row>
    <row r="55">
      <c r="A55" s="360" t="s">
        <v>92</v>
      </c>
      <c r="B55" s="361">
        <v>188.0</v>
      </c>
      <c r="C55" s="362" t="s">
        <v>138</v>
      </c>
      <c r="D55" s="313"/>
      <c r="E55" s="361" t="s">
        <v>95</v>
      </c>
      <c r="F55" s="363" t="s">
        <v>528</v>
      </c>
      <c r="G55" s="364">
        <v>0.0</v>
      </c>
      <c r="H55" s="363" t="s">
        <v>587</v>
      </c>
      <c r="I55" s="363" t="s">
        <v>494</v>
      </c>
      <c r="J55" s="363" t="s">
        <v>587</v>
      </c>
      <c r="K55" s="363" t="s">
        <v>588</v>
      </c>
      <c r="L55" s="363" t="s">
        <v>494</v>
      </c>
      <c r="M55" s="363" t="s">
        <v>588</v>
      </c>
      <c r="N55" s="363" t="s">
        <v>496</v>
      </c>
      <c r="O55" s="363" t="s">
        <v>494</v>
      </c>
      <c r="P55" s="363" t="s">
        <v>494</v>
      </c>
      <c r="Q55" s="365" t="s">
        <v>494</v>
      </c>
      <c r="R55" s="314"/>
    </row>
    <row r="56">
      <c r="A56" s="360" t="s">
        <v>92</v>
      </c>
      <c r="B56" s="361">
        <v>329.0</v>
      </c>
      <c r="C56" s="362" t="s">
        <v>119</v>
      </c>
      <c r="D56" s="313"/>
      <c r="E56" s="361" t="s">
        <v>95</v>
      </c>
      <c r="F56" s="363" t="s">
        <v>528</v>
      </c>
      <c r="G56" s="364">
        <v>0.0</v>
      </c>
      <c r="H56" s="363" t="s">
        <v>589</v>
      </c>
      <c r="I56" s="363" t="s">
        <v>494</v>
      </c>
      <c r="J56" s="363" t="s">
        <v>589</v>
      </c>
      <c r="K56" s="366">
        <v>45902.0</v>
      </c>
      <c r="L56" s="363" t="s">
        <v>494</v>
      </c>
      <c r="M56" s="366">
        <v>45902.0</v>
      </c>
      <c r="N56" s="363" t="s">
        <v>496</v>
      </c>
      <c r="O56" s="363" t="s">
        <v>494</v>
      </c>
      <c r="P56" s="363" t="s">
        <v>494</v>
      </c>
      <c r="Q56" s="365" t="s">
        <v>494</v>
      </c>
      <c r="R56" s="314"/>
    </row>
    <row r="57">
      <c r="A57" s="360" t="s">
        <v>92</v>
      </c>
      <c r="B57" s="361">
        <v>198.0</v>
      </c>
      <c r="C57" s="362" t="s">
        <v>142</v>
      </c>
      <c r="D57" s="313"/>
      <c r="E57" s="361" t="s">
        <v>95</v>
      </c>
      <c r="F57" s="363" t="s">
        <v>528</v>
      </c>
      <c r="G57" s="364">
        <v>0.0</v>
      </c>
      <c r="H57" s="363" t="s">
        <v>590</v>
      </c>
      <c r="I57" s="363" t="s">
        <v>494</v>
      </c>
      <c r="J57" s="363" t="s">
        <v>590</v>
      </c>
      <c r="K57" s="367">
        <v>45995.0</v>
      </c>
      <c r="L57" s="363" t="s">
        <v>494</v>
      </c>
      <c r="M57" s="367">
        <v>45995.0</v>
      </c>
      <c r="N57" s="363" t="s">
        <v>496</v>
      </c>
      <c r="O57" s="363" t="s">
        <v>494</v>
      </c>
      <c r="P57" s="363" t="s">
        <v>494</v>
      </c>
      <c r="Q57" s="365" t="s">
        <v>494</v>
      </c>
      <c r="R57" s="314"/>
    </row>
    <row r="58">
      <c r="A58" s="371" t="s">
        <v>107</v>
      </c>
      <c r="B58" s="357"/>
      <c r="C58" s="357"/>
      <c r="D58" s="357"/>
      <c r="E58" s="357"/>
      <c r="F58" s="371" t="s">
        <v>591</v>
      </c>
      <c r="G58" s="372" t="s">
        <v>108</v>
      </c>
      <c r="H58" s="371" t="s">
        <v>592</v>
      </c>
      <c r="I58" s="371" t="s">
        <v>494</v>
      </c>
      <c r="J58" s="371" t="s">
        <v>592</v>
      </c>
      <c r="K58" s="371" t="s">
        <v>593</v>
      </c>
      <c r="L58" s="371" t="s">
        <v>494</v>
      </c>
      <c r="M58" s="371" t="s">
        <v>593</v>
      </c>
      <c r="N58" s="371" t="s">
        <v>496</v>
      </c>
      <c r="O58" s="371" t="s">
        <v>494</v>
      </c>
      <c r="P58" s="371" t="s">
        <v>494</v>
      </c>
      <c r="Q58" s="371" t="s">
        <v>494</v>
      </c>
      <c r="R58" s="373"/>
    </row>
    <row r="59">
      <c r="A59" s="359" t="s">
        <v>594</v>
      </c>
      <c r="B59" s="313"/>
      <c r="C59" s="313"/>
      <c r="D59" s="313"/>
      <c r="E59" s="313"/>
      <c r="F59" s="313"/>
      <c r="G59" s="313"/>
      <c r="H59" s="313"/>
      <c r="I59" s="313"/>
      <c r="J59" s="313"/>
      <c r="K59" s="313"/>
      <c r="L59" s="313"/>
      <c r="M59" s="313"/>
      <c r="N59" s="313"/>
      <c r="O59" s="313"/>
      <c r="P59" s="313"/>
      <c r="Q59" s="313"/>
      <c r="R59" s="314"/>
    </row>
    <row r="60">
      <c r="A60" s="360" t="s">
        <v>92</v>
      </c>
      <c r="B60" s="361">
        <v>213.0</v>
      </c>
      <c r="C60" s="362" t="s">
        <v>167</v>
      </c>
      <c r="D60" s="313"/>
      <c r="E60" s="361" t="s">
        <v>95</v>
      </c>
      <c r="F60" s="363" t="s">
        <v>595</v>
      </c>
      <c r="G60" s="364">
        <v>0.0</v>
      </c>
      <c r="H60" s="363" t="s">
        <v>596</v>
      </c>
      <c r="I60" s="363" t="s">
        <v>494</v>
      </c>
      <c r="J60" s="363" t="s">
        <v>596</v>
      </c>
      <c r="K60" s="363" t="s">
        <v>597</v>
      </c>
      <c r="L60" s="363" t="s">
        <v>494</v>
      </c>
      <c r="M60" s="363" t="s">
        <v>597</v>
      </c>
      <c r="N60" s="363" t="s">
        <v>496</v>
      </c>
      <c r="O60" s="363" t="s">
        <v>494</v>
      </c>
      <c r="P60" s="363" t="s">
        <v>494</v>
      </c>
      <c r="Q60" s="365" t="s">
        <v>494</v>
      </c>
      <c r="R60" s="314"/>
    </row>
    <row r="61">
      <c r="A61" s="360" t="s">
        <v>92</v>
      </c>
      <c r="B61" s="361">
        <v>295.0</v>
      </c>
      <c r="C61" s="362" t="s">
        <v>171</v>
      </c>
      <c r="D61" s="313"/>
      <c r="E61" s="361" t="s">
        <v>95</v>
      </c>
      <c r="F61" s="363" t="s">
        <v>598</v>
      </c>
      <c r="G61" s="364">
        <v>0.0</v>
      </c>
      <c r="H61" s="363" t="s">
        <v>599</v>
      </c>
      <c r="I61" s="363" t="s">
        <v>494</v>
      </c>
      <c r="J61" s="363" t="s">
        <v>599</v>
      </c>
      <c r="K61" s="363" t="s">
        <v>600</v>
      </c>
      <c r="L61" s="363" t="s">
        <v>494</v>
      </c>
      <c r="M61" s="363" t="s">
        <v>600</v>
      </c>
      <c r="N61" s="363" t="s">
        <v>496</v>
      </c>
      <c r="O61" s="363" t="s">
        <v>494</v>
      </c>
      <c r="P61" s="363" t="s">
        <v>494</v>
      </c>
      <c r="Q61" s="365" t="s">
        <v>494</v>
      </c>
      <c r="R61" s="314"/>
    </row>
    <row r="62">
      <c r="A62" s="360" t="s">
        <v>92</v>
      </c>
      <c r="B62" s="361">
        <v>329.0</v>
      </c>
      <c r="C62" s="362" t="s">
        <v>119</v>
      </c>
      <c r="D62" s="313"/>
      <c r="E62" s="361" t="s">
        <v>95</v>
      </c>
      <c r="F62" s="363" t="s">
        <v>531</v>
      </c>
      <c r="G62" s="364">
        <v>0.0</v>
      </c>
      <c r="H62" s="363" t="s">
        <v>532</v>
      </c>
      <c r="I62" s="363" t="s">
        <v>494</v>
      </c>
      <c r="J62" s="363" t="s">
        <v>532</v>
      </c>
      <c r="K62" s="363" t="s">
        <v>533</v>
      </c>
      <c r="L62" s="363" t="s">
        <v>494</v>
      </c>
      <c r="M62" s="363" t="s">
        <v>533</v>
      </c>
      <c r="N62" s="363" t="s">
        <v>496</v>
      </c>
      <c r="O62" s="363" t="s">
        <v>494</v>
      </c>
      <c r="P62" s="363" t="s">
        <v>494</v>
      </c>
      <c r="Q62" s="365" t="s">
        <v>494</v>
      </c>
      <c r="R62" s="314"/>
    </row>
    <row r="63">
      <c r="A63" s="360" t="s">
        <v>92</v>
      </c>
      <c r="B63" s="361">
        <v>697.0</v>
      </c>
      <c r="C63" s="362" t="s">
        <v>173</v>
      </c>
      <c r="D63" s="313"/>
      <c r="E63" s="361" t="s">
        <v>95</v>
      </c>
      <c r="F63" s="363" t="s">
        <v>601</v>
      </c>
      <c r="G63" s="364">
        <v>0.0</v>
      </c>
      <c r="H63" s="363" t="s">
        <v>602</v>
      </c>
      <c r="I63" s="363" t="s">
        <v>494</v>
      </c>
      <c r="J63" s="363" t="s">
        <v>602</v>
      </c>
      <c r="K63" s="363" t="s">
        <v>603</v>
      </c>
      <c r="L63" s="363" t="s">
        <v>494</v>
      </c>
      <c r="M63" s="363" t="s">
        <v>603</v>
      </c>
      <c r="N63" s="363" t="s">
        <v>496</v>
      </c>
      <c r="O63" s="363" t="s">
        <v>494</v>
      </c>
      <c r="P63" s="363" t="s">
        <v>494</v>
      </c>
      <c r="Q63" s="365" t="s">
        <v>494</v>
      </c>
      <c r="R63" s="314"/>
    </row>
    <row r="64">
      <c r="A64" s="360" t="s">
        <v>92</v>
      </c>
      <c r="B64" s="361">
        <v>329.0</v>
      </c>
      <c r="C64" s="362" t="s">
        <v>119</v>
      </c>
      <c r="D64" s="313"/>
      <c r="E64" s="361" t="s">
        <v>95</v>
      </c>
      <c r="F64" s="363" t="s">
        <v>604</v>
      </c>
      <c r="G64" s="364">
        <v>0.0</v>
      </c>
      <c r="H64" s="363" t="s">
        <v>605</v>
      </c>
      <c r="I64" s="363" t="s">
        <v>494</v>
      </c>
      <c r="J64" s="363" t="s">
        <v>605</v>
      </c>
      <c r="K64" s="363" t="s">
        <v>606</v>
      </c>
      <c r="L64" s="363" t="s">
        <v>494</v>
      </c>
      <c r="M64" s="363" t="s">
        <v>606</v>
      </c>
      <c r="N64" s="363" t="s">
        <v>496</v>
      </c>
      <c r="O64" s="363" t="s">
        <v>494</v>
      </c>
      <c r="P64" s="363" t="s">
        <v>494</v>
      </c>
      <c r="Q64" s="365" t="s">
        <v>494</v>
      </c>
      <c r="R64" s="314"/>
    </row>
    <row r="65">
      <c r="A65" s="360" t="s">
        <v>92</v>
      </c>
      <c r="B65" s="361">
        <v>182.0</v>
      </c>
      <c r="C65" s="362" t="s">
        <v>129</v>
      </c>
      <c r="D65" s="313"/>
      <c r="E65" s="361" t="s">
        <v>130</v>
      </c>
      <c r="F65" s="363" t="s">
        <v>607</v>
      </c>
      <c r="G65" s="364">
        <v>0.0</v>
      </c>
      <c r="H65" s="363" t="s">
        <v>608</v>
      </c>
      <c r="I65" s="363" t="s">
        <v>494</v>
      </c>
      <c r="J65" s="363" t="s">
        <v>608</v>
      </c>
      <c r="K65" s="363" t="s">
        <v>609</v>
      </c>
      <c r="L65" s="363" t="s">
        <v>494</v>
      </c>
      <c r="M65" s="363" t="s">
        <v>609</v>
      </c>
      <c r="N65" s="363" t="s">
        <v>496</v>
      </c>
      <c r="O65" s="363" t="s">
        <v>494</v>
      </c>
      <c r="P65" s="363" t="s">
        <v>494</v>
      </c>
      <c r="Q65" s="365" t="s">
        <v>494</v>
      </c>
      <c r="R65" s="314"/>
    </row>
    <row r="66">
      <c r="A66" s="360" t="s">
        <v>92</v>
      </c>
      <c r="B66" s="361">
        <v>173.0</v>
      </c>
      <c r="C66" s="362" t="s">
        <v>132</v>
      </c>
      <c r="D66" s="313"/>
      <c r="E66" s="361" t="s">
        <v>95</v>
      </c>
      <c r="F66" s="363" t="s">
        <v>601</v>
      </c>
      <c r="G66" s="364">
        <v>0.0</v>
      </c>
      <c r="H66" s="363" t="s">
        <v>610</v>
      </c>
      <c r="I66" s="363" t="s">
        <v>494</v>
      </c>
      <c r="J66" s="363" t="s">
        <v>610</v>
      </c>
      <c r="K66" s="363" t="s">
        <v>611</v>
      </c>
      <c r="L66" s="363" t="s">
        <v>494</v>
      </c>
      <c r="M66" s="363" t="s">
        <v>611</v>
      </c>
      <c r="N66" s="363" t="s">
        <v>496</v>
      </c>
      <c r="O66" s="363" t="s">
        <v>494</v>
      </c>
      <c r="P66" s="363" t="s">
        <v>494</v>
      </c>
      <c r="Q66" s="365" t="s">
        <v>494</v>
      </c>
      <c r="R66" s="314"/>
    </row>
    <row r="67">
      <c r="A67" s="360" t="s">
        <v>92</v>
      </c>
      <c r="B67" s="361">
        <v>4599.0</v>
      </c>
      <c r="C67" s="362" t="s">
        <v>175</v>
      </c>
      <c r="D67" s="313"/>
      <c r="E67" s="361" t="s">
        <v>95</v>
      </c>
      <c r="F67" s="363" t="s">
        <v>595</v>
      </c>
      <c r="G67" s="364">
        <v>0.0</v>
      </c>
      <c r="H67" s="363" t="s">
        <v>612</v>
      </c>
      <c r="I67" s="363" t="s">
        <v>494</v>
      </c>
      <c r="J67" s="363" t="s">
        <v>612</v>
      </c>
      <c r="K67" s="363" t="s">
        <v>613</v>
      </c>
      <c r="L67" s="363" t="s">
        <v>494</v>
      </c>
      <c r="M67" s="363" t="s">
        <v>613</v>
      </c>
      <c r="N67" s="363" t="s">
        <v>496</v>
      </c>
      <c r="O67" s="363" t="s">
        <v>494</v>
      </c>
      <c r="P67" s="363" t="s">
        <v>494</v>
      </c>
      <c r="Q67" s="365" t="s">
        <v>494</v>
      </c>
      <c r="R67" s="314"/>
    </row>
    <row r="68">
      <c r="A68" s="360" t="s">
        <v>92</v>
      </c>
      <c r="B68" s="361">
        <v>182.0</v>
      </c>
      <c r="C68" s="362" t="s">
        <v>129</v>
      </c>
      <c r="D68" s="313"/>
      <c r="E68" s="361" t="s">
        <v>130</v>
      </c>
      <c r="F68" s="363" t="s">
        <v>614</v>
      </c>
      <c r="G68" s="364">
        <v>0.0</v>
      </c>
      <c r="H68" s="363" t="s">
        <v>615</v>
      </c>
      <c r="I68" s="363" t="s">
        <v>494</v>
      </c>
      <c r="J68" s="363" t="s">
        <v>615</v>
      </c>
      <c r="K68" s="363" t="s">
        <v>616</v>
      </c>
      <c r="L68" s="363" t="s">
        <v>494</v>
      </c>
      <c r="M68" s="363" t="s">
        <v>616</v>
      </c>
      <c r="N68" s="363" t="s">
        <v>496</v>
      </c>
      <c r="O68" s="363" t="s">
        <v>494</v>
      </c>
      <c r="P68" s="363" t="s">
        <v>494</v>
      </c>
      <c r="Q68" s="365" t="s">
        <v>494</v>
      </c>
      <c r="R68" s="314"/>
    </row>
    <row r="69">
      <c r="A69" s="360" t="s">
        <v>92</v>
      </c>
      <c r="B69" s="361">
        <v>176.0</v>
      </c>
      <c r="C69" s="362" t="s">
        <v>125</v>
      </c>
      <c r="D69" s="313"/>
      <c r="E69" s="361" t="s">
        <v>95</v>
      </c>
      <c r="F69" s="363" t="s">
        <v>601</v>
      </c>
      <c r="G69" s="364">
        <v>0.0</v>
      </c>
      <c r="H69" s="363" t="s">
        <v>617</v>
      </c>
      <c r="I69" s="363" t="s">
        <v>494</v>
      </c>
      <c r="J69" s="363" t="s">
        <v>617</v>
      </c>
      <c r="K69" s="363" t="s">
        <v>618</v>
      </c>
      <c r="L69" s="363" t="s">
        <v>494</v>
      </c>
      <c r="M69" s="363" t="s">
        <v>618</v>
      </c>
      <c r="N69" s="363" t="s">
        <v>496</v>
      </c>
      <c r="O69" s="363" t="s">
        <v>494</v>
      </c>
      <c r="P69" s="363" t="s">
        <v>494</v>
      </c>
      <c r="Q69" s="365" t="s">
        <v>494</v>
      </c>
      <c r="R69" s="314"/>
    </row>
    <row r="70">
      <c r="A70" s="360" t="s">
        <v>92</v>
      </c>
      <c r="B70" s="361">
        <v>329.0</v>
      </c>
      <c r="C70" s="362" t="s">
        <v>119</v>
      </c>
      <c r="D70" s="313"/>
      <c r="E70" s="361" t="s">
        <v>95</v>
      </c>
      <c r="F70" s="363" t="s">
        <v>531</v>
      </c>
      <c r="G70" s="364">
        <v>0.0</v>
      </c>
      <c r="H70" s="363" t="s">
        <v>532</v>
      </c>
      <c r="I70" s="363" t="s">
        <v>494</v>
      </c>
      <c r="J70" s="363" t="s">
        <v>532</v>
      </c>
      <c r="K70" s="363" t="s">
        <v>533</v>
      </c>
      <c r="L70" s="363" t="s">
        <v>494</v>
      </c>
      <c r="M70" s="363" t="s">
        <v>533</v>
      </c>
      <c r="N70" s="363" t="s">
        <v>496</v>
      </c>
      <c r="O70" s="363" t="s">
        <v>494</v>
      </c>
      <c r="P70" s="363" t="s">
        <v>494</v>
      </c>
      <c r="Q70" s="365" t="s">
        <v>494</v>
      </c>
      <c r="R70" s="314"/>
    </row>
    <row r="71">
      <c r="A71" s="360" t="s">
        <v>92</v>
      </c>
      <c r="B71" s="361">
        <v>313.0</v>
      </c>
      <c r="C71" s="362" t="s">
        <v>177</v>
      </c>
      <c r="D71" s="313"/>
      <c r="E71" s="361" t="s">
        <v>95</v>
      </c>
      <c r="F71" s="363" t="s">
        <v>619</v>
      </c>
      <c r="G71" s="364">
        <v>0.0</v>
      </c>
      <c r="H71" s="363" t="s">
        <v>620</v>
      </c>
      <c r="I71" s="363" t="s">
        <v>494</v>
      </c>
      <c r="J71" s="363" t="s">
        <v>620</v>
      </c>
      <c r="K71" s="363" t="s">
        <v>621</v>
      </c>
      <c r="L71" s="363" t="s">
        <v>494</v>
      </c>
      <c r="M71" s="363" t="s">
        <v>621</v>
      </c>
      <c r="N71" s="363" t="s">
        <v>496</v>
      </c>
      <c r="O71" s="363" t="s">
        <v>494</v>
      </c>
      <c r="P71" s="363" t="s">
        <v>494</v>
      </c>
      <c r="Q71" s="365" t="s">
        <v>494</v>
      </c>
      <c r="R71" s="314"/>
    </row>
    <row r="72">
      <c r="A72" s="360" t="s">
        <v>92</v>
      </c>
      <c r="B72" s="361">
        <v>1675.0</v>
      </c>
      <c r="C72" s="362" t="s">
        <v>169</v>
      </c>
      <c r="D72" s="313"/>
      <c r="E72" s="361" t="s">
        <v>95</v>
      </c>
      <c r="F72" s="363" t="s">
        <v>622</v>
      </c>
      <c r="G72" s="364">
        <v>0.0</v>
      </c>
      <c r="H72" s="363" t="s">
        <v>623</v>
      </c>
      <c r="I72" s="363" t="s">
        <v>494</v>
      </c>
      <c r="J72" s="363" t="s">
        <v>623</v>
      </c>
      <c r="K72" s="363" t="s">
        <v>624</v>
      </c>
      <c r="L72" s="363" t="s">
        <v>494</v>
      </c>
      <c r="M72" s="363" t="s">
        <v>624</v>
      </c>
      <c r="N72" s="363" t="s">
        <v>496</v>
      </c>
      <c r="O72" s="363" t="s">
        <v>494</v>
      </c>
      <c r="P72" s="363" t="s">
        <v>494</v>
      </c>
      <c r="Q72" s="365" t="s">
        <v>494</v>
      </c>
      <c r="R72" s="314"/>
    </row>
    <row r="73">
      <c r="A73" s="360" t="s">
        <v>92</v>
      </c>
      <c r="B73" s="361">
        <v>143.0</v>
      </c>
      <c r="C73" s="362" t="s">
        <v>179</v>
      </c>
      <c r="D73" s="313"/>
      <c r="E73" s="361" t="s">
        <v>95</v>
      </c>
      <c r="F73" s="363" t="s">
        <v>625</v>
      </c>
      <c r="G73" s="364">
        <v>0.0</v>
      </c>
      <c r="H73" s="363" t="s">
        <v>626</v>
      </c>
      <c r="I73" s="363" t="s">
        <v>494</v>
      </c>
      <c r="J73" s="363" t="s">
        <v>626</v>
      </c>
      <c r="K73" s="363" t="s">
        <v>627</v>
      </c>
      <c r="L73" s="363" t="s">
        <v>494</v>
      </c>
      <c r="M73" s="363" t="s">
        <v>627</v>
      </c>
      <c r="N73" s="363" t="s">
        <v>496</v>
      </c>
      <c r="O73" s="363" t="s">
        <v>494</v>
      </c>
      <c r="P73" s="363" t="s">
        <v>494</v>
      </c>
      <c r="Q73" s="365" t="s">
        <v>494</v>
      </c>
      <c r="R73" s="314"/>
    </row>
    <row r="74">
      <c r="A74" s="360" t="s">
        <v>92</v>
      </c>
      <c r="B74" s="361">
        <v>150.0</v>
      </c>
      <c r="C74" s="362" t="s">
        <v>181</v>
      </c>
      <c r="D74" s="313"/>
      <c r="E74" s="361" t="s">
        <v>95</v>
      </c>
      <c r="F74" s="363" t="s">
        <v>604</v>
      </c>
      <c r="G74" s="364">
        <v>0.0</v>
      </c>
      <c r="H74" s="363" t="s">
        <v>628</v>
      </c>
      <c r="I74" s="363" t="s">
        <v>494</v>
      </c>
      <c r="J74" s="363" t="s">
        <v>628</v>
      </c>
      <c r="K74" s="363" t="s">
        <v>629</v>
      </c>
      <c r="L74" s="363" t="s">
        <v>494</v>
      </c>
      <c r="M74" s="363" t="s">
        <v>629</v>
      </c>
      <c r="N74" s="363" t="s">
        <v>496</v>
      </c>
      <c r="O74" s="363" t="s">
        <v>494</v>
      </c>
      <c r="P74" s="363" t="s">
        <v>494</v>
      </c>
      <c r="Q74" s="365" t="s">
        <v>494</v>
      </c>
      <c r="R74" s="314"/>
    </row>
    <row r="75">
      <c r="A75" s="360" t="s">
        <v>92</v>
      </c>
      <c r="B75" s="361">
        <v>196.0</v>
      </c>
      <c r="C75" s="362" t="s">
        <v>121</v>
      </c>
      <c r="D75" s="313"/>
      <c r="E75" s="361" t="s">
        <v>95</v>
      </c>
      <c r="F75" s="363" t="s">
        <v>598</v>
      </c>
      <c r="G75" s="364">
        <v>0.0</v>
      </c>
      <c r="H75" s="363" t="s">
        <v>630</v>
      </c>
      <c r="I75" s="363" t="s">
        <v>494</v>
      </c>
      <c r="J75" s="363" t="s">
        <v>630</v>
      </c>
      <c r="K75" s="363" t="s">
        <v>631</v>
      </c>
      <c r="L75" s="363" t="s">
        <v>494</v>
      </c>
      <c r="M75" s="363" t="s">
        <v>631</v>
      </c>
      <c r="N75" s="363" t="s">
        <v>496</v>
      </c>
      <c r="O75" s="363" t="s">
        <v>494</v>
      </c>
      <c r="P75" s="363" t="s">
        <v>494</v>
      </c>
      <c r="Q75" s="365" t="s">
        <v>494</v>
      </c>
      <c r="R75" s="314"/>
    </row>
    <row r="76">
      <c r="A76" s="360" t="s">
        <v>92</v>
      </c>
      <c r="B76" s="361">
        <v>358.0</v>
      </c>
      <c r="C76" s="362" t="s">
        <v>183</v>
      </c>
      <c r="D76" s="313"/>
      <c r="E76" s="361" t="s">
        <v>95</v>
      </c>
      <c r="F76" s="363" t="s">
        <v>632</v>
      </c>
      <c r="G76" s="364">
        <v>0.0</v>
      </c>
      <c r="H76" s="363" t="s">
        <v>633</v>
      </c>
      <c r="I76" s="363" t="s">
        <v>494</v>
      </c>
      <c r="J76" s="363" t="s">
        <v>633</v>
      </c>
      <c r="K76" s="363" t="s">
        <v>634</v>
      </c>
      <c r="L76" s="363" t="s">
        <v>494</v>
      </c>
      <c r="M76" s="363" t="s">
        <v>634</v>
      </c>
      <c r="N76" s="363" t="s">
        <v>496</v>
      </c>
      <c r="O76" s="363" t="s">
        <v>494</v>
      </c>
      <c r="P76" s="363" t="s">
        <v>494</v>
      </c>
      <c r="Q76" s="365" t="s">
        <v>494</v>
      </c>
      <c r="R76" s="314"/>
    </row>
    <row r="77">
      <c r="A77" s="360" t="s">
        <v>92</v>
      </c>
      <c r="B77" s="361">
        <v>361.0</v>
      </c>
      <c r="C77" s="362" t="s">
        <v>185</v>
      </c>
      <c r="D77" s="313"/>
      <c r="E77" s="361" t="s">
        <v>95</v>
      </c>
      <c r="F77" s="363" t="s">
        <v>635</v>
      </c>
      <c r="G77" s="364">
        <v>0.0</v>
      </c>
      <c r="H77" s="363" t="s">
        <v>494</v>
      </c>
      <c r="I77" s="363" t="s">
        <v>494</v>
      </c>
      <c r="J77" s="363" t="s">
        <v>494</v>
      </c>
      <c r="K77" s="363" t="s">
        <v>494</v>
      </c>
      <c r="L77" s="363" t="s">
        <v>494</v>
      </c>
      <c r="M77" s="363" t="s">
        <v>494</v>
      </c>
      <c r="N77" s="363" t="s">
        <v>496</v>
      </c>
      <c r="O77" s="363" t="s">
        <v>494</v>
      </c>
      <c r="P77" s="363" t="s">
        <v>494</v>
      </c>
      <c r="Q77" s="365" t="s">
        <v>494</v>
      </c>
      <c r="R77" s="314"/>
    </row>
    <row r="78">
      <c r="A78" s="360" t="s">
        <v>92</v>
      </c>
      <c r="B78" s="361">
        <v>188.0</v>
      </c>
      <c r="C78" s="362" t="s">
        <v>138</v>
      </c>
      <c r="D78" s="313"/>
      <c r="E78" s="361" t="s">
        <v>95</v>
      </c>
      <c r="F78" s="363" t="s">
        <v>531</v>
      </c>
      <c r="G78" s="364">
        <v>0.0</v>
      </c>
      <c r="H78" s="363" t="s">
        <v>552</v>
      </c>
      <c r="I78" s="363" t="s">
        <v>494</v>
      </c>
      <c r="J78" s="363" t="s">
        <v>552</v>
      </c>
      <c r="K78" s="363" t="s">
        <v>553</v>
      </c>
      <c r="L78" s="363" t="s">
        <v>494</v>
      </c>
      <c r="M78" s="363" t="s">
        <v>553</v>
      </c>
      <c r="N78" s="363" t="s">
        <v>496</v>
      </c>
      <c r="O78" s="363" t="s">
        <v>494</v>
      </c>
      <c r="P78" s="363" t="s">
        <v>494</v>
      </c>
      <c r="Q78" s="365" t="s">
        <v>494</v>
      </c>
      <c r="R78" s="314"/>
    </row>
    <row r="79">
      <c r="A79" s="360" t="s">
        <v>92</v>
      </c>
      <c r="B79" s="361">
        <v>166.0</v>
      </c>
      <c r="C79" s="362" t="s">
        <v>187</v>
      </c>
      <c r="D79" s="313"/>
      <c r="E79" s="361" t="s">
        <v>95</v>
      </c>
      <c r="F79" s="363" t="s">
        <v>636</v>
      </c>
      <c r="G79" s="364">
        <v>0.0</v>
      </c>
      <c r="H79" s="363" t="s">
        <v>637</v>
      </c>
      <c r="I79" s="363" t="s">
        <v>494</v>
      </c>
      <c r="J79" s="363" t="s">
        <v>637</v>
      </c>
      <c r="K79" s="363" t="s">
        <v>638</v>
      </c>
      <c r="L79" s="363" t="s">
        <v>494</v>
      </c>
      <c r="M79" s="363" t="s">
        <v>638</v>
      </c>
      <c r="N79" s="363" t="s">
        <v>496</v>
      </c>
      <c r="O79" s="363" t="s">
        <v>494</v>
      </c>
      <c r="P79" s="363" t="s">
        <v>494</v>
      </c>
      <c r="Q79" s="365" t="s">
        <v>494</v>
      </c>
      <c r="R79" s="314"/>
    </row>
    <row r="80">
      <c r="A80" s="360" t="s">
        <v>92</v>
      </c>
      <c r="B80" s="361">
        <v>234.0</v>
      </c>
      <c r="C80" s="362" t="s">
        <v>189</v>
      </c>
      <c r="D80" s="313"/>
      <c r="E80" s="361" t="s">
        <v>95</v>
      </c>
      <c r="F80" s="363" t="s">
        <v>632</v>
      </c>
      <c r="G80" s="364">
        <v>0.0</v>
      </c>
      <c r="H80" s="363" t="s">
        <v>639</v>
      </c>
      <c r="I80" s="363" t="s">
        <v>494</v>
      </c>
      <c r="J80" s="363" t="s">
        <v>639</v>
      </c>
      <c r="K80" s="363" t="s">
        <v>640</v>
      </c>
      <c r="L80" s="363" t="s">
        <v>494</v>
      </c>
      <c r="M80" s="363" t="s">
        <v>640</v>
      </c>
      <c r="N80" s="363" t="s">
        <v>496</v>
      </c>
      <c r="O80" s="363" t="s">
        <v>494</v>
      </c>
      <c r="P80" s="363" t="s">
        <v>494</v>
      </c>
      <c r="Q80" s="365" t="s">
        <v>494</v>
      </c>
      <c r="R80" s="314"/>
    </row>
    <row r="81">
      <c r="A81" s="360" t="s">
        <v>92</v>
      </c>
      <c r="B81" s="361">
        <v>183.0</v>
      </c>
      <c r="C81" s="362" t="s">
        <v>106</v>
      </c>
      <c r="D81" s="313"/>
      <c r="E81" s="361" t="s">
        <v>95</v>
      </c>
      <c r="F81" s="363" t="s">
        <v>601</v>
      </c>
      <c r="G81" s="364">
        <v>0.0</v>
      </c>
      <c r="H81" s="363" t="s">
        <v>641</v>
      </c>
      <c r="I81" s="363" t="s">
        <v>494</v>
      </c>
      <c r="J81" s="363" t="s">
        <v>641</v>
      </c>
      <c r="K81" s="363" t="s">
        <v>642</v>
      </c>
      <c r="L81" s="363" t="s">
        <v>494</v>
      </c>
      <c r="M81" s="363" t="s">
        <v>642</v>
      </c>
      <c r="N81" s="363" t="s">
        <v>496</v>
      </c>
      <c r="O81" s="363" t="s">
        <v>494</v>
      </c>
      <c r="P81" s="363" t="s">
        <v>494</v>
      </c>
      <c r="Q81" s="365" t="s">
        <v>494</v>
      </c>
      <c r="R81" s="314"/>
    </row>
    <row r="82">
      <c r="A82" s="360" t="s">
        <v>92</v>
      </c>
      <c r="B82" s="361">
        <v>623.0</v>
      </c>
      <c r="C82" s="362" t="s">
        <v>193</v>
      </c>
      <c r="D82" s="313"/>
      <c r="E82" s="361" t="s">
        <v>95</v>
      </c>
      <c r="F82" s="363" t="s">
        <v>643</v>
      </c>
      <c r="G82" s="364">
        <v>0.0</v>
      </c>
      <c r="H82" s="363" t="s">
        <v>494</v>
      </c>
      <c r="I82" s="363" t="s">
        <v>494</v>
      </c>
      <c r="J82" s="363" t="s">
        <v>494</v>
      </c>
      <c r="K82" s="363" t="s">
        <v>494</v>
      </c>
      <c r="L82" s="363" t="s">
        <v>494</v>
      </c>
      <c r="M82" s="363" t="s">
        <v>494</v>
      </c>
      <c r="N82" s="363" t="s">
        <v>496</v>
      </c>
      <c r="O82" s="363" t="s">
        <v>494</v>
      </c>
      <c r="P82" s="363" t="s">
        <v>494</v>
      </c>
      <c r="Q82" s="365" t="s">
        <v>494</v>
      </c>
      <c r="R82" s="314"/>
    </row>
    <row r="83">
      <c r="A83" s="360" t="s">
        <v>92</v>
      </c>
      <c r="B83" s="361">
        <v>624.0</v>
      </c>
      <c r="C83" s="362" t="s">
        <v>195</v>
      </c>
      <c r="D83" s="313"/>
      <c r="E83" s="361" t="s">
        <v>95</v>
      </c>
      <c r="F83" s="363" t="s">
        <v>644</v>
      </c>
      <c r="G83" s="364">
        <v>0.0</v>
      </c>
      <c r="H83" s="363" t="s">
        <v>645</v>
      </c>
      <c r="I83" s="363" t="s">
        <v>494</v>
      </c>
      <c r="J83" s="363" t="s">
        <v>645</v>
      </c>
      <c r="K83" s="363" t="s">
        <v>646</v>
      </c>
      <c r="L83" s="363" t="s">
        <v>494</v>
      </c>
      <c r="M83" s="363" t="s">
        <v>646</v>
      </c>
      <c r="N83" s="363" t="s">
        <v>496</v>
      </c>
      <c r="O83" s="363" t="s">
        <v>494</v>
      </c>
      <c r="P83" s="363" t="s">
        <v>494</v>
      </c>
      <c r="Q83" s="365" t="s">
        <v>494</v>
      </c>
      <c r="R83" s="314"/>
    </row>
    <row r="84">
      <c r="A84" s="360" t="s">
        <v>92</v>
      </c>
      <c r="B84" s="361">
        <v>198.0</v>
      </c>
      <c r="C84" s="362" t="s">
        <v>142</v>
      </c>
      <c r="D84" s="313"/>
      <c r="E84" s="361" t="s">
        <v>95</v>
      </c>
      <c r="F84" s="363" t="s">
        <v>647</v>
      </c>
      <c r="G84" s="364">
        <v>0.0</v>
      </c>
      <c r="H84" s="363" t="s">
        <v>648</v>
      </c>
      <c r="I84" s="363" t="s">
        <v>494</v>
      </c>
      <c r="J84" s="363" t="s">
        <v>648</v>
      </c>
      <c r="K84" s="363" t="s">
        <v>649</v>
      </c>
      <c r="L84" s="363" t="s">
        <v>494</v>
      </c>
      <c r="M84" s="363" t="s">
        <v>649</v>
      </c>
      <c r="N84" s="363" t="s">
        <v>496</v>
      </c>
      <c r="O84" s="363" t="s">
        <v>494</v>
      </c>
      <c r="P84" s="363" t="s">
        <v>494</v>
      </c>
      <c r="Q84" s="365" t="s">
        <v>494</v>
      </c>
      <c r="R84" s="314"/>
    </row>
    <row r="85">
      <c r="A85" s="360" t="s">
        <v>92</v>
      </c>
      <c r="B85" s="361">
        <v>196.0</v>
      </c>
      <c r="C85" s="362" t="s">
        <v>121</v>
      </c>
      <c r="D85" s="313"/>
      <c r="E85" s="361" t="s">
        <v>95</v>
      </c>
      <c r="F85" s="363" t="s">
        <v>598</v>
      </c>
      <c r="G85" s="364">
        <v>0.0</v>
      </c>
      <c r="H85" s="363" t="s">
        <v>630</v>
      </c>
      <c r="I85" s="363" t="s">
        <v>494</v>
      </c>
      <c r="J85" s="363" t="s">
        <v>630</v>
      </c>
      <c r="K85" s="363" t="s">
        <v>631</v>
      </c>
      <c r="L85" s="363" t="s">
        <v>494</v>
      </c>
      <c r="M85" s="363" t="s">
        <v>631</v>
      </c>
      <c r="N85" s="363" t="s">
        <v>496</v>
      </c>
      <c r="O85" s="363" t="s">
        <v>494</v>
      </c>
      <c r="P85" s="363" t="s">
        <v>494</v>
      </c>
      <c r="Q85" s="365" t="s">
        <v>494</v>
      </c>
      <c r="R85" s="314"/>
    </row>
    <row r="86">
      <c r="A86" s="360" t="s">
        <v>92</v>
      </c>
      <c r="B86" s="361">
        <v>182.0</v>
      </c>
      <c r="C86" s="362" t="s">
        <v>129</v>
      </c>
      <c r="D86" s="313"/>
      <c r="E86" s="361" t="s">
        <v>130</v>
      </c>
      <c r="F86" s="363" t="s">
        <v>607</v>
      </c>
      <c r="G86" s="364">
        <v>0.0</v>
      </c>
      <c r="H86" s="363" t="s">
        <v>608</v>
      </c>
      <c r="I86" s="363" t="s">
        <v>494</v>
      </c>
      <c r="J86" s="363" t="s">
        <v>608</v>
      </c>
      <c r="K86" s="363" t="s">
        <v>609</v>
      </c>
      <c r="L86" s="363" t="s">
        <v>494</v>
      </c>
      <c r="M86" s="363" t="s">
        <v>609</v>
      </c>
      <c r="N86" s="363" t="s">
        <v>496</v>
      </c>
      <c r="O86" s="363" t="s">
        <v>494</v>
      </c>
      <c r="P86" s="363" t="s">
        <v>494</v>
      </c>
      <c r="Q86" s="365" t="s">
        <v>494</v>
      </c>
      <c r="R86" s="314"/>
    </row>
    <row r="87">
      <c r="A87" s="360" t="s">
        <v>92</v>
      </c>
      <c r="B87" s="361">
        <v>1280.0</v>
      </c>
      <c r="C87" s="362" t="s">
        <v>197</v>
      </c>
      <c r="D87" s="313"/>
      <c r="E87" s="361" t="s">
        <v>95</v>
      </c>
      <c r="F87" s="363" t="s">
        <v>598</v>
      </c>
      <c r="G87" s="364">
        <v>0.0</v>
      </c>
      <c r="H87" s="363" t="s">
        <v>650</v>
      </c>
      <c r="I87" s="363" t="s">
        <v>494</v>
      </c>
      <c r="J87" s="363" t="s">
        <v>650</v>
      </c>
      <c r="K87" s="363" t="s">
        <v>651</v>
      </c>
      <c r="L87" s="363" t="s">
        <v>494</v>
      </c>
      <c r="M87" s="363" t="s">
        <v>651</v>
      </c>
      <c r="N87" s="363" t="s">
        <v>496</v>
      </c>
      <c r="O87" s="363" t="s">
        <v>494</v>
      </c>
      <c r="P87" s="363" t="s">
        <v>494</v>
      </c>
      <c r="Q87" s="365" t="s">
        <v>494</v>
      </c>
      <c r="R87" s="314"/>
    </row>
    <row r="88">
      <c r="A88" s="360" t="s">
        <v>92</v>
      </c>
      <c r="B88" s="361">
        <v>329.0</v>
      </c>
      <c r="C88" s="362" t="s">
        <v>119</v>
      </c>
      <c r="D88" s="313"/>
      <c r="E88" s="361" t="s">
        <v>95</v>
      </c>
      <c r="F88" s="363" t="s">
        <v>619</v>
      </c>
      <c r="G88" s="364">
        <v>0.0</v>
      </c>
      <c r="H88" s="363" t="s">
        <v>652</v>
      </c>
      <c r="I88" s="363" t="s">
        <v>494</v>
      </c>
      <c r="J88" s="363" t="s">
        <v>652</v>
      </c>
      <c r="K88" s="363" t="s">
        <v>653</v>
      </c>
      <c r="L88" s="363" t="s">
        <v>494</v>
      </c>
      <c r="M88" s="363" t="s">
        <v>653</v>
      </c>
      <c r="N88" s="363" t="s">
        <v>496</v>
      </c>
      <c r="O88" s="363" t="s">
        <v>494</v>
      </c>
      <c r="P88" s="363" t="s">
        <v>494</v>
      </c>
      <c r="Q88" s="365" t="s">
        <v>494</v>
      </c>
      <c r="R88" s="314"/>
    </row>
    <row r="89">
      <c r="A89" s="360" t="s">
        <v>92</v>
      </c>
      <c r="B89" s="361">
        <v>315.0</v>
      </c>
      <c r="C89" s="362" t="s">
        <v>199</v>
      </c>
      <c r="D89" s="313"/>
      <c r="E89" s="361" t="s">
        <v>95</v>
      </c>
      <c r="F89" s="363" t="s">
        <v>598</v>
      </c>
      <c r="G89" s="364">
        <v>0.0</v>
      </c>
      <c r="H89" s="363" t="s">
        <v>654</v>
      </c>
      <c r="I89" s="363" t="s">
        <v>494</v>
      </c>
      <c r="J89" s="363" t="s">
        <v>654</v>
      </c>
      <c r="K89" s="363" t="s">
        <v>655</v>
      </c>
      <c r="L89" s="363" t="s">
        <v>494</v>
      </c>
      <c r="M89" s="363" t="s">
        <v>655</v>
      </c>
      <c r="N89" s="363" t="s">
        <v>496</v>
      </c>
      <c r="O89" s="363" t="s">
        <v>494</v>
      </c>
      <c r="P89" s="363" t="s">
        <v>494</v>
      </c>
      <c r="Q89" s="365" t="s">
        <v>494</v>
      </c>
      <c r="R89" s="314"/>
    </row>
    <row r="90">
      <c r="A90" s="360" t="s">
        <v>92</v>
      </c>
      <c r="B90" s="361">
        <v>173.0</v>
      </c>
      <c r="C90" s="362" t="s">
        <v>132</v>
      </c>
      <c r="D90" s="313"/>
      <c r="E90" s="361" t="s">
        <v>95</v>
      </c>
      <c r="F90" s="363" t="s">
        <v>636</v>
      </c>
      <c r="G90" s="364">
        <v>0.0</v>
      </c>
      <c r="H90" s="363" t="s">
        <v>656</v>
      </c>
      <c r="I90" s="363" t="s">
        <v>494</v>
      </c>
      <c r="J90" s="363" t="s">
        <v>656</v>
      </c>
      <c r="K90" s="363" t="s">
        <v>657</v>
      </c>
      <c r="L90" s="363" t="s">
        <v>494</v>
      </c>
      <c r="M90" s="363" t="s">
        <v>657</v>
      </c>
      <c r="N90" s="363" t="s">
        <v>496</v>
      </c>
      <c r="O90" s="363" t="s">
        <v>494</v>
      </c>
      <c r="P90" s="363" t="s">
        <v>494</v>
      </c>
      <c r="Q90" s="365" t="s">
        <v>494</v>
      </c>
      <c r="R90" s="314"/>
    </row>
    <row r="91">
      <c r="A91" s="360" t="s">
        <v>92</v>
      </c>
      <c r="B91" s="361">
        <v>182.0</v>
      </c>
      <c r="C91" s="362" t="s">
        <v>129</v>
      </c>
      <c r="D91" s="313"/>
      <c r="E91" s="361" t="s">
        <v>130</v>
      </c>
      <c r="F91" s="363" t="s">
        <v>658</v>
      </c>
      <c r="G91" s="364">
        <v>0.0</v>
      </c>
      <c r="H91" s="363" t="s">
        <v>659</v>
      </c>
      <c r="I91" s="363" t="s">
        <v>494</v>
      </c>
      <c r="J91" s="363" t="s">
        <v>659</v>
      </c>
      <c r="K91" s="363" t="s">
        <v>660</v>
      </c>
      <c r="L91" s="363" t="s">
        <v>494</v>
      </c>
      <c r="M91" s="363" t="s">
        <v>660</v>
      </c>
      <c r="N91" s="363" t="s">
        <v>496</v>
      </c>
      <c r="O91" s="363" t="s">
        <v>494</v>
      </c>
      <c r="P91" s="363" t="s">
        <v>494</v>
      </c>
      <c r="Q91" s="365" t="s">
        <v>494</v>
      </c>
      <c r="R91" s="314"/>
    </row>
    <row r="92">
      <c r="A92" s="351"/>
      <c r="B92" s="351"/>
      <c r="C92" s="351"/>
      <c r="D92" s="351"/>
      <c r="E92" s="351"/>
      <c r="F92" s="351"/>
      <c r="G92" s="351"/>
      <c r="H92" s="351"/>
      <c r="I92" s="351"/>
      <c r="J92" s="351"/>
      <c r="K92" s="351"/>
      <c r="L92" s="351"/>
      <c r="M92" s="351"/>
      <c r="N92" s="351"/>
      <c r="O92" s="351"/>
      <c r="P92" s="351"/>
      <c r="Q92" s="351"/>
      <c r="R92" s="351"/>
    </row>
    <row r="93">
      <c r="A93" s="352" t="s">
        <v>159</v>
      </c>
      <c r="D93" s="351"/>
      <c r="E93" s="351"/>
      <c r="F93" s="351"/>
      <c r="G93" s="351"/>
      <c r="H93" s="351"/>
      <c r="I93" s="351"/>
      <c r="J93" s="351"/>
      <c r="K93" s="351"/>
      <c r="L93" s="351"/>
      <c r="M93" s="351"/>
      <c r="N93" s="351"/>
      <c r="O93" s="351"/>
      <c r="P93" s="351"/>
      <c r="Q93" s="351"/>
      <c r="R93" s="368" t="s">
        <v>203</v>
      </c>
    </row>
    <row r="94">
      <c r="A94" s="351"/>
      <c r="B94" s="351"/>
      <c r="C94" s="351"/>
      <c r="D94" s="351"/>
      <c r="E94" s="351"/>
      <c r="F94" s="351"/>
      <c r="G94" s="351"/>
      <c r="H94" s="351"/>
      <c r="I94" s="351"/>
      <c r="J94" s="351"/>
      <c r="K94" s="351"/>
      <c r="L94" s="351"/>
      <c r="M94" s="351"/>
      <c r="N94" s="351"/>
      <c r="O94" s="351"/>
      <c r="P94" s="351"/>
      <c r="Q94" s="351"/>
      <c r="R94" s="351"/>
    </row>
    <row r="95">
      <c r="A95" s="353" t="s">
        <v>79</v>
      </c>
      <c r="B95" s="353" t="s">
        <v>80</v>
      </c>
      <c r="C95" s="353" t="s">
        <v>81</v>
      </c>
      <c r="D95" s="354"/>
      <c r="E95" s="353" t="s">
        <v>82</v>
      </c>
      <c r="F95" s="353" t="s">
        <v>83</v>
      </c>
      <c r="G95" s="353" t="s">
        <v>84</v>
      </c>
      <c r="H95" s="355" t="s">
        <v>85</v>
      </c>
      <c r="I95" s="313"/>
      <c r="J95" s="313"/>
      <c r="K95" s="355" t="s">
        <v>86</v>
      </c>
      <c r="L95" s="313"/>
      <c r="M95" s="313"/>
      <c r="N95" s="355" t="s">
        <v>87</v>
      </c>
      <c r="O95" s="313"/>
      <c r="P95" s="313"/>
      <c r="Q95" s="313"/>
      <c r="R95" s="314"/>
    </row>
    <row r="96">
      <c r="A96" s="356"/>
      <c r="B96" s="356"/>
      <c r="C96" s="356"/>
      <c r="D96" s="357"/>
      <c r="E96" s="356"/>
      <c r="F96" s="356"/>
      <c r="G96" s="356"/>
      <c r="H96" s="358" t="s">
        <v>88</v>
      </c>
      <c r="I96" s="358" t="s">
        <v>89</v>
      </c>
      <c r="J96" s="358" t="s">
        <v>90</v>
      </c>
      <c r="K96" s="358" t="s">
        <v>88</v>
      </c>
      <c r="L96" s="358" t="s">
        <v>89</v>
      </c>
      <c r="M96" s="358" t="s">
        <v>90</v>
      </c>
      <c r="N96" s="358" t="s">
        <v>83</v>
      </c>
      <c r="O96" s="358" t="s">
        <v>88</v>
      </c>
      <c r="P96" s="358" t="s">
        <v>89</v>
      </c>
      <c r="Q96" s="355" t="s">
        <v>90</v>
      </c>
      <c r="R96" s="314"/>
    </row>
    <row r="97">
      <c r="A97" s="369" t="s">
        <v>92</v>
      </c>
      <c r="B97" s="362">
        <v>1674.0</v>
      </c>
      <c r="C97" s="362" t="s">
        <v>661</v>
      </c>
      <c r="D97" s="313"/>
      <c r="E97" s="362" t="s">
        <v>95</v>
      </c>
      <c r="F97" s="365" t="s">
        <v>662</v>
      </c>
      <c r="G97" s="370">
        <v>0.0</v>
      </c>
      <c r="H97" s="365" t="s">
        <v>663</v>
      </c>
      <c r="I97" s="365" t="s">
        <v>494</v>
      </c>
      <c r="J97" s="365" t="s">
        <v>663</v>
      </c>
      <c r="K97" s="365" t="s">
        <v>664</v>
      </c>
      <c r="L97" s="365" t="s">
        <v>494</v>
      </c>
      <c r="M97" s="365" t="s">
        <v>664</v>
      </c>
      <c r="N97" s="365" t="s">
        <v>496</v>
      </c>
      <c r="O97" s="365" t="s">
        <v>494</v>
      </c>
      <c r="P97" s="365" t="s">
        <v>494</v>
      </c>
      <c r="Q97" s="365" t="s">
        <v>494</v>
      </c>
      <c r="R97" s="314"/>
    </row>
    <row r="98">
      <c r="A98" s="360" t="s">
        <v>92</v>
      </c>
      <c r="B98" s="361">
        <v>337.0</v>
      </c>
      <c r="C98" s="362" t="s">
        <v>665</v>
      </c>
      <c r="D98" s="313"/>
      <c r="E98" s="361" t="s">
        <v>95</v>
      </c>
      <c r="F98" s="363" t="s">
        <v>666</v>
      </c>
      <c r="G98" s="364">
        <v>0.0</v>
      </c>
      <c r="H98" s="363" t="s">
        <v>667</v>
      </c>
      <c r="I98" s="363" t="s">
        <v>494</v>
      </c>
      <c r="J98" s="363" t="s">
        <v>667</v>
      </c>
      <c r="K98" s="363" t="s">
        <v>668</v>
      </c>
      <c r="L98" s="363" t="s">
        <v>494</v>
      </c>
      <c r="M98" s="363" t="s">
        <v>668</v>
      </c>
      <c r="N98" s="363" t="s">
        <v>496</v>
      </c>
      <c r="O98" s="363" t="s">
        <v>494</v>
      </c>
      <c r="P98" s="363" t="s">
        <v>494</v>
      </c>
      <c r="Q98" s="365" t="s">
        <v>494</v>
      </c>
      <c r="R98" s="314"/>
    </row>
    <row r="99">
      <c r="A99" s="360" t="s">
        <v>92</v>
      </c>
      <c r="B99" s="361">
        <v>869.0</v>
      </c>
      <c r="C99" s="362" t="s">
        <v>669</v>
      </c>
      <c r="D99" s="313"/>
      <c r="E99" s="361" t="s">
        <v>95</v>
      </c>
      <c r="F99" s="363" t="s">
        <v>636</v>
      </c>
      <c r="G99" s="364">
        <v>0.0</v>
      </c>
      <c r="H99" s="363" t="s">
        <v>670</v>
      </c>
      <c r="I99" s="363" t="s">
        <v>494</v>
      </c>
      <c r="J99" s="363" t="s">
        <v>670</v>
      </c>
      <c r="K99" s="363" t="s">
        <v>671</v>
      </c>
      <c r="L99" s="363" t="s">
        <v>494</v>
      </c>
      <c r="M99" s="363" t="s">
        <v>671</v>
      </c>
      <c r="N99" s="363" t="s">
        <v>496</v>
      </c>
      <c r="O99" s="363" t="s">
        <v>494</v>
      </c>
      <c r="P99" s="363" t="s">
        <v>494</v>
      </c>
      <c r="Q99" s="365" t="s">
        <v>494</v>
      </c>
      <c r="R99" s="314"/>
    </row>
    <row r="100">
      <c r="A100" s="360" t="s">
        <v>92</v>
      </c>
      <c r="B100" s="361">
        <v>374.0</v>
      </c>
      <c r="C100" s="362" t="s">
        <v>672</v>
      </c>
      <c r="D100" s="313"/>
      <c r="E100" s="361" t="s">
        <v>95</v>
      </c>
      <c r="F100" s="363" t="s">
        <v>673</v>
      </c>
      <c r="G100" s="364">
        <v>0.0</v>
      </c>
      <c r="H100" s="363" t="s">
        <v>674</v>
      </c>
      <c r="I100" s="363" t="s">
        <v>494</v>
      </c>
      <c r="J100" s="363" t="s">
        <v>674</v>
      </c>
      <c r="K100" s="363" t="s">
        <v>675</v>
      </c>
      <c r="L100" s="363" t="s">
        <v>494</v>
      </c>
      <c r="M100" s="363" t="s">
        <v>675</v>
      </c>
      <c r="N100" s="363" t="s">
        <v>496</v>
      </c>
      <c r="O100" s="363" t="s">
        <v>494</v>
      </c>
      <c r="P100" s="363" t="s">
        <v>494</v>
      </c>
      <c r="Q100" s="365" t="s">
        <v>494</v>
      </c>
      <c r="R100" s="314"/>
    </row>
    <row r="101">
      <c r="A101" s="360" t="s">
        <v>92</v>
      </c>
      <c r="B101" s="361">
        <v>177.0</v>
      </c>
      <c r="C101" s="362" t="s">
        <v>202</v>
      </c>
      <c r="D101" s="313"/>
      <c r="E101" s="361" t="s">
        <v>95</v>
      </c>
      <c r="F101" s="363" t="s">
        <v>598</v>
      </c>
      <c r="G101" s="364">
        <v>0.0</v>
      </c>
      <c r="H101" s="363" t="s">
        <v>676</v>
      </c>
      <c r="I101" s="363" t="s">
        <v>494</v>
      </c>
      <c r="J101" s="363" t="s">
        <v>676</v>
      </c>
      <c r="K101" s="363" t="s">
        <v>677</v>
      </c>
      <c r="L101" s="363" t="s">
        <v>494</v>
      </c>
      <c r="M101" s="363" t="s">
        <v>677</v>
      </c>
      <c r="N101" s="363" t="s">
        <v>496</v>
      </c>
      <c r="O101" s="363" t="s">
        <v>494</v>
      </c>
      <c r="P101" s="363" t="s">
        <v>494</v>
      </c>
      <c r="Q101" s="365" t="s">
        <v>494</v>
      </c>
      <c r="R101" s="314"/>
    </row>
    <row r="102">
      <c r="A102" s="360" t="s">
        <v>92</v>
      </c>
      <c r="B102" s="361">
        <v>176.0</v>
      </c>
      <c r="C102" s="362" t="s">
        <v>125</v>
      </c>
      <c r="D102" s="313"/>
      <c r="E102" s="361" t="s">
        <v>95</v>
      </c>
      <c r="F102" s="363" t="s">
        <v>598</v>
      </c>
      <c r="G102" s="364">
        <v>0.0</v>
      </c>
      <c r="H102" s="363" t="s">
        <v>678</v>
      </c>
      <c r="I102" s="363" t="s">
        <v>494</v>
      </c>
      <c r="J102" s="363" t="s">
        <v>678</v>
      </c>
      <c r="K102" s="363" t="s">
        <v>679</v>
      </c>
      <c r="L102" s="363" t="s">
        <v>494</v>
      </c>
      <c r="M102" s="363" t="s">
        <v>679</v>
      </c>
      <c r="N102" s="363" t="s">
        <v>496</v>
      </c>
      <c r="O102" s="363" t="s">
        <v>494</v>
      </c>
      <c r="P102" s="363" t="s">
        <v>494</v>
      </c>
      <c r="Q102" s="365" t="s">
        <v>494</v>
      </c>
      <c r="R102" s="314"/>
    </row>
    <row r="103">
      <c r="A103" s="360" t="s">
        <v>92</v>
      </c>
      <c r="B103" s="361">
        <v>189.0</v>
      </c>
      <c r="C103" s="362" t="s">
        <v>205</v>
      </c>
      <c r="D103" s="313"/>
      <c r="E103" s="361" t="s">
        <v>95</v>
      </c>
      <c r="F103" s="363" t="s">
        <v>595</v>
      </c>
      <c r="G103" s="364">
        <v>0.0</v>
      </c>
      <c r="H103" s="363" t="s">
        <v>680</v>
      </c>
      <c r="I103" s="363" t="s">
        <v>494</v>
      </c>
      <c r="J103" s="363" t="s">
        <v>680</v>
      </c>
      <c r="K103" s="363" t="s">
        <v>681</v>
      </c>
      <c r="L103" s="363" t="s">
        <v>494</v>
      </c>
      <c r="M103" s="363" t="s">
        <v>681</v>
      </c>
      <c r="N103" s="363" t="s">
        <v>496</v>
      </c>
      <c r="O103" s="363" t="s">
        <v>494</v>
      </c>
      <c r="P103" s="363" t="s">
        <v>494</v>
      </c>
      <c r="Q103" s="365" t="s">
        <v>494</v>
      </c>
      <c r="R103" s="314"/>
    </row>
    <row r="104">
      <c r="A104" s="360" t="s">
        <v>92</v>
      </c>
      <c r="B104" s="361">
        <v>329.0</v>
      </c>
      <c r="C104" s="362" t="s">
        <v>119</v>
      </c>
      <c r="D104" s="313"/>
      <c r="E104" s="361" t="s">
        <v>95</v>
      </c>
      <c r="F104" s="363" t="s">
        <v>531</v>
      </c>
      <c r="G104" s="364">
        <v>0.0</v>
      </c>
      <c r="H104" s="363" t="s">
        <v>532</v>
      </c>
      <c r="I104" s="363" t="s">
        <v>494</v>
      </c>
      <c r="J104" s="363" t="s">
        <v>532</v>
      </c>
      <c r="K104" s="363" t="s">
        <v>533</v>
      </c>
      <c r="L104" s="363" t="s">
        <v>494</v>
      </c>
      <c r="M104" s="363" t="s">
        <v>533</v>
      </c>
      <c r="N104" s="363" t="s">
        <v>496</v>
      </c>
      <c r="O104" s="363" t="s">
        <v>494</v>
      </c>
      <c r="P104" s="363" t="s">
        <v>494</v>
      </c>
      <c r="Q104" s="365" t="s">
        <v>494</v>
      </c>
      <c r="R104" s="314"/>
    </row>
    <row r="105">
      <c r="A105" s="360" t="s">
        <v>92</v>
      </c>
      <c r="B105" s="361">
        <v>198.0</v>
      </c>
      <c r="C105" s="362" t="s">
        <v>142</v>
      </c>
      <c r="D105" s="313"/>
      <c r="E105" s="361" t="s">
        <v>95</v>
      </c>
      <c r="F105" s="363" t="s">
        <v>531</v>
      </c>
      <c r="G105" s="364">
        <v>0.0</v>
      </c>
      <c r="H105" s="363" t="s">
        <v>682</v>
      </c>
      <c r="I105" s="363" t="s">
        <v>494</v>
      </c>
      <c r="J105" s="363" t="s">
        <v>682</v>
      </c>
      <c r="K105" s="363" t="s">
        <v>683</v>
      </c>
      <c r="L105" s="363" t="s">
        <v>494</v>
      </c>
      <c r="M105" s="363" t="s">
        <v>683</v>
      </c>
      <c r="N105" s="363" t="s">
        <v>496</v>
      </c>
      <c r="O105" s="363" t="s">
        <v>494</v>
      </c>
      <c r="P105" s="363" t="s">
        <v>494</v>
      </c>
      <c r="Q105" s="365" t="s">
        <v>494</v>
      </c>
      <c r="R105" s="314"/>
    </row>
    <row r="106">
      <c r="A106" s="360" t="s">
        <v>92</v>
      </c>
      <c r="B106" s="361">
        <v>179.0</v>
      </c>
      <c r="C106" s="362" t="s">
        <v>231</v>
      </c>
      <c r="D106" s="313"/>
      <c r="E106" s="361" t="s">
        <v>95</v>
      </c>
      <c r="F106" s="363" t="s">
        <v>673</v>
      </c>
      <c r="G106" s="364">
        <v>0.0</v>
      </c>
      <c r="H106" s="363" t="s">
        <v>684</v>
      </c>
      <c r="I106" s="363" t="s">
        <v>494</v>
      </c>
      <c r="J106" s="363" t="s">
        <v>684</v>
      </c>
      <c r="K106" s="363" t="s">
        <v>685</v>
      </c>
      <c r="L106" s="363" t="s">
        <v>494</v>
      </c>
      <c r="M106" s="363" t="s">
        <v>685</v>
      </c>
      <c r="N106" s="363" t="s">
        <v>496</v>
      </c>
      <c r="O106" s="363" t="s">
        <v>494</v>
      </c>
      <c r="P106" s="363" t="s">
        <v>494</v>
      </c>
      <c r="Q106" s="365" t="s">
        <v>494</v>
      </c>
      <c r="R106" s="314"/>
    </row>
    <row r="107">
      <c r="A107" s="360" t="s">
        <v>92</v>
      </c>
      <c r="B107" s="361">
        <v>182.0</v>
      </c>
      <c r="C107" s="362" t="s">
        <v>129</v>
      </c>
      <c r="D107" s="313"/>
      <c r="E107" s="361" t="s">
        <v>130</v>
      </c>
      <c r="F107" s="363" t="s">
        <v>607</v>
      </c>
      <c r="G107" s="364">
        <v>0.0</v>
      </c>
      <c r="H107" s="363" t="s">
        <v>608</v>
      </c>
      <c r="I107" s="363" t="s">
        <v>494</v>
      </c>
      <c r="J107" s="363" t="s">
        <v>608</v>
      </c>
      <c r="K107" s="363" t="s">
        <v>609</v>
      </c>
      <c r="L107" s="363" t="s">
        <v>494</v>
      </c>
      <c r="M107" s="363" t="s">
        <v>609</v>
      </c>
      <c r="N107" s="363" t="s">
        <v>496</v>
      </c>
      <c r="O107" s="363" t="s">
        <v>494</v>
      </c>
      <c r="P107" s="363" t="s">
        <v>494</v>
      </c>
      <c r="Q107" s="365" t="s">
        <v>494</v>
      </c>
      <c r="R107" s="314"/>
    </row>
    <row r="108">
      <c r="A108" s="360" t="s">
        <v>92</v>
      </c>
      <c r="B108" s="361">
        <v>376.0</v>
      </c>
      <c r="C108" s="362" t="s">
        <v>387</v>
      </c>
      <c r="D108" s="313"/>
      <c r="E108" s="361" t="s">
        <v>95</v>
      </c>
      <c r="F108" s="363" t="s">
        <v>601</v>
      </c>
      <c r="G108" s="364">
        <v>0.0</v>
      </c>
      <c r="H108" s="363" t="s">
        <v>686</v>
      </c>
      <c r="I108" s="363" t="s">
        <v>494</v>
      </c>
      <c r="J108" s="363" t="s">
        <v>686</v>
      </c>
      <c r="K108" s="363" t="s">
        <v>687</v>
      </c>
      <c r="L108" s="363" t="s">
        <v>494</v>
      </c>
      <c r="M108" s="363" t="s">
        <v>687</v>
      </c>
      <c r="N108" s="363" t="s">
        <v>496</v>
      </c>
      <c r="O108" s="363" t="s">
        <v>494</v>
      </c>
      <c r="P108" s="363" t="s">
        <v>494</v>
      </c>
      <c r="Q108" s="365" t="s">
        <v>494</v>
      </c>
      <c r="R108" s="314"/>
    </row>
    <row r="109">
      <c r="A109" s="360" t="s">
        <v>92</v>
      </c>
      <c r="B109" s="361">
        <v>869.0</v>
      </c>
      <c r="C109" s="362" t="s">
        <v>669</v>
      </c>
      <c r="D109" s="313"/>
      <c r="E109" s="361" t="s">
        <v>95</v>
      </c>
      <c r="F109" s="363" t="s">
        <v>636</v>
      </c>
      <c r="G109" s="364">
        <v>0.0</v>
      </c>
      <c r="H109" s="363" t="s">
        <v>670</v>
      </c>
      <c r="I109" s="363" t="s">
        <v>494</v>
      </c>
      <c r="J109" s="363" t="s">
        <v>670</v>
      </c>
      <c r="K109" s="363" t="s">
        <v>671</v>
      </c>
      <c r="L109" s="363" t="s">
        <v>494</v>
      </c>
      <c r="M109" s="363" t="s">
        <v>671</v>
      </c>
      <c r="N109" s="363" t="s">
        <v>496</v>
      </c>
      <c r="O109" s="363" t="s">
        <v>494</v>
      </c>
      <c r="P109" s="363" t="s">
        <v>494</v>
      </c>
      <c r="Q109" s="365" t="s">
        <v>494</v>
      </c>
      <c r="R109" s="314"/>
    </row>
    <row r="110">
      <c r="A110" s="360" t="s">
        <v>92</v>
      </c>
      <c r="B110" s="361">
        <v>295.0</v>
      </c>
      <c r="C110" s="362" t="s">
        <v>171</v>
      </c>
      <c r="D110" s="313"/>
      <c r="E110" s="361" t="s">
        <v>95</v>
      </c>
      <c r="F110" s="363" t="s">
        <v>619</v>
      </c>
      <c r="G110" s="364">
        <v>0.0</v>
      </c>
      <c r="H110" s="363" t="s">
        <v>688</v>
      </c>
      <c r="I110" s="363" t="s">
        <v>494</v>
      </c>
      <c r="J110" s="363" t="s">
        <v>688</v>
      </c>
      <c r="K110" s="363" t="s">
        <v>689</v>
      </c>
      <c r="L110" s="363" t="s">
        <v>494</v>
      </c>
      <c r="M110" s="363" t="s">
        <v>689</v>
      </c>
      <c r="N110" s="363" t="s">
        <v>496</v>
      </c>
      <c r="O110" s="363" t="s">
        <v>494</v>
      </c>
      <c r="P110" s="363" t="s">
        <v>494</v>
      </c>
      <c r="Q110" s="365" t="s">
        <v>494</v>
      </c>
      <c r="R110" s="314"/>
    </row>
    <row r="111">
      <c r="A111" s="360" t="s">
        <v>92</v>
      </c>
      <c r="B111" s="361">
        <v>329.0</v>
      </c>
      <c r="C111" s="362" t="s">
        <v>119</v>
      </c>
      <c r="D111" s="313"/>
      <c r="E111" s="361" t="s">
        <v>95</v>
      </c>
      <c r="F111" s="363" t="s">
        <v>531</v>
      </c>
      <c r="G111" s="364">
        <v>0.0</v>
      </c>
      <c r="H111" s="363" t="s">
        <v>532</v>
      </c>
      <c r="I111" s="363" t="s">
        <v>494</v>
      </c>
      <c r="J111" s="363" t="s">
        <v>532</v>
      </c>
      <c r="K111" s="363" t="s">
        <v>533</v>
      </c>
      <c r="L111" s="363" t="s">
        <v>494</v>
      </c>
      <c r="M111" s="363" t="s">
        <v>533</v>
      </c>
      <c r="N111" s="363" t="s">
        <v>496</v>
      </c>
      <c r="O111" s="363" t="s">
        <v>494</v>
      </c>
      <c r="P111" s="363" t="s">
        <v>494</v>
      </c>
      <c r="Q111" s="365" t="s">
        <v>494</v>
      </c>
      <c r="R111" s="314"/>
    </row>
    <row r="112">
      <c r="A112" s="360" t="s">
        <v>92</v>
      </c>
      <c r="B112" s="361">
        <v>176.0</v>
      </c>
      <c r="C112" s="362" t="s">
        <v>125</v>
      </c>
      <c r="D112" s="313"/>
      <c r="E112" s="361" t="s">
        <v>95</v>
      </c>
      <c r="F112" s="363" t="s">
        <v>604</v>
      </c>
      <c r="G112" s="364">
        <v>0.0</v>
      </c>
      <c r="H112" s="363" t="s">
        <v>690</v>
      </c>
      <c r="I112" s="363" t="s">
        <v>494</v>
      </c>
      <c r="J112" s="363" t="s">
        <v>690</v>
      </c>
      <c r="K112" s="363" t="s">
        <v>691</v>
      </c>
      <c r="L112" s="363" t="s">
        <v>494</v>
      </c>
      <c r="M112" s="363" t="s">
        <v>691</v>
      </c>
      <c r="N112" s="363" t="s">
        <v>496</v>
      </c>
      <c r="O112" s="363" t="s">
        <v>494</v>
      </c>
      <c r="P112" s="363" t="s">
        <v>494</v>
      </c>
      <c r="Q112" s="365" t="s">
        <v>494</v>
      </c>
      <c r="R112" s="314"/>
    </row>
    <row r="113">
      <c r="A113" s="360" t="s">
        <v>92</v>
      </c>
      <c r="B113" s="361">
        <v>177.0</v>
      </c>
      <c r="C113" s="362" t="s">
        <v>202</v>
      </c>
      <c r="D113" s="313"/>
      <c r="E113" s="361" t="s">
        <v>95</v>
      </c>
      <c r="F113" s="363" t="s">
        <v>692</v>
      </c>
      <c r="G113" s="364">
        <v>0.0</v>
      </c>
      <c r="H113" s="363" t="s">
        <v>693</v>
      </c>
      <c r="I113" s="363" t="s">
        <v>494</v>
      </c>
      <c r="J113" s="363" t="s">
        <v>693</v>
      </c>
      <c r="K113" s="363" t="s">
        <v>694</v>
      </c>
      <c r="L113" s="363" t="s">
        <v>494</v>
      </c>
      <c r="M113" s="363" t="s">
        <v>694</v>
      </c>
      <c r="N113" s="363" t="s">
        <v>496</v>
      </c>
      <c r="O113" s="363" t="s">
        <v>494</v>
      </c>
      <c r="P113" s="363" t="s">
        <v>494</v>
      </c>
      <c r="Q113" s="365" t="s">
        <v>494</v>
      </c>
      <c r="R113" s="314"/>
    </row>
    <row r="114">
      <c r="A114" s="360" t="s">
        <v>92</v>
      </c>
      <c r="B114" s="361">
        <v>189.0</v>
      </c>
      <c r="C114" s="362" t="s">
        <v>205</v>
      </c>
      <c r="D114" s="313"/>
      <c r="E114" s="361" t="s">
        <v>95</v>
      </c>
      <c r="F114" s="363" t="s">
        <v>695</v>
      </c>
      <c r="G114" s="364">
        <v>0.0</v>
      </c>
      <c r="H114" s="363" t="s">
        <v>696</v>
      </c>
      <c r="I114" s="363" t="s">
        <v>494</v>
      </c>
      <c r="J114" s="363" t="s">
        <v>696</v>
      </c>
      <c r="K114" s="363" t="s">
        <v>697</v>
      </c>
      <c r="L114" s="363" t="s">
        <v>494</v>
      </c>
      <c r="M114" s="363" t="s">
        <v>697</v>
      </c>
      <c r="N114" s="363" t="s">
        <v>496</v>
      </c>
      <c r="O114" s="363" t="s">
        <v>494</v>
      </c>
      <c r="P114" s="363" t="s">
        <v>494</v>
      </c>
      <c r="Q114" s="365" t="s">
        <v>494</v>
      </c>
      <c r="R114" s="314"/>
    </row>
    <row r="115">
      <c r="A115" s="360" t="s">
        <v>92</v>
      </c>
      <c r="B115" s="361">
        <v>329.0</v>
      </c>
      <c r="C115" s="362" t="s">
        <v>119</v>
      </c>
      <c r="D115" s="313"/>
      <c r="E115" s="361" t="s">
        <v>95</v>
      </c>
      <c r="F115" s="363" t="s">
        <v>698</v>
      </c>
      <c r="G115" s="364">
        <v>0.0</v>
      </c>
      <c r="H115" s="363" t="s">
        <v>699</v>
      </c>
      <c r="I115" s="363" t="s">
        <v>494</v>
      </c>
      <c r="J115" s="363" t="s">
        <v>699</v>
      </c>
      <c r="K115" s="363" t="s">
        <v>700</v>
      </c>
      <c r="L115" s="363" t="s">
        <v>494</v>
      </c>
      <c r="M115" s="363" t="s">
        <v>700</v>
      </c>
      <c r="N115" s="363" t="s">
        <v>496</v>
      </c>
      <c r="O115" s="363" t="s">
        <v>494</v>
      </c>
      <c r="P115" s="363" t="s">
        <v>494</v>
      </c>
      <c r="Q115" s="365" t="s">
        <v>494</v>
      </c>
      <c r="R115" s="314"/>
    </row>
    <row r="116">
      <c r="A116" s="360" t="s">
        <v>92</v>
      </c>
      <c r="B116" s="361">
        <v>198.0</v>
      </c>
      <c r="C116" s="362" t="s">
        <v>142</v>
      </c>
      <c r="D116" s="313"/>
      <c r="E116" s="361" t="s">
        <v>95</v>
      </c>
      <c r="F116" s="363" t="s">
        <v>701</v>
      </c>
      <c r="G116" s="364">
        <v>0.0</v>
      </c>
      <c r="H116" s="363" t="s">
        <v>702</v>
      </c>
      <c r="I116" s="363" t="s">
        <v>494</v>
      </c>
      <c r="J116" s="363" t="s">
        <v>702</v>
      </c>
      <c r="K116" s="363" t="s">
        <v>703</v>
      </c>
      <c r="L116" s="363" t="s">
        <v>494</v>
      </c>
      <c r="M116" s="363" t="s">
        <v>703</v>
      </c>
      <c r="N116" s="363" t="s">
        <v>496</v>
      </c>
      <c r="O116" s="363" t="s">
        <v>494</v>
      </c>
      <c r="P116" s="363" t="s">
        <v>494</v>
      </c>
      <c r="Q116" s="365" t="s">
        <v>494</v>
      </c>
      <c r="R116" s="314"/>
    </row>
    <row r="117">
      <c r="A117" s="360" t="s">
        <v>92</v>
      </c>
      <c r="B117" s="361">
        <v>196.0</v>
      </c>
      <c r="C117" s="362" t="s">
        <v>121</v>
      </c>
      <c r="D117" s="313"/>
      <c r="E117" s="361" t="s">
        <v>95</v>
      </c>
      <c r="F117" s="363" t="s">
        <v>625</v>
      </c>
      <c r="G117" s="364">
        <v>0.0</v>
      </c>
      <c r="H117" s="363" t="s">
        <v>704</v>
      </c>
      <c r="I117" s="363" t="s">
        <v>494</v>
      </c>
      <c r="J117" s="363" t="s">
        <v>704</v>
      </c>
      <c r="K117" s="363" t="s">
        <v>705</v>
      </c>
      <c r="L117" s="363" t="s">
        <v>494</v>
      </c>
      <c r="M117" s="363" t="s">
        <v>705</v>
      </c>
      <c r="N117" s="363" t="s">
        <v>496</v>
      </c>
      <c r="O117" s="363" t="s">
        <v>494</v>
      </c>
      <c r="P117" s="363" t="s">
        <v>494</v>
      </c>
      <c r="Q117" s="365" t="s">
        <v>494</v>
      </c>
      <c r="R117" s="314"/>
    </row>
    <row r="118">
      <c r="A118" s="360" t="s">
        <v>92</v>
      </c>
      <c r="B118" s="361">
        <v>176.0</v>
      </c>
      <c r="C118" s="362" t="s">
        <v>125</v>
      </c>
      <c r="D118" s="313"/>
      <c r="E118" s="361" t="s">
        <v>95</v>
      </c>
      <c r="F118" s="363" t="s">
        <v>601</v>
      </c>
      <c r="G118" s="364">
        <v>0.0</v>
      </c>
      <c r="H118" s="363" t="s">
        <v>617</v>
      </c>
      <c r="I118" s="363" t="s">
        <v>494</v>
      </c>
      <c r="J118" s="363" t="s">
        <v>617</v>
      </c>
      <c r="K118" s="363" t="s">
        <v>618</v>
      </c>
      <c r="L118" s="363" t="s">
        <v>494</v>
      </c>
      <c r="M118" s="363" t="s">
        <v>618</v>
      </c>
      <c r="N118" s="363" t="s">
        <v>496</v>
      </c>
      <c r="O118" s="363" t="s">
        <v>494</v>
      </c>
      <c r="P118" s="363" t="s">
        <v>494</v>
      </c>
      <c r="Q118" s="365" t="s">
        <v>494</v>
      </c>
      <c r="R118" s="314"/>
    </row>
    <row r="119">
      <c r="A119" s="360" t="s">
        <v>92</v>
      </c>
      <c r="B119" s="361">
        <v>182.0</v>
      </c>
      <c r="C119" s="362" t="s">
        <v>129</v>
      </c>
      <c r="D119" s="313"/>
      <c r="E119" s="361" t="s">
        <v>130</v>
      </c>
      <c r="F119" s="363" t="s">
        <v>607</v>
      </c>
      <c r="G119" s="364">
        <v>0.0</v>
      </c>
      <c r="H119" s="363" t="s">
        <v>608</v>
      </c>
      <c r="I119" s="363" t="s">
        <v>494</v>
      </c>
      <c r="J119" s="363" t="s">
        <v>608</v>
      </c>
      <c r="K119" s="363" t="s">
        <v>609</v>
      </c>
      <c r="L119" s="363" t="s">
        <v>494</v>
      </c>
      <c r="M119" s="363" t="s">
        <v>609</v>
      </c>
      <c r="N119" s="363" t="s">
        <v>496</v>
      </c>
      <c r="O119" s="363" t="s">
        <v>494</v>
      </c>
      <c r="P119" s="363" t="s">
        <v>494</v>
      </c>
      <c r="Q119" s="365" t="s">
        <v>494</v>
      </c>
      <c r="R119" s="314"/>
    </row>
    <row r="120">
      <c r="A120" s="360" t="s">
        <v>92</v>
      </c>
      <c r="B120" s="361">
        <v>180.0</v>
      </c>
      <c r="C120" s="362" t="s">
        <v>207</v>
      </c>
      <c r="D120" s="313"/>
      <c r="E120" s="361" t="s">
        <v>95</v>
      </c>
      <c r="F120" s="363" t="s">
        <v>636</v>
      </c>
      <c r="G120" s="364">
        <v>0.0</v>
      </c>
      <c r="H120" s="363" t="s">
        <v>706</v>
      </c>
      <c r="I120" s="363" t="s">
        <v>494</v>
      </c>
      <c r="J120" s="363" t="s">
        <v>706</v>
      </c>
      <c r="K120" s="363" t="s">
        <v>707</v>
      </c>
      <c r="L120" s="363" t="s">
        <v>494</v>
      </c>
      <c r="M120" s="363" t="s">
        <v>707</v>
      </c>
      <c r="N120" s="363" t="s">
        <v>496</v>
      </c>
      <c r="O120" s="363" t="s">
        <v>494</v>
      </c>
      <c r="P120" s="363" t="s">
        <v>494</v>
      </c>
      <c r="Q120" s="365" t="s">
        <v>494</v>
      </c>
      <c r="R120" s="314"/>
    </row>
    <row r="121">
      <c r="A121" s="360" t="s">
        <v>92</v>
      </c>
      <c r="B121" s="361">
        <v>943.0</v>
      </c>
      <c r="C121" s="362" t="s">
        <v>209</v>
      </c>
      <c r="D121" s="313"/>
      <c r="E121" s="361" t="s">
        <v>95</v>
      </c>
      <c r="F121" s="363" t="s">
        <v>708</v>
      </c>
      <c r="G121" s="364">
        <v>0.0</v>
      </c>
      <c r="H121" s="363" t="s">
        <v>709</v>
      </c>
      <c r="I121" s="363" t="s">
        <v>494</v>
      </c>
      <c r="J121" s="363" t="s">
        <v>709</v>
      </c>
      <c r="K121" s="363" t="s">
        <v>710</v>
      </c>
      <c r="L121" s="363" t="s">
        <v>494</v>
      </c>
      <c r="M121" s="363" t="s">
        <v>710</v>
      </c>
      <c r="N121" s="363" t="s">
        <v>496</v>
      </c>
      <c r="O121" s="363" t="s">
        <v>494</v>
      </c>
      <c r="P121" s="363" t="s">
        <v>494</v>
      </c>
      <c r="Q121" s="365" t="s">
        <v>494</v>
      </c>
      <c r="R121" s="314"/>
    </row>
    <row r="122">
      <c r="A122" s="360" t="s">
        <v>92</v>
      </c>
      <c r="B122" s="361">
        <v>191.0</v>
      </c>
      <c r="C122" s="362" t="s">
        <v>211</v>
      </c>
      <c r="D122" s="313"/>
      <c r="E122" s="361" t="s">
        <v>95</v>
      </c>
      <c r="F122" s="363" t="s">
        <v>711</v>
      </c>
      <c r="G122" s="364">
        <v>0.0</v>
      </c>
      <c r="H122" s="363" t="s">
        <v>712</v>
      </c>
      <c r="I122" s="363" t="s">
        <v>494</v>
      </c>
      <c r="J122" s="363" t="s">
        <v>712</v>
      </c>
      <c r="K122" s="363" t="s">
        <v>713</v>
      </c>
      <c r="L122" s="363" t="s">
        <v>494</v>
      </c>
      <c r="M122" s="363" t="s">
        <v>713</v>
      </c>
      <c r="N122" s="363" t="s">
        <v>496</v>
      </c>
      <c r="O122" s="363" t="s">
        <v>494</v>
      </c>
      <c r="P122" s="363" t="s">
        <v>494</v>
      </c>
      <c r="Q122" s="365" t="s">
        <v>494</v>
      </c>
      <c r="R122" s="314"/>
    </row>
    <row r="123">
      <c r="A123" s="360" t="s">
        <v>92</v>
      </c>
      <c r="B123" s="361">
        <v>251.0</v>
      </c>
      <c r="C123" s="362" t="s">
        <v>213</v>
      </c>
      <c r="D123" s="313"/>
      <c r="E123" s="361" t="s">
        <v>95</v>
      </c>
      <c r="F123" s="363" t="s">
        <v>601</v>
      </c>
      <c r="G123" s="364">
        <v>0.0</v>
      </c>
      <c r="H123" s="363" t="s">
        <v>714</v>
      </c>
      <c r="I123" s="363" t="s">
        <v>494</v>
      </c>
      <c r="J123" s="363" t="s">
        <v>714</v>
      </c>
      <c r="K123" s="363" t="s">
        <v>715</v>
      </c>
      <c r="L123" s="363" t="s">
        <v>494</v>
      </c>
      <c r="M123" s="363" t="s">
        <v>715</v>
      </c>
      <c r="N123" s="363" t="s">
        <v>496</v>
      </c>
      <c r="O123" s="363" t="s">
        <v>494</v>
      </c>
      <c r="P123" s="363" t="s">
        <v>494</v>
      </c>
      <c r="Q123" s="365" t="s">
        <v>494</v>
      </c>
      <c r="R123" s="314"/>
    </row>
    <row r="124">
      <c r="A124" s="360" t="s">
        <v>92</v>
      </c>
      <c r="B124" s="361">
        <v>329.0</v>
      </c>
      <c r="C124" s="362" t="s">
        <v>119</v>
      </c>
      <c r="D124" s="313"/>
      <c r="E124" s="361" t="s">
        <v>95</v>
      </c>
      <c r="F124" s="363" t="s">
        <v>531</v>
      </c>
      <c r="G124" s="364">
        <v>0.0</v>
      </c>
      <c r="H124" s="363" t="s">
        <v>532</v>
      </c>
      <c r="I124" s="363" t="s">
        <v>494</v>
      </c>
      <c r="J124" s="363" t="s">
        <v>532</v>
      </c>
      <c r="K124" s="363" t="s">
        <v>533</v>
      </c>
      <c r="L124" s="363" t="s">
        <v>494</v>
      </c>
      <c r="M124" s="363" t="s">
        <v>533</v>
      </c>
      <c r="N124" s="363" t="s">
        <v>496</v>
      </c>
      <c r="O124" s="363" t="s">
        <v>494</v>
      </c>
      <c r="P124" s="363" t="s">
        <v>494</v>
      </c>
      <c r="Q124" s="365" t="s">
        <v>494</v>
      </c>
      <c r="R124" s="314"/>
    </row>
    <row r="125">
      <c r="A125" s="360" t="s">
        <v>92</v>
      </c>
      <c r="B125" s="361">
        <v>212.0</v>
      </c>
      <c r="C125" s="362" t="s">
        <v>215</v>
      </c>
      <c r="D125" s="313"/>
      <c r="E125" s="361" t="s">
        <v>95</v>
      </c>
      <c r="F125" s="363" t="s">
        <v>644</v>
      </c>
      <c r="G125" s="364">
        <v>0.0</v>
      </c>
      <c r="H125" s="363" t="s">
        <v>716</v>
      </c>
      <c r="I125" s="363" t="s">
        <v>494</v>
      </c>
      <c r="J125" s="363" t="s">
        <v>716</v>
      </c>
      <c r="K125" s="363" t="s">
        <v>717</v>
      </c>
      <c r="L125" s="363" t="s">
        <v>494</v>
      </c>
      <c r="M125" s="363" t="s">
        <v>717</v>
      </c>
      <c r="N125" s="363" t="s">
        <v>496</v>
      </c>
      <c r="O125" s="363" t="s">
        <v>494</v>
      </c>
      <c r="P125" s="363" t="s">
        <v>494</v>
      </c>
      <c r="Q125" s="365" t="s">
        <v>494</v>
      </c>
      <c r="R125" s="314"/>
    </row>
    <row r="126">
      <c r="A126" s="360" t="s">
        <v>92</v>
      </c>
      <c r="B126" s="361">
        <v>196.0</v>
      </c>
      <c r="C126" s="362" t="s">
        <v>121</v>
      </c>
      <c r="D126" s="313"/>
      <c r="E126" s="361" t="s">
        <v>95</v>
      </c>
      <c r="F126" s="363" t="s">
        <v>604</v>
      </c>
      <c r="G126" s="364">
        <v>0.0</v>
      </c>
      <c r="H126" s="363" t="s">
        <v>718</v>
      </c>
      <c r="I126" s="363" t="s">
        <v>494</v>
      </c>
      <c r="J126" s="363" t="s">
        <v>718</v>
      </c>
      <c r="K126" s="363" t="s">
        <v>719</v>
      </c>
      <c r="L126" s="363" t="s">
        <v>494</v>
      </c>
      <c r="M126" s="363" t="s">
        <v>719</v>
      </c>
      <c r="N126" s="363" t="s">
        <v>496</v>
      </c>
      <c r="O126" s="363" t="s">
        <v>494</v>
      </c>
      <c r="P126" s="363" t="s">
        <v>494</v>
      </c>
      <c r="Q126" s="365" t="s">
        <v>494</v>
      </c>
      <c r="R126" s="314"/>
    </row>
    <row r="127">
      <c r="A127" s="360" t="s">
        <v>92</v>
      </c>
      <c r="B127" s="361">
        <v>177.0</v>
      </c>
      <c r="C127" s="362" t="s">
        <v>202</v>
      </c>
      <c r="D127" s="313"/>
      <c r="E127" s="361" t="s">
        <v>95</v>
      </c>
      <c r="F127" s="363" t="s">
        <v>598</v>
      </c>
      <c r="G127" s="364">
        <v>0.0</v>
      </c>
      <c r="H127" s="363" t="s">
        <v>676</v>
      </c>
      <c r="I127" s="363" t="s">
        <v>494</v>
      </c>
      <c r="J127" s="363" t="s">
        <v>676</v>
      </c>
      <c r="K127" s="363" t="s">
        <v>677</v>
      </c>
      <c r="L127" s="363" t="s">
        <v>494</v>
      </c>
      <c r="M127" s="363" t="s">
        <v>677</v>
      </c>
      <c r="N127" s="363" t="s">
        <v>496</v>
      </c>
      <c r="O127" s="363" t="s">
        <v>494</v>
      </c>
      <c r="P127" s="363" t="s">
        <v>494</v>
      </c>
      <c r="Q127" s="365" t="s">
        <v>494</v>
      </c>
      <c r="R127" s="314"/>
    </row>
    <row r="128">
      <c r="A128" s="360" t="s">
        <v>92</v>
      </c>
      <c r="B128" s="361">
        <v>214.0</v>
      </c>
      <c r="C128" s="362" t="s">
        <v>219</v>
      </c>
      <c r="D128" s="313"/>
      <c r="E128" s="361" t="s">
        <v>95</v>
      </c>
      <c r="F128" s="363" t="s">
        <v>622</v>
      </c>
      <c r="G128" s="364">
        <v>0.0</v>
      </c>
      <c r="H128" s="363" t="s">
        <v>720</v>
      </c>
      <c r="I128" s="363" t="s">
        <v>494</v>
      </c>
      <c r="J128" s="363" t="s">
        <v>720</v>
      </c>
      <c r="K128" s="363" t="s">
        <v>721</v>
      </c>
      <c r="L128" s="363" t="s">
        <v>494</v>
      </c>
      <c r="M128" s="363" t="s">
        <v>721</v>
      </c>
      <c r="N128" s="363" t="s">
        <v>496</v>
      </c>
      <c r="O128" s="363" t="s">
        <v>494</v>
      </c>
      <c r="P128" s="363" t="s">
        <v>494</v>
      </c>
      <c r="Q128" s="365" t="s">
        <v>494</v>
      </c>
      <c r="R128" s="314"/>
    </row>
    <row r="129">
      <c r="A129" s="360" t="s">
        <v>92</v>
      </c>
      <c r="B129" s="361">
        <v>251.0</v>
      </c>
      <c r="C129" s="362" t="s">
        <v>213</v>
      </c>
      <c r="D129" s="313"/>
      <c r="E129" s="361" t="s">
        <v>95</v>
      </c>
      <c r="F129" s="363" t="s">
        <v>604</v>
      </c>
      <c r="G129" s="364">
        <v>0.0</v>
      </c>
      <c r="H129" s="363" t="s">
        <v>722</v>
      </c>
      <c r="I129" s="363" t="s">
        <v>494</v>
      </c>
      <c r="J129" s="363" t="s">
        <v>722</v>
      </c>
      <c r="K129" s="363" t="s">
        <v>723</v>
      </c>
      <c r="L129" s="363" t="s">
        <v>494</v>
      </c>
      <c r="M129" s="363" t="s">
        <v>723</v>
      </c>
      <c r="N129" s="363" t="s">
        <v>496</v>
      </c>
      <c r="O129" s="363" t="s">
        <v>494</v>
      </c>
      <c r="P129" s="363" t="s">
        <v>494</v>
      </c>
      <c r="Q129" s="365" t="s">
        <v>494</v>
      </c>
      <c r="R129" s="314"/>
    </row>
    <row r="130">
      <c r="A130" s="360" t="s">
        <v>92</v>
      </c>
      <c r="B130" s="361">
        <v>180.0</v>
      </c>
      <c r="C130" s="362" t="s">
        <v>207</v>
      </c>
      <c r="D130" s="313"/>
      <c r="E130" s="361" t="s">
        <v>95</v>
      </c>
      <c r="F130" s="363" t="s">
        <v>636</v>
      </c>
      <c r="G130" s="364">
        <v>0.0</v>
      </c>
      <c r="H130" s="363" t="s">
        <v>706</v>
      </c>
      <c r="I130" s="363" t="s">
        <v>494</v>
      </c>
      <c r="J130" s="363" t="s">
        <v>706</v>
      </c>
      <c r="K130" s="363" t="s">
        <v>707</v>
      </c>
      <c r="L130" s="363" t="s">
        <v>494</v>
      </c>
      <c r="M130" s="363" t="s">
        <v>707</v>
      </c>
      <c r="N130" s="363" t="s">
        <v>496</v>
      </c>
      <c r="O130" s="363" t="s">
        <v>494</v>
      </c>
      <c r="P130" s="363" t="s">
        <v>494</v>
      </c>
      <c r="Q130" s="365" t="s">
        <v>494</v>
      </c>
      <c r="R130" s="314"/>
    </row>
    <row r="131">
      <c r="A131" s="360" t="s">
        <v>92</v>
      </c>
      <c r="B131" s="361">
        <v>177.0</v>
      </c>
      <c r="C131" s="362" t="s">
        <v>202</v>
      </c>
      <c r="D131" s="313"/>
      <c r="E131" s="361" t="s">
        <v>95</v>
      </c>
      <c r="F131" s="363" t="s">
        <v>632</v>
      </c>
      <c r="G131" s="364">
        <v>0.0</v>
      </c>
      <c r="H131" s="363" t="s">
        <v>724</v>
      </c>
      <c r="I131" s="363" t="s">
        <v>494</v>
      </c>
      <c r="J131" s="363" t="s">
        <v>724</v>
      </c>
      <c r="K131" s="363" t="s">
        <v>725</v>
      </c>
      <c r="L131" s="363" t="s">
        <v>494</v>
      </c>
      <c r="M131" s="363" t="s">
        <v>725</v>
      </c>
      <c r="N131" s="363" t="s">
        <v>496</v>
      </c>
      <c r="O131" s="363" t="s">
        <v>494</v>
      </c>
      <c r="P131" s="363" t="s">
        <v>494</v>
      </c>
      <c r="Q131" s="365" t="s">
        <v>494</v>
      </c>
      <c r="R131" s="314"/>
    </row>
    <row r="132">
      <c r="A132" s="360" t="s">
        <v>92</v>
      </c>
      <c r="B132" s="361">
        <v>342.0</v>
      </c>
      <c r="C132" s="362" t="s">
        <v>221</v>
      </c>
      <c r="D132" s="313"/>
      <c r="E132" s="361" t="s">
        <v>95</v>
      </c>
      <c r="F132" s="363" t="s">
        <v>726</v>
      </c>
      <c r="G132" s="364">
        <v>0.0</v>
      </c>
      <c r="H132" s="363" t="s">
        <v>727</v>
      </c>
      <c r="I132" s="363" t="s">
        <v>494</v>
      </c>
      <c r="J132" s="363" t="s">
        <v>727</v>
      </c>
      <c r="K132" s="363" t="s">
        <v>728</v>
      </c>
      <c r="L132" s="363" t="s">
        <v>494</v>
      </c>
      <c r="M132" s="363" t="s">
        <v>728</v>
      </c>
      <c r="N132" s="363" t="s">
        <v>496</v>
      </c>
      <c r="O132" s="363" t="s">
        <v>494</v>
      </c>
      <c r="P132" s="363" t="s">
        <v>494</v>
      </c>
      <c r="Q132" s="365" t="s">
        <v>494</v>
      </c>
      <c r="R132" s="314"/>
    </row>
    <row r="133">
      <c r="A133" s="360" t="s">
        <v>92</v>
      </c>
      <c r="B133" s="361">
        <v>356.0</v>
      </c>
      <c r="C133" s="362" t="s">
        <v>223</v>
      </c>
      <c r="D133" s="313"/>
      <c r="E133" s="361" t="s">
        <v>95</v>
      </c>
      <c r="F133" s="363" t="s">
        <v>729</v>
      </c>
      <c r="G133" s="364">
        <v>0.0</v>
      </c>
      <c r="H133" s="363" t="s">
        <v>730</v>
      </c>
      <c r="I133" s="363" t="s">
        <v>494</v>
      </c>
      <c r="J133" s="363" t="s">
        <v>730</v>
      </c>
      <c r="K133" s="363" t="s">
        <v>731</v>
      </c>
      <c r="L133" s="363" t="s">
        <v>494</v>
      </c>
      <c r="M133" s="363" t="s">
        <v>731</v>
      </c>
      <c r="N133" s="363" t="s">
        <v>496</v>
      </c>
      <c r="O133" s="363" t="s">
        <v>494</v>
      </c>
      <c r="P133" s="363" t="s">
        <v>494</v>
      </c>
      <c r="Q133" s="365" t="s">
        <v>494</v>
      </c>
      <c r="R133" s="314"/>
    </row>
    <row r="134">
      <c r="A134" s="360" t="s">
        <v>92</v>
      </c>
      <c r="B134" s="361">
        <v>1585.0</v>
      </c>
      <c r="C134" s="362" t="s">
        <v>225</v>
      </c>
      <c r="D134" s="313"/>
      <c r="E134" s="361" t="s">
        <v>95</v>
      </c>
      <c r="F134" s="363" t="s">
        <v>732</v>
      </c>
      <c r="G134" s="364">
        <v>0.0</v>
      </c>
      <c r="H134" s="363" t="s">
        <v>733</v>
      </c>
      <c r="I134" s="363" t="s">
        <v>494</v>
      </c>
      <c r="J134" s="363" t="s">
        <v>733</v>
      </c>
      <c r="K134" s="363" t="s">
        <v>734</v>
      </c>
      <c r="L134" s="363" t="s">
        <v>494</v>
      </c>
      <c r="M134" s="363" t="s">
        <v>734</v>
      </c>
      <c r="N134" s="363" t="s">
        <v>496</v>
      </c>
      <c r="O134" s="363" t="s">
        <v>494</v>
      </c>
      <c r="P134" s="363" t="s">
        <v>494</v>
      </c>
      <c r="Q134" s="365" t="s">
        <v>494</v>
      </c>
      <c r="R134" s="314"/>
    </row>
    <row r="135">
      <c r="A135" s="360" t="s">
        <v>92</v>
      </c>
      <c r="B135" s="361">
        <v>727.0</v>
      </c>
      <c r="C135" s="362" t="s">
        <v>229</v>
      </c>
      <c r="D135" s="313"/>
      <c r="E135" s="361" t="s">
        <v>95</v>
      </c>
      <c r="F135" s="363" t="s">
        <v>735</v>
      </c>
      <c r="G135" s="364">
        <v>0.0</v>
      </c>
      <c r="H135" s="363" t="s">
        <v>736</v>
      </c>
      <c r="I135" s="363" t="s">
        <v>494</v>
      </c>
      <c r="J135" s="363" t="s">
        <v>736</v>
      </c>
      <c r="K135" s="363" t="s">
        <v>737</v>
      </c>
      <c r="L135" s="363" t="s">
        <v>494</v>
      </c>
      <c r="M135" s="363" t="s">
        <v>737</v>
      </c>
      <c r="N135" s="363" t="s">
        <v>496</v>
      </c>
      <c r="O135" s="363" t="s">
        <v>494</v>
      </c>
      <c r="P135" s="363" t="s">
        <v>494</v>
      </c>
      <c r="Q135" s="365" t="s">
        <v>494</v>
      </c>
      <c r="R135" s="314"/>
    </row>
    <row r="136">
      <c r="A136" s="360" t="s">
        <v>92</v>
      </c>
      <c r="B136" s="361">
        <v>179.0</v>
      </c>
      <c r="C136" s="362" t="s">
        <v>231</v>
      </c>
      <c r="D136" s="313"/>
      <c r="E136" s="361" t="s">
        <v>95</v>
      </c>
      <c r="F136" s="363" t="s">
        <v>738</v>
      </c>
      <c r="G136" s="364">
        <v>0.0</v>
      </c>
      <c r="H136" s="363" t="s">
        <v>739</v>
      </c>
      <c r="I136" s="363" t="s">
        <v>494</v>
      </c>
      <c r="J136" s="363" t="s">
        <v>739</v>
      </c>
      <c r="K136" s="363" t="s">
        <v>740</v>
      </c>
      <c r="L136" s="363" t="s">
        <v>494</v>
      </c>
      <c r="M136" s="363" t="s">
        <v>740</v>
      </c>
      <c r="N136" s="363" t="s">
        <v>496</v>
      </c>
      <c r="O136" s="363" t="s">
        <v>494</v>
      </c>
      <c r="P136" s="363" t="s">
        <v>494</v>
      </c>
      <c r="Q136" s="365" t="s">
        <v>494</v>
      </c>
      <c r="R136" s="314"/>
    </row>
    <row r="137">
      <c r="A137" s="360" t="s">
        <v>92</v>
      </c>
      <c r="B137" s="361">
        <v>329.0</v>
      </c>
      <c r="C137" s="362" t="s">
        <v>119</v>
      </c>
      <c r="D137" s="313"/>
      <c r="E137" s="361" t="s">
        <v>95</v>
      </c>
      <c r="F137" s="363" t="s">
        <v>741</v>
      </c>
      <c r="G137" s="364">
        <v>0.0</v>
      </c>
      <c r="H137" s="363" t="s">
        <v>742</v>
      </c>
      <c r="I137" s="363" t="s">
        <v>494</v>
      </c>
      <c r="J137" s="363" t="s">
        <v>742</v>
      </c>
      <c r="K137" s="363" t="s">
        <v>743</v>
      </c>
      <c r="L137" s="363" t="s">
        <v>494</v>
      </c>
      <c r="M137" s="363" t="s">
        <v>743</v>
      </c>
      <c r="N137" s="363" t="s">
        <v>496</v>
      </c>
      <c r="O137" s="363" t="s">
        <v>494</v>
      </c>
      <c r="P137" s="363" t="s">
        <v>494</v>
      </c>
      <c r="Q137" s="365" t="s">
        <v>494</v>
      </c>
      <c r="R137" s="314"/>
    </row>
    <row r="138">
      <c r="A138" s="360" t="s">
        <v>92</v>
      </c>
      <c r="B138" s="361">
        <v>196.0</v>
      </c>
      <c r="C138" s="362" t="s">
        <v>121</v>
      </c>
      <c r="D138" s="313"/>
      <c r="E138" s="361" t="s">
        <v>95</v>
      </c>
      <c r="F138" s="363" t="s">
        <v>604</v>
      </c>
      <c r="G138" s="364">
        <v>0.0</v>
      </c>
      <c r="H138" s="363" t="s">
        <v>718</v>
      </c>
      <c r="I138" s="363" t="s">
        <v>494</v>
      </c>
      <c r="J138" s="363" t="s">
        <v>718</v>
      </c>
      <c r="K138" s="363" t="s">
        <v>719</v>
      </c>
      <c r="L138" s="363" t="s">
        <v>494</v>
      </c>
      <c r="M138" s="363" t="s">
        <v>719</v>
      </c>
      <c r="N138" s="363" t="s">
        <v>496</v>
      </c>
      <c r="O138" s="363" t="s">
        <v>494</v>
      </c>
      <c r="P138" s="363" t="s">
        <v>494</v>
      </c>
      <c r="Q138" s="365" t="s">
        <v>494</v>
      </c>
      <c r="R138" s="314"/>
    </row>
    <row r="139">
      <c r="A139" s="351"/>
      <c r="B139" s="351"/>
      <c r="C139" s="351"/>
      <c r="D139" s="351"/>
      <c r="E139" s="351"/>
      <c r="F139" s="351"/>
      <c r="G139" s="351"/>
      <c r="H139" s="351"/>
      <c r="I139" s="351"/>
      <c r="J139" s="351"/>
      <c r="K139" s="351"/>
      <c r="L139" s="351"/>
      <c r="M139" s="351"/>
      <c r="N139" s="351"/>
      <c r="O139" s="351"/>
      <c r="P139" s="351"/>
      <c r="Q139" s="351"/>
      <c r="R139" s="351"/>
    </row>
    <row r="140">
      <c r="A140" s="352" t="s">
        <v>159</v>
      </c>
      <c r="D140" s="351"/>
      <c r="E140" s="351"/>
      <c r="F140" s="351"/>
      <c r="G140" s="351"/>
      <c r="H140" s="351"/>
      <c r="I140" s="351"/>
      <c r="J140" s="351"/>
      <c r="K140" s="351"/>
      <c r="L140" s="351"/>
      <c r="M140" s="351"/>
      <c r="N140" s="351"/>
      <c r="O140" s="351"/>
      <c r="P140" s="351"/>
      <c r="Q140" s="351"/>
      <c r="R140" s="368" t="s">
        <v>241</v>
      </c>
    </row>
    <row r="141">
      <c r="A141" s="351"/>
      <c r="B141" s="351"/>
      <c r="C141" s="351"/>
      <c r="D141" s="351"/>
      <c r="E141" s="351"/>
      <c r="F141" s="351"/>
      <c r="G141" s="351"/>
      <c r="H141" s="351"/>
      <c r="I141" s="351"/>
      <c r="J141" s="351"/>
      <c r="K141" s="351"/>
      <c r="L141" s="351"/>
      <c r="M141" s="351"/>
      <c r="N141" s="351"/>
      <c r="O141" s="351"/>
      <c r="P141" s="351"/>
      <c r="Q141" s="351"/>
      <c r="R141" s="351"/>
    </row>
    <row r="142">
      <c r="A142" s="353" t="s">
        <v>79</v>
      </c>
      <c r="B142" s="353" t="s">
        <v>80</v>
      </c>
      <c r="C142" s="353" t="s">
        <v>81</v>
      </c>
      <c r="D142" s="354"/>
      <c r="E142" s="353" t="s">
        <v>82</v>
      </c>
      <c r="F142" s="353" t="s">
        <v>83</v>
      </c>
      <c r="G142" s="353" t="s">
        <v>84</v>
      </c>
      <c r="H142" s="355" t="s">
        <v>85</v>
      </c>
      <c r="I142" s="313"/>
      <c r="J142" s="313"/>
      <c r="K142" s="355" t="s">
        <v>86</v>
      </c>
      <c r="L142" s="313"/>
      <c r="M142" s="313"/>
      <c r="N142" s="355" t="s">
        <v>87</v>
      </c>
      <c r="O142" s="313"/>
      <c r="P142" s="313"/>
      <c r="Q142" s="313"/>
      <c r="R142" s="314"/>
    </row>
    <row r="143">
      <c r="A143" s="356"/>
      <c r="B143" s="356"/>
      <c r="C143" s="356"/>
      <c r="D143" s="357"/>
      <c r="E143" s="356"/>
      <c r="F143" s="356"/>
      <c r="G143" s="356"/>
      <c r="H143" s="358" t="s">
        <v>88</v>
      </c>
      <c r="I143" s="358" t="s">
        <v>89</v>
      </c>
      <c r="J143" s="358" t="s">
        <v>90</v>
      </c>
      <c r="K143" s="358" t="s">
        <v>88</v>
      </c>
      <c r="L143" s="358" t="s">
        <v>89</v>
      </c>
      <c r="M143" s="358" t="s">
        <v>90</v>
      </c>
      <c r="N143" s="358" t="s">
        <v>83</v>
      </c>
      <c r="O143" s="358" t="s">
        <v>88</v>
      </c>
      <c r="P143" s="358" t="s">
        <v>89</v>
      </c>
      <c r="Q143" s="355" t="s">
        <v>90</v>
      </c>
      <c r="R143" s="314"/>
    </row>
    <row r="144">
      <c r="A144" s="369" t="s">
        <v>92</v>
      </c>
      <c r="B144" s="362">
        <v>198.0</v>
      </c>
      <c r="C144" s="362" t="s">
        <v>142</v>
      </c>
      <c r="D144" s="313"/>
      <c r="E144" s="362" t="s">
        <v>95</v>
      </c>
      <c r="F144" s="365" t="s">
        <v>601</v>
      </c>
      <c r="G144" s="370">
        <v>0.0</v>
      </c>
      <c r="H144" s="365" t="s">
        <v>744</v>
      </c>
      <c r="I144" s="365" t="s">
        <v>494</v>
      </c>
      <c r="J144" s="365" t="s">
        <v>744</v>
      </c>
      <c r="K144" s="365" t="s">
        <v>745</v>
      </c>
      <c r="L144" s="365" t="s">
        <v>494</v>
      </c>
      <c r="M144" s="365" t="s">
        <v>745</v>
      </c>
      <c r="N144" s="365" t="s">
        <v>496</v>
      </c>
      <c r="O144" s="365" t="s">
        <v>494</v>
      </c>
      <c r="P144" s="365" t="s">
        <v>494</v>
      </c>
      <c r="Q144" s="365" t="s">
        <v>494</v>
      </c>
      <c r="R144" s="314"/>
    </row>
    <row r="145">
      <c r="A145" s="360" t="s">
        <v>92</v>
      </c>
      <c r="B145" s="361">
        <v>176.0</v>
      </c>
      <c r="C145" s="362" t="s">
        <v>125</v>
      </c>
      <c r="D145" s="313"/>
      <c r="E145" s="361" t="s">
        <v>95</v>
      </c>
      <c r="F145" s="363" t="s">
        <v>622</v>
      </c>
      <c r="G145" s="364">
        <v>0.0</v>
      </c>
      <c r="H145" s="363" t="s">
        <v>746</v>
      </c>
      <c r="I145" s="363" t="s">
        <v>494</v>
      </c>
      <c r="J145" s="363" t="s">
        <v>746</v>
      </c>
      <c r="K145" s="363" t="s">
        <v>747</v>
      </c>
      <c r="L145" s="363" t="s">
        <v>494</v>
      </c>
      <c r="M145" s="363" t="s">
        <v>747</v>
      </c>
      <c r="N145" s="363" t="s">
        <v>496</v>
      </c>
      <c r="O145" s="363" t="s">
        <v>494</v>
      </c>
      <c r="P145" s="363" t="s">
        <v>494</v>
      </c>
      <c r="Q145" s="365" t="s">
        <v>494</v>
      </c>
      <c r="R145" s="314"/>
    </row>
    <row r="146">
      <c r="A146" s="360" t="s">
        <v>92</v>
      </c>
      <c r="B146" s="361">
        <v>182.0</v>
      </c>
      <c r="C146" s="362" t="s">
        <v>129</v>
      </c>
      <c r="D146" s="313"/>
      <c r="E146" s="361" t="s">
        <v>130</v>
      </c>
      <c r="F146" s="363" t="s">
        <v>607</v>
      </c>
      <c r="G146" s="364">
        <v>0.0</v>
      </c>
      <c r="H146" s="363" t="s">
        <v>608</v>
      </c>
      <c r="I146" s="363" t="s">
        <v>494</v>
      </c>
      <c r="J146" s="363" t="s">
        <v>608</v>
      </c>
      <c r="K146" s="363" t="s">
        <v>609</v>
      </c>
      <c r="L146" s="363" t="s">
        <v>494</v>
      </c>
      <c r="M146" s="363" t="s">
        <v>609</v>
      </c>
      <c r="N146" s="363" t="s">
        <v>496</v>
      </c>
      <c r="O146" s="363" t="s">
        <v>494</v>
      </c>
      <c r="P146" s="363" t="s">
        <v>494</v>
      </c>
      <c r="Q146" s="365" t="s">
        <v>494</v>
      </c>
      <c r="R146" s="314"/>
    </row>
    <row r="147">
      <c r="A147" s="360" t="s">
        <v>92</v>
      </c>
      <c r="B147" s="361">
        <v>348.0</v>
      </c>
      <c r="C147" s="362" t="s">
        <v>748</v>
      </c>
      <c r="D147" s="313"/>
      <c r="E147" s="361" t="s">
        <v>95</v>
      </c>
      <c r="F147" s="363" t="s">
        <v>749</v>
      </c>
      <c r="G147" s="364">
        <v>0.0</v>
      </c>
      <c r="H147" s="363" t="s">
        <v>750</v>
      </c>
      <c r="I147" s="363" t="s">
        <v>494</v>
      </c>
      <c r="J147" s="363" t="s">
        <v>750</v>
      </c>
      <c r="K147" s="363" t="s">
        <v>751</v>
      </c>
      <c r="L147" s="363" t="s">
        <v>494</v>
      </c>
      <c r="M147" s="363" t="s">
        <v>751</v>
      </c>
      <c r="N147" s="363" t="s">
        <v>496</v>
      </c>
      <c r="O147" s="363" t="s">
        <v>494</v>
      </c>
      <c r="P147" s="363" t="s">
        <v>494</v>
      </c>
      <c r="Q147" s="365" t="s">
        <v>494</v>
      </c>
      <c r="R147" s="314"/>
    </row>
    <row r="148">
      <c r="A148" s="360" t="s">
        <v>92</v>
      </c>
      <c r="B148" s="361">
        <v>177.0</v>
      </c>
      <c r="C148" s="362" t="s">
        <v>202</v>
      </c>
      <c r="D148" s="313"/>
      <c r="E148" s="361" t="s">
        <v>95</v>
      </c>
      <c r="F148" s="363" t="s">
        <v>636</v>
      </c>
      <c r="G148" s="364">
        <v>0.0</v>
      </c>
      <c r="H148" s="363" t="s">
        <v>752</v>
      </c>
      <c r="I148" s="363" t="s">
        <v>494</v>
      </c>
      <c r="J148" s="363" t="s">
        <v>752</v>
      </c>
      <c r="K148" s="363" t="s">
        <v>753</v>
      </c>
      <c r="L148" s="363" t="s">
        <v>494</v>
      </c>
      <c r="M148" s="363" t="s">
        <v>753</v>
      </c>
      <c r="N148" s="363" t="s">
        <v>496</v>
      </c>
      <c r="O148" s="363" t="s">
        <v>494</v>
      </c>
      <c r="P148" s="363" t="s">
        <v>494</v>
      </c>
      <c r="Q148" s="365" t="s">
        <v>494</v>
      </c>
      <c r="R148" s="314"/>
    </row>
    <row r="149">
      <c r="A149" s="360" t="s">
        <v>92</v>
      </c>
      <c r="B149" s="361">
        <v>198.0</v>
      </c>
      <c r="C149" s="362" t="s">
        <v>142</v>
      </c>
      <c r="D149" s="313"/>
      <c r="E149" s="361" t="s">
        <v>95</v>
      </c>
      <c r="F149" s="363" t="s">
        <v>625</v>
      </c>
      <c r="G149" s="364">
        <v>0.0</v>
      </c>
      <c r="H149" s="363" t="s">
        <v>754</v>
      </c>
      <c r="I149" s="363" t="s">
        <v>494</v>
      </c>
      <c r="J149" s="363" t="s">
        <v>754</v>
      </c>
      <c r="K149" s="363" t="s">
        <v>755</v>
      </c>
      <c r="L149" s="363" t="s">
        <v>494</v>
      </c>
      <c r="M149" s="363" t="s">
        <v>755</v>
      </c>
      <c r="N149" s="363" t="s">
        <v>496</v>
      </c>
      <c r="O149" s="363" t="s">
        <v>494</v>
      </c>
      <c r="P149" s="363" t="s">
        <v>494</v>
      </c>
      <c r="Q149" s="365" t="s">
        <v>494</v>
      </c>
      <c r="R149" s="314"/>
    </row>
    <row r="150">
      <c r="A150" s="360" t="s">
        <v>92</v>
      </c>
      <c r="B150" s="361">
        <v>382.0</v>
      </c>
      <c r="C150" s="362" t="s">
        <v>418</v>
      </c>
      <c r="D150" s="313"/>
      <c r="E150" s="361" t="s">
        <v>95</v>
      </c>
      <c r="F150" s="363" t="s">
        <v>643</v>
      </c>
      <c r="G150" s="364">
        <v>0.0</v>
      </c>
      <c r="H150" s="363" t="s">
        <v>756</v>
      </c>
      <c r="I150" s="363" t="s">
        <v>494</v>
      </c>
      <c r="J150" s="363" t="s">
        <v>756</v>
      </c>
      <c r="K150" s="363" t="s">
        <v>757</v>
      </c>
      <c r="L150" s="363" t="s">
        <v>494</v>
      </c>
      <c r="M150" s="363" t="s">
        <v>757</v>
      </c>
      <c r="N150" s="363" t="s">
        <v>496</v>
      </c>
      <c r="O150" s="363" t="s">
        <v>494</v>
      </c>
      <c r="P150" s="363" t="s">
        <v>494</v>
      </c>
      <c r="Q150" s="365" t="s">
        <v>494</v>
      </c>
      <c r="R150" s="314"/>
    </row>
    <row r="151">
      <c r="A151" s="360" t="s">
        <v>92</v>
      </c>
      <c r="B151" s="361">
        <v>196.0</v>
      </c>
      <c r="C151" s="362" t="s">
        <v>121</v>
      </c>
      <c r="D151" s="313"/>
      <c r="E151" s="361" t="s">
        <v>95</v>
      </c>
      <c r="F151" s="363" t="s">
        <v>632</v>
      </c>
      <c r="G151" s="364">
        <v>0.0</v>
      </c>
      <c r="H151" s="363" t="s">
        <v>758</v>
      </c>
      <c r="I151" s="363" t="s">
        <v>494</v>
      </c>
      <c r="J151" s="363" t="s">
        <v>758</v>
      </c>
      <c r="K151" s="363" t="s">
        <v>759</v>
      </c>
      <c r="L151" s="363" t="s">
        <v>494</v>
      </c>
      <c r="M151" s="363" t="s">
        <v>759</v>
      </c>
      <c r="N151" s="363" t="s">
        <v>496</v>
      </c>
      <c r="O151" s="363" t="s">
        <v>494</v>
      </c>
      <c r="P151" s="363" t="s">
        <v>494</v>
      </c>
      <c r="Q151" s="365" t="s">
        <v>494</v>
      </c>
      <c r="R151" s="314"/>
    </row>
    <row r="152">
      <c r="A152" s="360" t="s">
        <v>92</v>
      </c>
      <c r="B152" s="361">
        <v>272.0</v>
      </c>
      <c r="C152" s="362" t="s">
        <v>384</v>
      </c>
      <c r="D152" s="313"/>
      <c r="E152" s="361" t="s">
        <v>95</v>
      </c>
      <c r="F152" s="363" t="s">
        <v>760</v>
      </c>
      <c r="G152" s="364">
        <v>0.0</v>
      </c>
      <c r="H152" s="363" t="s">
        <v>761</v>
      </c>
      <c r="I152" s="363" t="s">
        <v>494</v>
      </c>
      <c r="J152" s="363" t="s">
        <v>761</v>
      </c>
      <c r="K152" s="363" t="s">
        <v>762</v>
      </c>
      <c r="L152" s="363" t="s">
        <v>494</v>
      </c>
      <c r="M152" s="363" t="s">
        <v>762</v>
      </c>
      <c r="N152" s="363" t="s">
        <v>496</v>
      </c>
      <c r="O152" s="363" t="s">
        <v>494</v>
      </c>
      <c r="P152" s="363" t="s">
        <v>494</v>
      </c>
      <c r="Q152" s="365" t="s">
        <v>494</v>
      </c>
      <c r="R152" s="314"/>
    </row>
    <row r="153">
      <c r="A153" s="360" t="s">
        <v>92</v>
      </c>
      <c r="B153" s="361">
        <v>1683.0</v>
      </c>
      <c r="C153" s="362" t="s">
        <v>763</v>
      </c>
      <c r="D153" s="313"/>
      <c r="E153" s="361" t="s">
        <v>95</v>
      </c>
      <c r="F153" s="363" t="s">
        <v>604</v>
      </c>
      <c r="G153" s="364">
        <v>0.0</v>
      </c>
      <c r="H153" s="363" t="s">
        <v>764</v>
      </c>
      <c r="I153" s="363" t="s">
        <v>494</v>
      </c>
      <c r="J153" s="363" t="s">
        <v>764</v>
      </c>
      <c r="K153" s="363" t="s">
        <v>765</v>
      </c>
      <c r="L153" s="363" t="s">
        <v>494</v>
      </c>
      <c r="M153" s="363" t="s">
        <v>765</v>
      </c>
      <c r="N153" s="363" t="s">
        <v>496</v>
      </c>
      <c r="O153" s="363" t="s">
        <v>494</v>
      </c>
      <c r="P153" s="363" t="s">
        <v>494</v>
      </c>
      <c r="Q153" s="365" t="s">
        <v>494</v>
      </c>
      <c r="R153" s="314"/>
    </row>
    <row r="154">
      <c r="A154" s="360" t="s">
        <v>92</v>
      </c>
      <c r="B154" s="361">
        <v>198.0</v>
      </c>
      <c r="C154" s="362" t="s">
        <v>142</v>
      </c>
      <c r="D154" s="313"/>
      <c r="E154" s="361" t="s">
        <v>95</v>
      </c>
      <c r="F154" s="363" t="s">
        <v>625</v>
      </c>
      <c r="G154" s="364">
        <v>0.0</v>
      </c>
      <c r="H154" s="363" t="s">
        <v>754</v>
      </c>
      <c r="I154" s="363" t="s">
        <v>494</v>
      </c>
      <c r="J154" s="363" t="s">
        <v>754</v>
      </c>
      <c r="K154" s="363" t="s">
        <v>755</v>
      </c>
      <c r="L154" s="363" t="s">
        <v>494</v>
      </c>
      <c r="M154" s="363" t="s">
        <v>755</v>
      </c>
      <c r="N154" s="363" t="s">
        <v>496</v>
      </c>
      <c r="O154" s="363" t="s">
        <v>494</v>
      </c>
      <c r="P154" s="363" t="s">
        <v>494</v>
      </c>
      <c r="Q154" s="365" t="s">
        <v>494</v>
      </c>
      <c r="R154" s="314"/>
    </row>
    <row r="155">
      <c r="A155" s="360" t="s">
        <v>92</v>
      </c>
      <c r="B155" s="361">
        <v>329.0</v>
      </c>
      <c r="C155" s="362" t="s">
        <v>119</v>
      </c>
      <c r="D155" s="313"/>
      <c r="E155" s="361" t="s">
        <v>95</v>
      </c>
      <c r="F155" s="363" t="s">
        <v>531</v>
      </c>
      <c r="G155" s="364">
        <v>0.0</v>
      </c>
      <c r="H155" s="363" t="s">
        <v>532</v>
      </c>
      <c r="I155" s="363" t="s">
        <v>494</v>
      </c>
      <c r="J155" s="363" t="s">
        <v>532</v>
      </c>
      <c r="K155" s="363" t="s">
        <v>533</v>
      </c>
      <c r="L155" s="363" t="s">
        <v>494</v>
      </c>
      <c r="M155" s="363" t="s">
        <v>533</v>
      </c>
      <c r="N155" s="363" t="s">
        <v>496</v>
      </c>
      <c r="O155" s="363" t="s">
        <v>494</v>
      </c>
      <c r="P155" s="363" t="s">
        <v>494</v>
      </c>
      <c r="Q155" s="365" t="s">
        <v>494</v>
      </c>
      <c r="R155" s="314"/>
    </row>
    <row r="156">
      <c r="A156" s="371" t="s">
        <v>107</v>
      </c>
      <c r="B156" s="357"/>
      <c r="C156" s="357"/>
      <c r="D156" s="357"/>
      <c r="E156" s="357"/>
      <c r="F156" s="371" t="s">
        <v>766</v>
      </c>
      <c r="G156" s="372" t="s">
        <v>108</v>
      </c>
      <c r="H156" s="371" t="s">
        <v>767</v>
      </c>
      <c r="I156" s="371" t="s">
        <v>494</v>
      </c>
      <c r="J156" s="371" t="s">
        <v>767</v>
      </c>
      <c r="K156" s="371" t="s">
        <v>768</v>
      </c>
      <c r="L156" s="371" t="s">
        <v>494</v>
      </c>
      <c r="M156" s="371" t="s">
        <v>768</v>
      </c>
      <c r="N156" s="371" t="s">
        <v>496</v>
      </c>
      <c r="O156" s="371" t="s">
        <v>494</v>
      </c>
      <c r="P156" s="371" t="s">
        <v>494</v>
      </c>
      <c r="Q156" s="371" t="s">
        <v>494</v>
      </c>
      <c r="R156" s="373"/>
    </row>
    <row r="157">
      <c r="A157" s="359" t="s">
        <v>769</v>
      </c>
      <c r="B157" s="313"/>
      <c r="C157" s="313"/>
      <c r="D157" s="313"/>
      <c r="E157" s="313"/>
      <c r="F157" s="313"/>
      <c r="G157" s="313"/>
      <c r="H157" s="313"/>
      <c r="I157" s="313"/>
      <c r="J157" s="313"/>
      <c r="K157" s="313"/>
      <c r="L157" s="313"/>
      <c r="M157" s="313"/>
      <c r="N157" s="313"/>
      <c r="O157" s="313"/>
      <c r="P157" s="313"/>
      <c r="Q157" s="313"/>
      <c r="R157" s="314"/>
    </row>
    <row r="158">
      <c r="A158" s="360" t="s">
        <v>92</v>
      </c>
      <c r="B158" s="361">
        <v>357.0</v>
      </c>
      <c r="C158" s="362" t="s">
        <v>770</v>
      </c>
      <c r="D158" s="313"/>
      <c r="E158" s="361" t="s">
        <v>95</v>
      </c>
      <c r="F158" s="363" t="s">
        <v>771</v>
      </c>
      <c r="G158" s="364">
        <v>0.0</v>
      </c>
      <c r="H158" s="363" t="s">
        <v>772</v>
      </c>
      <c r="I158" s="363" t="s">
        <v>494</v>
      </c>
      <c r="J158" s="363" t="s">
        <v>772</v>
      </c>
      <c r="K158" s="363" t="s">
        <v>773</v>
      </c>
      <c r="L158" s="363" t="s">
        <v>494</v>
      </c>
      <c r="M158" s="363" t="s">
        <v>773</v>
      </c>
      <c r="N158" s="363" t="s">
        <v>496</v>
      </c>
      <c r="O158" s="363" t="s">
        <v>494</v>
      </c>
      <c r="P158" s="363" t="s">
        <v>494</v>
      </c>
      <c r="Q158" s="365" t="s">
        <v>494</v>
      </c>
      <c r="R158" s="314"/>
    </row>
    <row r="159">
      <c r="A159" s="360" t="s">
        <v>92</v>
      </c>
      <c r="B159" s="361">
        <v>176.0</v>
      </c>
      <c r="C159" s="362" t="s">
        <v>125</v>
      </c>
      <c r="D159" s="313"/>
      <c r="E159" s="361" t="s">
        <v>95</v>
      </c>
      <c r="F159" s="363" t="s">
        <v>774</v>
      </c>
      <c r="G159" s="364">
        <v>0.0</v>
      </c>
      <c r="H159" s="363" t="s">
        <v>775</v>
      </c>
      <c r="I159" s="363" t="s">
        <v>494</v>
      </c>
      <c r="J159" s="363" t="s">
        <v>775</v>
      </c>
      <c r="K159" s="363" t="s">
        <v>776</v>
      </c>
      <c r="L159" s="363" t="s">
        <v>494</v>
      </c>
      <c r="M159" s="363" t="s">
        <v>776</v>
      </c>
      <c r="N159" s="363" t="s">
        <v>496</v>
      </c>
      <c r="O159" s="363" t="s">
        <v>494</v>
      </c>
      <c r="P159" s="363" t="s">
        <v>494</v>
      </c>
      <c r="Q159" s="365" t="s">
        <v>494</v>
      </c>
      <c r="R159" s="314"/>
    </row>
    <row r="160">
      <c r="A160" s="360" t="s">
        <v>92</v>
      </c>
      <c r="B160" s="361">
        <v>183.0</v>
      </c>
      <c r="C160" s="362" t="s">
        <v>106</v>
      </c>
      <c r="D160" s="313"/>
      <c r="E160" s="361" t="s">
        <v>95</v>
      </c>
      <c r="F160" s="363" t="s">
        <v>595</v>
      </c>
      <c r="G160" s="364">
        <v>0.0</v>
      </c>
      <c r="H160" s="363" t="s">
        <v>777</v>
      </c>
      <c r="I160" s="363" t="s">
        <v>494</v>
      </c>
      <c r="J160" s="363" t="s">
        <v>777</v>
      </c>
      <c r="K160" s="363" t="s">
        <v>778</v>
      </c>
      <c r="L160" s="363" t="s">
        <v>494</v>
      </c>
      <c r="M160" s="363" t="s">
        <v>778</v>
      </c>
      <c r="N160" s="363" t="s">
        <v>496</v>
      </c>
      <c r="O160" s="363" t="s">
        <v>494</v>
      </c>
      <c r="P160" s="363" t="s">
        <v>494</v>
      </c>
      <c r="Q160" s="365" t="s">
        <v>494</v>
      </c>
      <c r="R160" s="314"/>
    </row>
    <row r="161">
      <c r="A161" s="360" t="s">
        <v>92</v>
      </c>
      <c r="B161" s="361">
        <v>187.0</v>
      </c>
      <c r="C161" s="362" t="s">
        <v>102</v>
      </c>
      <c r="D161" s="313"/>
      <c r="E161" s="361" t="s">
        <v>95</v>
      </c>
      <c r="F161" s="363" t="s">
        <v>557</v>
      </c>
      <c r="G161" s="364">
        <v>0.0</v>
      </c>
      <c r="H161" s="363" t="s">
        <v>779</v>
      </c>
      <c r="I161" s="363" t="s">
        <v>494</v>
      </c>
      <c r="J161" s="363" t="s">
        <v>779</v>
      </c>
      <c r="K161" s="363" t="s">
        <v>780</v>
      </c>
      <c r="L161" s="363" t="s">
        <v>494</v>
      </c>
      <c r="M161" s="363" t="s">
        <v>780</v>
      </c>
      <c r="N161" s="363" t="s">
        <v>496</v>
      </c>
      <c r="O161" s="363" t="s">
        <v>494</v>
      </c>
      <c r="P161" s="363" t="s">
        <v>494</v>
      </c>
      <c r="Q161" s="365" t="s">
        <v>494</v>
      </c>
      <c r="R161" s="314"/>
    </row>
    <row r="162">
      <c r="A162" s="360" t="s">
        <v>92</v>
      </c>
      <c r="B162" s="361">
        <v>7260.0</v>
      </c>
      <c r="C162" s="362" t="s">
        <v>781</v>
      </c>
      <c r="D162" s="313"/>
      <c r="E162" s="361" t="s">
        <v>286</v>
      </c>
      <c r="F162" s="363" t="s">
        <v>636</v>
      </c>
      <c r="G162" s="364">
        <v>0.0</v>
      </c>
      <c r="H162" s="363" t="s">
        <v>782</v>
      </c>
      <c r="I162" s="363" t="s">
        <v>494</v>
      </c>
      <c r="J162" s="363" t="s">
        <v>782</v>
      </c>
      <c r="K162" s="363" t="s">
        <v>783</v>
      </c>
      <c r="L162" s="363" t="s">
        <v>494</v>
      </c>
      <c r="M162" s="363" t="s">
        <v>783</v>
      </c>
      <c r="N162" s="363" t="s">
        <v>496</v>
      </c>
      <c r="O162" s="363" t="s">
        <v>494</v>
      </c>
      <c r="P162" s="363" t="s">
        <v>494</v>
      </c>
      <c r="Q162" s="365" t="s">
        <v>494</v>
      </c>
      <c r="R162" s="314"/>
    </row>
    <row r="163">
      <c r="A163" s="360" t="s">
        <v>92</v>
      </c>
      <c r="B163" s="361">
        <v>188.0</v>
      </c>
      <c r="C163" s="362" t="s">
        <v>138</v>
      </c>
      <c r="D163" s="313"/>
      <c r="E163" s="361" t="s">
        <v>95</v>
      </c>
      <c r="F163" s="363" t="s">
        <v>741</v>
      </c>
      <c r="G163" s="364">
        <v>0.0</v>
      </c>
      <c r="H163" s="363" t="s">
        <v>784</v>
      </c>
      <c r="I163" s="363" t="s">
        <v>494</v>
      </c>
      <c r="J163" s="363" t="s">
        <v>784</v>
      </c>
      <c r="K163" s="363" t="s">
        <v>785</v>
      </c>
      <c r="L163" s="363" t="s">
        <v>494</v>
      </c>
      <c r="M163" s="363" t="s">
        <v>785</v>
      </c>
      <c r="N163" s="363" t="s">
        <v>496</v>
      </c>
      <c r="O163" s="363" t="s">
        <v>494</v>
      </c>
      <c r="P163" s="363" t="s">
        <v>494</v>
      </c>
      <c r="Q163" s="365" t="s">
        <v>494</v>
      </c>
      <c r="R163" s="314"/>
    </row>
    <row r="164">
      <c r="A164" s="360" t="s">
        <v>92</v>
      </c>
      <c r="B164" s="361">
        <v>1667.0</v>
      </c>
      <c r="C164" s="362" t="s">
        <v>279</v>
      </c>
      <c r="D164" s="313"/>
      <c r="E164" s="361" t="s">
        <v>95</v>
      </c>
      <c r="F164" s="363" t="s">
        <v>647</v>
      </c>
      <c r="G164" s="364">
        <v>0.0</v>
      </c>
      <c r="H164" s="363" t="s">
        <v>786</v>
      </c>
      <c r="I164" s="363" t="s">
        <v>494</v>
      </c>
      <c r="J164" s="363" t="s">
        <v>786</v>
      </c>
      <c r="K164" s="363" t="s">
        <v>787</v>
      </c>
      <c r="L164" s="363" t="s">
        <v>494</v>
      </c>
      <c r="M164" s="363" t="s">
        <v>787</v>
      </c>
      <c r="N164" s="363" t="s">
        <v>496</v>
      </c>
      <c r="O164" s="363" t="s">
        <v>494</v>
      </c>
      <c r="P164" s="363" t="s">
        <v>494</v>
      </c>
      <c r="Q164" s="365" t="s">
        <v>494</v>
      </c>
      <c r="R164" s="314"/>
    </row>
    <row r="165">
      <c r="A165" s="360" t="s">
        <v>92</v>
      </c>
      <c r="B165" s="361">
        <v>1781.0</v>
      </c>
      <c r="C165" s="362" t="s">
        <v>334</v>
      </c>
      <c r="D165" s="313"/>
      <c r="E165" s="361" t="s">
        <v>95</v>
      </c>
      <c r="F165" s="363" t="s">
        <v>788</v>
      </c>
      <c r="G165" s="364">
        <v>0.0</v>
      </c>
      <c r="H165" s="363" t="s">
        <v>789</v>
      </c>
      <c r="I165" s="363" t="s">
        <v>494</v>
      </c>
      <c r="J165" s="363" t="s">
        <v>789</v>
      </c>
      <c r="K165" s="363" t="s">
        <v>790</v>
      </c>
      <c r="L165" s="363" t="s">
        <v>494</v>
      </c>
      <c r="M165" s="363" t="s">
        <v>790</v>
      </c>
      <c r="N165" s="363" t="s">
        <v>496</v>
      </c>
      <c r="O165" s="363" t="s">
        <v>494</v>
      </c>
      <c r="P165" s="363" t="s">
        <v>494</v>
      </c>
      <c r="Q165" s="365" t="s">
        <v>494</v>
      </c>
      <c r="R165" s="314"/>
    </row>
    <row r="166">
      <c r="A166" s="360" t="s">
        <v>92</v>
      </c>
      <c r="B166" s="361">
        <v>183.0</v>
      </c>
      <c r="C166" s="362" t="s">
        <v>106</v>
      </c>
      <c r="D166" s="313"/>
      <c r="E166" s="361" t="s">
        <v>95</v>
      </c>
      <c r="F166" s="363" t="s">
        <v>570</v>
      </c>
      <c r="G166" s="364">
        <v>0.0</v>
      </c>
      <c r="H166" s="363" t="s">
        <v>791</v>
      </c>
      <c r="I166" s="363" t="s">
        <v>494</v>
      </c>
      <c r="J166" s="363" t="s">
        <v>791</v>
      </c>
      <c r="K166" s="363" t="s">
        <v>792</v>
      </c>
      <c r="L166" s="363" t="s">
        <v>494</v>
      </c>
      <c r="M166" s="363" t="s">
        <v>792</v>
      </c>
      <c r="N166" s="363" t="s">
        <v>496</v>
      </c>
      <c r="O166" s="363" t="s">
        <v>494</v>
      </c>
      <c r="P166" s="363" t="s">
        <v>494</v>
      </c>
      <c r="Q166" s="365" t="s">
        <v>494</v>
      </c>
      <c r="R166" s="314"/>
    </row>
    <row r="167">
      <c r="A167" s="360" t="s">
        <v>92</v>
      </c>
      <c r="B167" s="361">
        <v>226.0</v>
      </c>
      <c r="C167" s="362" t="s">
        <v>261</v>
      </c>
      <c r="D167" s="313"/>
      <c r="E167" s="361" t="s">
        <v>95</v>
      </c>
      <c r="F167" s="363" t="s">
        <v>644</v>
      </c>
      <c r="G167" s="364">
        <v>0.0</v>
      </c>
      <c r="H167" s="363" t="s">
        <v>793</v>
      </c>
      <c r="I167" s="363" t="s">
        <v>494</v>
      </c>
      <c r="J167" s="363" t="s">
        <v>793</v>
      </c>
      <c r="K167" s="363" t="s">
        <v>794</v>
      </c>
      <c r="L167" s="363" t="s">
        <v>494</v>
      </c>
      <c r="M167" s="363" t="s">
        <v>794</v>
      </c>
      <c r="N167" s="363" t="s">
        <v>496</v>
      </c>
      <c r="O167" s="363" t="s">
        <v>494</v>
      </c>
      <c r="P167" s="363" t="s">
        <v>494</v>
      </c>
      <c r="Q167" s="365" t="s">
        <v>494</v>
      </c>
      <c r="R167" s="314"/>
    </row>
    <row r="168">
      <c r="A168" s="360" t="s">
        <v>92</v>
      </c>
      <c r="B168" s="361">
        <v>163.0</v>
      </c>
      <c r="C168" s="362" t="s">
        <v>795</v>
      </c>
      <c r="D168" s="313"/>
      <c r="E168" s="361" t="s">
        <v>95</v>
      </c>
      <c r="F168" s="363" t="s">
        <v>796</v>
      </c>
      <c r="G168" s="364">
        <v>0.0</v>
      </c>
      <c r="H168" s="363" t="s">
        <v>797</v>
      </c>
      <c r="I168" s="363" t="s">
        <v>494</v>
      </c>
      <c r="J168" s="363" t="s">
        <v>797</v>
      </c>
      <c r="K168" s="363" t="s">
        <v>798</v>
      </c>
      <c r="L168" s="363" t="s">
        <v>494</v>
      </c>
      <c r="M168" s="363" t="s">
        <v>798</v>
      </c>
      <c r="N168" s="363" t="s">
        <v>496</v>
      </c>
      <c r="O168" s="363" t="s">
        <v>494</v>
      </c>
      <c r="P168" s="363" t="s">
        <v>494</v>
      </c>
      <c r="Q168" s="365" t="s">
        <v>494</v>
      </c>
      <c r="R168" s="314"/>
    </row>
    <row r="169">
      <c r="A169" s="360" t="s">
        <v>92</v>
      </c>
      <c r="B169" s="361">
        <v>164.0</v>
      </c>
      <c r="C169" s="362" t="s">
        <v>154</v>
      </c>
      <c r="D169" s="313"/>
      <c r="E169" s="361" t="s">
        <v>95</v>
      </c>
      <c r="F169" s="363" t="s">
        <v>711</v>
      </c>
      <c r="G169" s="364">
        <v>0.0</v>
      </c>
      <c r="H169" s="363" t="s">
        <v>799</v>
      </c>
      <c r="I169" s="363" t="s">
        <v>494</v>
      </c>
      <c r="J169" s="363" t="s">
        <v>799</v>
      </c>
      <c r="K169" s="363" t="s">
        <v>800</v>
      </c>
      <c r="L169" s="363" t="s">
        <v>494</v>
      </c>
      <c r="M169" s="363" t="s">
        <v>800</v>
      </c>
      <c r="N169" s="363" t="s">
        <v>496</v>
      </c>
      <c r="O169" s="363" t="s">
        <v>494</v>
      </c>
      <c r="P169" s="363" t="s">
        <v>494</v>
      </c>
      <c r="Q169" s="365" t="s">
        <v>494</v>
      </c>
      <c r="R169" s="314"/>
    </row>
    <row r="170">
      <c r="A170" s="360" t="s">
        <v>92</v>
      </c>
      <c r="B170" s="361">
        <v>198.0</v>
      </c>
      <c r="C170" s="362" t="s">
        <v>142</v>
      </c>
      <c r="D170" s="313"/>
      <c r="E170" s="361" t="s">
        <v>95</v>
      </c>
      <c r="F170" s="363" t="s">
        <v>801</v>
      </c>
      <c r="G170" s="364">
        <v>0.0</v>
      </c>
      <c r="H170" s="363" t="s">
        <v>802</v>
      </c>
      <c r="I170" s="363" t="s">
        <v>494</v>
      </c>
      <c r="J170" s="363" t="s">
        <v>802</v>
      </c>
      <c r="K170" s="363" t="s">
        <v>803</v>
      </c>
      <c r="L170" s="363" t="s">
        <v>494</v>
      </c>
      <c r="M170" s="363" t="s">
        <v>803</v>
      </c>
      <c r="N170" s="363" t="s">
        <v>496</v>
      </c>
      <c r="O170" s="363" t="s">
        <v>494</v>
      </c>
      <c r="P170" s="363" t="s">
        <v>494</v>
      </c>
      <c r="Q170" s="365" t="s">
        <v>494</v>
      </c>
      <c r="R170" s="314"/>
    </row>
    <row r="171">
      <c r="A171" s="360" t="s">
        <v>92</v>
      </c>
      <c r="B171" s="361">
        <v>176.0</v>
      </c>
      <c r="C171" s="362" t="s">
        <v>125</v>
      </c>
      <c r="D171" s="313"/>
      <c r="E171" s="361" t="s">
        <v>95</v>
      </c>
      <c r="F171" s="363" t="s">
        <v>601</v>
      </c>
      <c r="G171" s="364">
        <v>0.0</v>
      </c>
      <c r="H171" s="363" t="s">
        <v>617</v>
      </c>
      <c r="I171" s="363" t="s">
        <v>494</v>
      </c>
      <c r="J171" s="363" t="s">
        <v>617</v>
      </c>
      <c r="K171" s="363" t="s">
        <v>618</v>
      </c>
      <c r="L171" s="363" t="s">
        <v>494</v>
      </c>
      <c r="M171" s="363" t="s">
        <v>618</v>
      </c>
      <c r="N171" s="363" t="s">
        <v>496</v>
      </c>
      <c r="O171" s="363" t="s">
        <v>494</v>
      </c>
      <c r="P171" s="363" t="s">
        <v>494</v>
      </c>
      <c r="Q171" s="365" t="s">
        <v>494</v>
      </c>
      <c r="R171" s="314"/>
    </row>
    <row r="172">
      <c r="A172" s="360" t="s">
        <v>92</v>
      </c>
      <c r="B172" s="361">
        <v>196.0</v>
      </c>
      <c r="C172" s="362" t="s">
        <v>121</v>
      </c>
      <c r="D172" s="313"/>
      <c r="E172" s="361" t="s">
        <v>95</v>
      </c>
      <c r="F172" s="363" t="s">
        <v>804</v>
      </c>
      <c r="G172" s="364">
        <v>0.0</v>
      </c>
      <c r="H172" s="363" t="s">
        <v>805</v>
      </c>
      <c r="I172" s="363" t="s">
        <v>494</v>
      </c>
      <c r="J172" s="363" t="s">
        <v>805</v>
      </c>
      <c r="K172" s="363" t="s">
        <v>806</v>
      </c>
      <c r="L172" s="363" t="s">
        <v>494</v>
      </c>
      <c r="M172" s="363" t="s">
        <v>806</v>
      </c>
      <c r="N172" s="363" t="s">
        <v>496</v>
      </c>
      <c r="O172" s="363" t="s">
        <v>494</v>
      </c>
      <c r="P172" s="363" t="s">
        <v>494</v>
      </c>
      <c r="Q172" s="365" t="s">
        <v>494</v>
      </c>
      <c r="R172" s="314"/>
    </row>
    <row r="173">
      <c r="A173" s="360" t="s">
        <v>92</v>
      </c>
      <c r="B173" s="361">
        <v>1667.0</v>
      </c>
      <c r="C173" s="362" t="s">
        <v>279</v>
      </c>
      <c r="D173" s="313"/>
      <c r="E173" s="361" t="s">
        <v>95</v>
      </c>
      <c r="F173" s="363" t="s">
        <v>531</v>
      </c>
      <c r="G173" s="364">
        <v>0.0</v>
      </c>
      <c r="H173" s="363" t="s">
        <v>807</v>
      </c>
      <c r="I173" s="363" t="s">
        <v>494</v>
      </c>
      <c r="J173" s="363" t="s">
        <v>807</v>
      </c>
      <c r="K173" s="363" t="s">
        <v>808</v>
      </c>
      <c r="L173" s="363" t="s">
        <v>494</v>
      </c>
      <c r="M173" s="363" t="s">
        <v>808</v>
      </c>
      <c r="N173" s="363" t="s">
        <v>496</v>
      </c>
      <c r="O173" s="363" t="s">
        <v>494</v>
      </c>
      <c r="P173" s="363" t="s">
        <v>494</v>
      </c>
      <c r="Q173" s="365" t="s">
        <v>494</v>
      </c>
      <c r="R173" s="314"/>
    </row>
    <row r="174">
      <c r="A174" s="360" t="s">
        <v>92</v>
      </c>
      <c r="B174" s="361">
        <v>329.0</v>
      </c>
      <c r="C174" s="362" t="s">
        <v>119</v>
      </c>
      <c r="D174" s="313"/>
      <c r="E174" s="361" t="s">
        <v>95</v>
      </c>
      <c r="F174" s="363" t="s">
        <v>531</v>
      </c>
      <c r="G174" s="364">
        <v>0.0</v>
      </c>
      <c r="H174" s="363" t="s">
        <v>809</v>
      </c>
      <c r="I174" s="363" t="s">
        <v>494</v>
      </c>
      <c r="J174" s="363" t="s">
        <v>809</v>
      </c>
      <c r="K174" s="363" t="s">
        <v>810</v>
      </c>
      <c r="L174" s="363" t="s">
        <v>494</v>
      </c>
      <c r="M174" s="363" t="s">
        <v>810</v>
      </c>
      <c r="N174" s="363" t="s">
        <v>496</v>
      </c>
      <c r="O174" s="363" t="s">
        <v>494</v>
      </c>
      <c r="P174" s="363" t="s">
        <v>494</v>
      </c>
      <c r="Q174" s="365" t="s">
        <v>494</v>
      </c>
      <c r="R174" s="314"/>
    </row>
    <row r="175">
      <c r="A175" s="360" t="s">
        <v>92</v>
      </c>
      <c r="B175" s="361">
        <v>183.0</v>
      </c>
      <c r="C175" s="362" t="s">
        <v>106</v>
      </c>
      <c r="D175" s="313"/>
      <c r="E175" s="361" t="s">
        <v>95</v>
      </c>
      <c r="F175" s="363" t="s">
        <v>595</v>
      </c>
      <c r="G175" s="364">
        <v>0.0</v>
      </c>
      <c r="H175" s="363" t="s">
        <v>777</v>
      </c>
      <c r="I175" s="363" t="s">
        <v>494</v>
      </c>
      <c r="J175" s="363" t="s">
        <v>777</v>
      </c>
      <c r="K175" s="363" t="s">
        <v>778</v>
      </c>
      <c r="L175" s="363" t="s">
        <v>494</v>
      </c>
      <c r="M175" s="363" t="s">
        <v>778</v>
      </c>
      <c r="N175" s="363" t="s">
        <v>496</v>
      </c>
      <c r="O175" s="363" t="s">
        <v>494</v>
      </c>
      <c r="P175" s="363" t="s">
        <v>494</v>
      </c>
      <c r="Q175" s="365" t="s">
        <v>494</v>
      </c>
      <c r="R175" s="314"/>
    </row>
    <row r="176">
      <c r="A176" s="360" t="s">
        <v>92</v>
      </c>
      <c r="B176" s="361">
        <v>145.0</v>
      </c>
      <c r="C176" s="362" t="s">
        <v>267</v>
      </c>
      <c r="D176" s="313"/>
      <c r="E176" s="361" t="s">
        <v>95</v>
      </c>
      <c r="F176" s="363" t="s">
        <v>557</v>
      </c>
      <c r="G176" s="364">
        <v>0.0</v>
      </c>
      <c r="H176" s="363" t="s">
        <v>811</v>
      </c>
      <c r="I176" s="363" t="s">
        <v>494</v>
      </c>
      <c r="J176" s="363" t="s">
        <v>811</v>
      </c>
      <c r="K176" s="363" t="s">
        <v>812</v>
      </c>
      <c r="L176" s="363" t="s">
        <v>494</v>
      </c>
      <c r="M176" s="363" t="s">
        <v>812</v>
      </c>
      <c r="N176" s="363" t="s">
        <v>496</v>
      </c>
      <c r="O176" s="363" t="s">
        <v>494</v>
      </c>
      <c r="P176" s="363" t="s">
        <v>494</v>
      </c>
      <c r="Q176" s="365" t="s">
        <v>494</v>
      </c>
      <c r="R176" s="314"/>
    </row>
    <row r="177">
      <c r="A177" s="360" t="s">
        <v>92</v>
      </c>
      <c r="B177" s="361">
        <v>166.0</v>
      </c>
      <c r="C177" s="362" t="s">
        <v>187</v>
      </c>
      <c r="D177" s="313"/>
      <c r="E177" s="361" t="s">
        <v>95</v>
      </c>
      <c r="F177" s="363" t="s">
        <v>635</v>
      </c>
      <c r="G177" s="364">
        <v>0.0</v>
      </c>
      <c r="H177" s="363" t="s">
        <v>813</v>
      </c>
      <c r="I177" s="363" t="s">
        <v>494</v>
      </c>
      <c r="J177" s="363" t="s">
        <v>813</v>
      </c>
      <c r="K177" s="363" t="s">
        <v>814</v>
      </c>
      <c r="L177" s="363" t="s">
        <v>494</v>
      </c>
      <c r="M177" s="363" t="s">
        <v>814</v>
      </c>
      <c r="N177" s="363" t="s">
        <v>496</v>
      </c>
      <c r="O177" s="363" t="s">
        <v>494</v>
      </c>
      <c r="P177" s="363" t="s">
        <v>494</v>
      </c>
      <c r="Q177" s="365" t="s">
        <v>494</v>
      </c>
      <c r="R177" s="314"/>
    </row>
    <row r="178">
      <c r="A178" s="360" t="s">
        <v>92</v>
      </c>
      <c r="B178" s="361">
        <v>869.0</v>
      </c>
      <c r="C178" s="362" t="s">
        <v>669</v>
      </c>
      <c r="D178" s="313"/>
      <c r="E178" s="361" t="s">
        <v>95</v>
      </c>
      <c r="F178" s="363" t="s">
        <v>815</v>
      </c>
      <c r="G178" s="364">
        <v>0.0</v>
      </c>
      <c r="H178" s="363" t="s">
        <v>816</v>
      </c>
      <c r="I178" s="363" t="s">
        <v>494</v>
      </c>
      <c r="J178" s="363" t="s">
        <v>816</v>
      </c>
      <c r="K178" s="363" t="s">
        <v>817</v>
      </c>
      <c r="L178" s="363" t="s">
        <v>494</v>
      </c>
      <c r="M178" s="363" t="s">
        <v>817</v>
      </c>
      <c r="N178" s="363" t="s">
        <v>496</v>
      </c>
      <c r="O178" s="363" t="s">
        <v>494</v>
      </c>
      <c r="P178" s="363" t="s">
        <v>494</v>
      </c>
      <c r="Q178" s="365" t="s">
        <v>494</v>
      </c>
      <c r="R178" s="314"/>
    </row>
    <row r="179">
      <c r="A179" s="360" t="s">
        <v>92</v>
      </c>
      <c r="B179" s="361">
        <v>188.0</v>
      </c>
      <c r="C179" s="362" t="s">
        <v>138</v>
      </c>
      <c r="D179" s="313"/>
      <c r="E179" s="361" t="s">
        <v>95</v>
      </c>
      <c r="F179" s="363" t="s">
        <v>818</v>
      </c>
      <c r="G179" s="364">
        <v>0.0</v>
      </c>
      <c r="H179" s="363" t="s">
        <v>819</v>
      </c>
      <c r="I179" s="363" t="s">
        <v>494</v>
      </c>
      <c r="J179" s="363" t="s">
        <v>819</v>
      </c>
      <c r="K179" s="363" t="s">
        <v>820</v>
      </c>
      <c r="L179" s="363" t="s">
        <v>494</v>
      </c>
      <c r="M179" s="363" t="s">
        <v>820</v>
      </c>
      <c r="N179" s="363" t="s">
        <v>496</v>
      </c>
      <c r="O179" s="363" t="s">
        <v>494</v>
      </c>
      <c r="P179" s="363" t="s">
        <v>494</v>
      </c>
      <c r="Q179" s="365" t="s">
        <v>494</v>
      </c>
      <c r="R179" s="314"/>
    </row>
    <row r="180">
      <c r="A180" s="360" t="s">
        <v>92</v>
      </c>
      <c r="B180" s="361">
        <v>196.0</v>
      </c>
      <c r="C180" s="362" t="s">
        <v>121</v>
      </c>
      <c r="D180" s="313"/>
      <c r="E180" s="361" t="s">
        <v>95</v>
      </c>
      <c r="F180" s="363" t="s">
        <v>636</v>
      </c>
      <c r="G180" s="364">
        <v>0.0</v>
      </c>
      <c r="H180" s="363" t="s">
        <v>821</v>
      </c>
      <c r="I180" s="363" t="s">
        <v>494</v>
      </c>
      <c r="J180" s="363" t="s">
        <v>821</v>
      </c>
      <c r="K180" s="363" t="s">
        <v>822</v>
      </c>
      <c r="L180" s="363" t="s">
        <v>494</v>
      </c>
      <c r="M180" s="363" t="s">
        <v>822</v>
      </c>
      <c r="N180" s="363" t="s">
        <v>496</v>
      </c>
      <c r="O180" s="363" t="s">
        <v>494</v>
      </c>
      <c r="P180" s="363" t="s">
        <v>494</v>
      </c>
      <c r="Q180" s="365" t="s">
        <v>494</v>
      </c>
      <c r="R180" s="314"/>
    </row>
    <row r="181">
      <c r="A181" s="360" t="s">
        <v>92</v>
      </c>
      <c r="B181" s="361">
        <v>329.0</v>
      </c>
      <c r="C181" s="362" t="s">
        <v>119</v>
      </c>
      <c r="D181" s="313"/>
      <c r="E181" s="361" t="s">
        <v>95</v>
      </c>
      <c r="F181" s="363" t="s">
        <v>531</v>
      </c>
      <c r="G181" s="364">
        <v>0.0</v>
      </c>
      <c r="H181" s="363" t="s">
        <v>809</v>
      </c>
      <c r="I181" s="363" t="s">
        <v>494</v>
      </c>
      <c r="J181" s="363" t="s">
        <v>809</v>
      </c>
      <c r="K181" s="363" t="s">
        <v>810</v>
      </c>
      <c r="L181" s="363" t="s">
        <v>494</v>
      </c>
      <c r="M181" s="363" t="s">
        <v>810</v>
      </c>
      <c r="N181" s="363" t="s">
        <v>496</v>
      </c>
      <c r="O181" s="363" t="s">
        <v>494</v>
      </c>
      <c r="P181" s="363" t="s">
        <v>494</v>
      </c>
      <c r="Q181" s="365" t="s">
        <v>494</v>
      </c>
      <c r="R181" s="314"/>
    </row>
    <row r="182">
      <c r="A182" s="360" t="s">
        <v>92</v>
      </c>
      <c r="B182" s="361">
        <v>1280.0</v>
      </c>
      <c r="C182" s="362" t="s">
        <v>197</v>
      </c>
      <c r="D182" s="313"/>
      <c r="E182" s="361" t="s">
        <v>95</v>
      </c>
      <c r="F182" s="363" t="s">
        <v>601</v>
      </c>
      <c r="G182" s="364">
        <v>0.0</v>
      </c>
      <c r="H182" s="363" t="s">
        <v>823</v>
      </c>
      <c r="I182" s="363" t="s">
        <v>494</v>
      </c>
      <c r="J182" s="363" t="s">
        <v>823</v>
      </c>
      <c r="K182" s="363" t="s">
        <v>824</v>
      </c>
      <c r="L182" s="363" t="s">
        <v>494</v>
      </c>
      <c r="M182" s="363" t="s">
        <v>824</v>
      </c>
      <c r="N182" s="363" t="s">
        <v>496</v>
      </c>
      <c r="O182" s="363" t="s">
        <v>494</v>
      </c>
      <c r="P182" s="363" t="s">
        <v>494</v>
      </c>
      <c r="Q182" s="365" t="s">
        <v>494</v>
      </c>
      <c r="R182" s="314"/>
    </row>
    <row r="183">
      <c r="A183" s="360" t="s">
        <v>92</v>
      </c>
      <c r="B183" s="361">
        <v>1277.0</v>
      </c>
      <c r="C183" s="362" t="s">
        <v>98</v>
      </c>
      <c r="D183" s="313"/>
      <c r="E183" s="361" t="s">
        <v>95</v>
      </c>
      <c r="F183" s="363" t="s">
        <v>644</v>
      </c>
      <c r="G183" s="364">
        <v>0.0</v>
      </c>
      <c r="H183" s="363" t="s">
        <v>825</v>
      </c>
      <c r="I183" s="363" t="s">
        <v>494</v>
      </c>
      <c r="J183" s="363" t="s">
        <v>825</v>
      </c>
      <c r="K183" s="363" t="s">
        <v>826</v>
      </c>
      <c r="L183" s="363" t="s">
        <v>494</v>
      </c>
      <c r="M183" s="363" t="s">
        <v>826</v>
      </c>
      <c r="N183" s="363" t="s">
        <v>496</v>
      </c>
      <c r="O183" s="363" t="s">
        <v>494</v>
      </c>
      <c r="P183" s="363" t="s">
        <v>494</v>
      </c>
      <c r="Q183" s="365" t="s">
        <v>494</v>
      </c>
      <c r="R183" s="314"/>
    </row>
    <row r="184">
      <c r="A184" s="360" t="s">
        <v>92</v>
      </c>
      <c r="B184" s="361">
        <v>244.0</v>
      </c>
      <c r="C184" s="362" t="s">
        <v>265</v>
      </c>
      <c r="D184" s="313"/>
      <c r="E184" s="361" t="s">
        <v>95</v>
      </c>
      <c r="F184" s="363" t="s">
        <v>643</v>
      </c>
      <c r="G184" s="364">
        <v>0.0</v>
      </c>
      <c r="H184" s="363" t="s">
        <v>827</v>
      </c>
      <c r="I184" s="363" t="s">
        <v>494</v>
      </c>
      <c r="J184" s="363" t="s">
        <v>827</v>
      </c>
      <c r="K184" s="363" t="s">
        <v>828</v>
      </c>
      <c r="L184" s="363" t="s">
        <v>494</v>
      </c>
      <c r="M184" s="363" t="s">
        <v>828</v>
      </c>
      <c r="N184" s="363" t="s">
        <v>496</v>
      </c>
      <c r="O184" s="363" t="s">
        <v>494</v>
      </c>
      <c r="P184" s="363" t="s">
        <v>494</v>
      </c>
      <c r="Q184" s="365" t="s">
        <v>494</v>
      </c>
      <c r="R184" s="314"/>
    </row>
    <row r="185">
      <c r="A185" s="360" t="s">
        <v>92</v>
      </c>
      <c r="B185" s="361">
        <v>295.0</v>
      </c>
      <c r="C185" s="362" t="s">
        <v>171</v>
      </c>
      <c r="D185" s="313"/>
      <c r="E185" s="361" t="s">
        <v>95</v>
      </c>
      <c r="F185" s="363" t="s">
        <v>601</v>
      </c>
      <c r="G185" s="364">
        <v>0.0</v>
      </c>
      <c r="H185" s="363" t="s">
        <v>494</v>
      </c>
      <c r="I185" s="363" t="s">
        <v>494</v>
      </c>
      <c r="J185" s="363" t="s">
        <v>494</v>
      </c>
      <c r="K185" s="363" t="s">
        <v>494</v>
      </c>
      <c r="L185" s="363" t="s">
        <v>494</v>
      </c>
      <c r="M185" s="363" t="s">
        <v>494</v>
      </c>
      <c r="N185" s="363" t="s">
        <v>496</v>
      </c>
      <c r="O185" s="363" t="s">
        <v>494</v>
      </c>
      <c r="P185" s="363" t="s">
        <v>494</v>
      </c>
      <c r="Q185" s="365" t="s">
        <v>494</v>
      </c>
      <c r="R185" s="314"/>
    </row>
    <row r="186">
      <c r="A186" s="351"/>
      <c r="B186" s="351"/>
      <c r="C186" s="351"/>
      <c r="D186" s="351"/>
      <c r="E186" s="351"/>
      <c r="F186" s="351"/>
      <c r="G186" s="351"/>
      <c r="H186" s="351"/>
      <c r="I186" s="351"/>
      <c r="J186" s="351"/>
      <c r="K186" s="351"/>
      <c r="L186" s="351"/>
      <c r="M186" s="351"/>
      <c r="N186" s="351"/>
      <c r="O186" s="351"/>
      <c r="P186" s="351"/>
      <c r="Q186" s="351"/>
      <c r="R186" s="351"/>
    </row>
    <row r="187">
      <c r="A187" s="352" t="s">
        <v>159</v>
      </c>
      <c r="D187" s="351"/>
      <c r="E187" s="351"/>
      <c r="F187" s="351"/>
      <c r="G187" s="351"/>
      <c r="H187" s="351"/>
      <c r="I187" s="351"/>
      <c r="J187" s="351"/>
      <c r="K187" s="351"/>
      <c r="L187" s="351"/>
      <c r="M187" s="351"/>
      <c r="N187" s="351"/>
      <c r="O187" s="351"/>
      <c r="P187" s="351"/>
      <c r="Q187" s="351"/>
      <c r="R187" s="368" t="s">
        <v>259</v>
      </c>
    </row>
    <row r="188">
      <c r="A188" s="351"/>
      <c r="B188" s="351"/>
      <c r="C188" s="351"/>
      <c r="D188" s="351"/>
      <c r="E188" s="351"/>
      <c r="F188" s="351"/>
      <c r="G188" s="351"/>
      <c r="H188" s="351"/>
      <c r="I188" s="351"/>
      <c r="J188" s="351"/>
      <c r="K188" s="351"/>
      <c r="L188" s="351"/>
      <c r="M188" s="351"/>
      <c r="N188" s="351"/>
      <c r="O188" s="351"/>
      <c r="P188" s="351"/>
      <c r="Q188" s="351"/>
      <c r="R188" s="351"/>
    </row>
    <row r="189">
      <c r="A189" s="353" t="s">
        <v>79</v>
      </c>
      <c r="B189" s="353" t="s">
        <v>80</v>
      </c>
      <c r="C189" s="353" t="s">
        <v>81</v>
      </c>
      <c r="D189" s="354"/>
      <c r="E189" s="353" t="s">
        <v>82</v>
      </c>
      <c r="F189" s="353" t="s">
        <v>83</v>
      </c>
      <c r="G189" s="353" t="s">
        <v>84</v>
      </c>
      <c r="H189" s="355" t="s">
        <v>85</v>
      </c>
      <c r="I189" s="313"/>
      <c r="J189" s="313"/>
      <c r="K189" s="355" t="s">
        <v>86</v>
      </c>
      <c r="L189" s="313"/>
      <c r="M189" s="313"/>
      <c r="N189" s="355" t="s">
        <v>87</v>
      </c>
      <c r="O189" s="313"/>
      <c r="P189" s="313"/>
      <c r="Q189" s="313"/>
      <c r="R189" s="314"/>
    </row>
    <row r="190">
      <c r="A190" s="356"/>
      <c r="B190" s="356"/>
      <c r="C190" s="356"/>
      <c r="D190" s="357"/>
      <c r="E190" s="356"/>
      <c r="F190" s="356"/>
      <c r="G190" s="356"/>
      <c r="H190" s="358" t="s">
        <v>88</v>
      </c>
      <c r="I190" s="358" t="s">
        <v>89</v>
      </c>
      <c r="J190" s="358" t="s">
        <v>90</v>
      </c>
      <c r="K190" s="358" t="s">
        <v>88</v>
      </c>
      <c r="L190" s="358" t="s">
        <v>89</v>
      </c>
      <c r="M190" s="358" t="s">
        <v>90</v>
      </c>
      <c r="N190" s="358" t="s">
        <v>83</v>
      </c>
      <c r="O190" s="358" t="s">
        <v>88</v>
      </c>
      <c r="P190" s="358" t="s">
        <v>89</v>
      </c>
      <c r="Q190" s="355" t="s">
        <v>90</v>
      </c>
      <c r="R190" s="314"/>
    </row>
    <row r="191">
      <c r="A191" s="369" t="s">
        <v>92</v>
      </c>
      <c r="B191" s="362">
        <v>234.0</v>
      </c>
      <c r="C191" s="362" t="s">
        <v>189</v>
      </c>
      <c r="D191" s="313"/>
      <c r="E191" s="362" t="s">
        <v>95</v>
      </c>
      <c r="F191" s="365" t="s">
        <v>632</v>
      </c>
      <c r="G191" s="370">
        <v>0.0</v>
      </c>
      <c r="H191" s="365" t="s">
        <v>639</v>
      </c>
      <c r="I191" s="365" t="s">
        <v>494</v>
      </c>
      <c r="J191" s="365" t="s">
        <v>639</v>
      </c>
      <c r="K191" s="365" t="s">
        <v>640</v>
      </c>
      <c r="L191" s="365" t="s">
        <v>494</v>
      </c>
      <c r="M191" s="365" t="s">
        <v>640</v>
      </c>
      <c r="N191" s="365" t="s">
        <v>496</v>
      </c>
      <c r="O191" s="365" t="s">
        <v>494</v>
      </c>
      <c r="P191" s="365" t="s">
        <v>494</v>
      </c>
      <c r="Q191" s="365" t="s">
        <v>494</v>
      </c>
      <c r="R191" s="314"/>
    </row>
    <row r="192">
      <c r="A192" s="360" t="s">
        <v>92</v>
      </c>
      <c r="B192" s="361">
        <v>624.0</v>
      </c>
      <c r="C192" s="362" t="s">
        <v>195</v>
      </c>
      <c r="D192" s="313"/>
      <c r="E192" s="361" t="s">
        <v>95</v>
      </c>
      <c r="F192" s="363" t="s">
        <v>829</v>
      </c>
      <c r="G192" s="364">
        <v>0.0</v>
      </c>
      <c r="H192" s="363" t="s">
        <v>830</v>
      </c>
      <c r="I192" s="363" t="s">
        <v>494</v>
      </c>
      <c r="J192" s="363" t="s">
        <v>830</v>
      </c>
      <c r="K192" s="363" t="s">
        <v>831</v>
      </c>
      <c r="L192" s="363" t="s">
        <v>494</v>
      </c>
      <c r="M192" s="363" t="s">
        <v>831</v>
      </c>
      <c r="N192" s="363" t="s">
        <v>496</v>
      </c>
      <c r="O192" s="363" t="s">
        <v>494</v>
      </c>
      <c r="P192" s="363" t="s">
        <v>494</v>
      </c>
      <c r="Q192" s="365" t="s">
        <v>494</v>
      </c>
      <c r="R192" s="314"/>
    </row>
    <row r="193">
      <c r="A193" s="360" t="s">
        <v>92</v>
      </c>
      <c r="B193" s="361">
        <v>623.0</v>
      </c>
      <c r="C193" s="362" t="s">
        <v>193</v>
      </c>
      <c r="D193" s="313"/>
      <c r="E193" s="361" t="s">
        <v>95</v>
      </c>
      <c r="F193" s="363" t="s">
        <v>643</v>
      </c>
      <c r="G193" s="364">
        <v>0.0</v>
      </c>
      <c r="H193" s="363" t="s">
        <v>494</v>
      </c>
      <c r="I193" s="363" t="s">
        <v>494</v>
      </c>
      <c r="J193" s="363" t="s">
        <v>494</v>
      </c>
      <c r="K193" s="363" t="s">
        <v>494</v>
      </c>
      <c r="L193" s="363" t="s">
        <v>494</v>
      </c>
      <c r="M193" s="363" t="s">
        <v>494</v>
      </c>
      <c r="N193" s="363" t="s">
        <v>496</v>
      </c>
      <c r="O193" s="363" t="s">
        <v>494</v>
      </c>
      <c r="P193" s="363" t="s">
        <v>494</v>
      </c>
      <c r="Q193" s="365" t="s">
        <v>494</v>
      </c>
      <c r="R193" s="314"/>
    </row>
    <row r="194">
      <c r="A194" s="360" t="s">
        <v>92</v>
      </c>
      <c r="B194" s="361">
        <v>173.0</v>
      </c>
      <c r="C194" s="362" t="s">
        <v>132</v>
      </c>
      <c r="D194" s="313"/>
      <c r="E194" s="361" t="s">
        <v>95</v>
      </c>
      <c r="F194" s="363" t="s">
        <v>625</v>
      </c>
      <c r="G194" s="364">
        <v>0.0</v>
      </c>
      <c r="H194" s="363" t="s">
        <v>832</v>
      </c>
      <c r="I194" s="363" t="s">
        <v>494</v>
      </c>
      <c r="J194" s="363" t="s">
        <v>832</v>
      </c>
      <c r="K194" s="363" t="s">
        <v>833</v>
      </c>
      <c r="L194" s="363" t="s">
        <v>494</v>
      </c>
      <c r="M194" s="363" t="s">
        <v>833</v>
      </c>
      <c r="N194" s="363" t="s">
        <v>496</v>
      </c>
      <c r="O194" s="363" t="s">
        <v>494</v>
      </c>
      <c r="P194" s="363" t="s">
        <v>494</v>
      </c>
      <c r="Q194" s="365" t="s">
        <v>494</v>
      </c>
      <c r="R194" s="314"/>
    </row>
    <row r="195">
      <c r="A195" s="360" t="s">
        <v>92</v>
      </c>
      <c r="B195" s="361">
        <v>361.0</v>
      </c>
      <c r="C195" s="362" t="s">
        <v>185</v>
      </c>
      <c r="D195" s="313"/>
      <c r="E195" s="361" t="s">
        <v>95</v>
      </c>
      <c r="F195" s="363" t="s">
        <v>834</v>
      </c>
      <c r="G195" s="364">
        <v>0.0</v>
      </c>
      <c r="H195" s="363" t="s">
        <v>835</v>
      </c>
      <c r="I195" s="363" t="s">
        <v>494</v>
      </c>
      <c r="J195" s="363" t="s">
        <v>835</v>
      </c>
      <c r="K195" s="363" t="s">
        <v>836</v>
      </c>
      <c r="L195" s="363" t="s">
        <v>494</v>
      </c>
      <c r="M195" s="363" t="s">
        <v>836</v>
      </c>
      <c r="N195" s="363" t="s">
        <v>496</v>
      </c>
      <c r="O195" s="363" t="s">
        <v>494</v>
      </c>
      <c r="P195" s="363" t="s">
        <v>494</v>
      </c>
      <c r="Q195" s="365" t="s">
        <v>494</v>
      </c>
      <c r="R195" s="314"/>
    </row>
    <row r="196">
      <c r="A196" s="360" t="s">
        <v>92</v>
      </c>
      <c r="B196" s="361">
        <v>188.0</v>
      </c>
      <c r="C196" s="362" t="s">
        <v>138</v>
      </c>
      <c r="D196" s="313"/>
      <c r="E196" s="361" t="s">
        <v>95</v>
      </c>
      <c r="F196" s="363" t="s">
        <v>570</v>
      </c>
      <c r="G196" s="364">
        <v>0.0</v>
      </c>
      <c r="H196" s="363" t="s">
        <v>837</v>
      </c>
      <c r="I196" s="363" t="s">
        <v>494</v>
      </c>
      <c r="J196" s="363" t="s">
        <v>837</v>
      </c>
      <c r="K196" s="363" t="s">
        <v>838</v>
      </c>
      <c r="L196" s="363" t="s">
        <v>494</v>
      </c>
      <c r="M196" s="363" t="s">
        <v>838</v>
      </c>
      <c r="N196" s="363" t="s">
        <v>496</v>
      </c>
      <c r="O196" s="363" t="s">
        <v>494</v>
      </c>
      <c r="P196" s="363" t="s">
        <v>494</v>
      </c>
      <c r="Q196" s="365" t="s">
        <v>494</v>
      </c>
      <c r="R196" s="314"/>
    </row>
    <row r="197">
      <c r="A197" s="360" t="s">
        <v>92</v>
      </c>
      <c r="B197" s="361">
        <v>166.0</v>
      </c>
      <c r="C197" s="362" t="s">
        <v>187</v>
      </c>
      <c r="D197" s="313"/>
      <c r="E197" s="361" t="s">
        <v>95</v>
      </c>
      <c r="F197" s="363" t="s">
        <v>635</v>
      </c>
      <c r="G197" s="364">
        <v>0.0</v>
      </c>
      <c r="H197" s="363" t="s">
        <v>839</v>
      </c>
      <c r="I197" s="363" t="s">
        <v>494</v>
      </c>
      <c r="J197" s="363" t="s">
        <v>839</v>
      </c>
      <c r="K197" s="363" t="s">
        <v>840</v>
      </c>
      <c r="L197" s="363" t="s">
        <v>494</v>
      </c>
      <c r="M197" s="363" t="s">
        <v>840</v>
      </c>
      <c r="N197" s="363" t="s">
        <v>496</v>
      </c>
      <c r="O197" s="363" t="s">
        <v>494</v>
      </c>
      <c r="P197" s="363" t="s">
        <v>494</v>
      </c>
      <c r="Q197" s="365" t="s">
        <v>494</v>
      </c>
      <c r="R197" s="314"/>
    </row>
    <row r="198">
      <c r="A198" s="360" t="s">
        <v>92</v>
      </c>
      <c r="B198" s="361">
        <v>234.0</v>
      </c>
      <c r="C198" s="362" t="s">
        <v>189</v>
      </c>
      <c r="D198" s="313"/>
      <c r="E198" s="361" t="s">
        <v>95</v>
      </c>
      <c r="F198" s="363" t="s">
        <v>632</v>
      </c>
      <c r="G198" s="364">
        <v>0.0</v>
      </c>
      <c r="H198" s="363" t="s">
        <v>639</v>
      </c>
      <c r="I198" s="363" t="s">
        <v>494</v>
      </c>
      <c r="J198" s="363" t="s">
        <v>639</v>
      </c>
      <c r="K198" s="363" t="s">
        <v>640</v>
      </c>
      <c r="L198" s="363" t="s">
        <v>494</v>
      </c>
      <c r="M198" s="363" t="s">
        <v>640</v>
      </c>
      <c r="N198" s="363" t="s">
        <v>496</v>
      </c>
      <c r="O198" s="363" t="s">
        <v>494</v>
      </c>
      <c r="P198" s="363" t="s">
        <v>494</v>
      </c>
      <c r="Q198" s="365" t="s">
        <v>494</v>
      </c>
      <c r="R198" s="314"/>
    </row>
    <row r="199">
      <c r="A199" s="360" t="s">
        <v>92</v>
      </c>
      <c r="B199" s="361">
        <v>183.0</v>
      </c>
      <c r="C199" s="362" t="s">
        <v>106</v>
      </c>
      <c r="D199" s="313"/>
      <c r="E199" s="361" t="s">
        <v>95</v>
      </c>
      <c r="F199" s="363" t="s">
        <v>595</v>
      </c>
      <c r="G199" s="364">
        <v>0.0</v>
      </c>
      <c r="H199" s="363" t="s">
        <v>777</v>
      </c>
      <c r="I199" s="363" t="s">
        <v>494</v>
      </c>
      <c r="J199" s="363" t="s">
        <v>777</v>
      </c>
      <c r="K199" s="363" t="s">
        <v>778</v>
      </c>
      <c r="L199" s="363" t="s">
        <v>494</v>
      </c>
      <c r="M199" s="363" t="s">
        <v>778</v>
      </c>
      <c r="N199" s="363" t="s">
        <v>496</v>
      </c>
      <c r="O199" s="363" t="s">
        <v>494</v>
      </c>
      <c r="P199" s="363" t="s">
        <v>494</v>
      </c>
      <c r="Q199" s="365" t="s">
        <v>494</v>
      </c>
      <c r="R199" s="314"/>
    </row>
    <row r="200">
      <c r="A200" s="360" t="s">
        <v>92</v>
      </c>
      <c r="B200" s="361">
        <v>869.0</v>
      </c>
      <c r="C200" s="362" t="s">
        <v>669</v>
      </c>
      <c r="D200" s="313"/>
      <c r="E200" s="361" t="s">
        <v>95</v>
      </c>
      <c r="F200" s="363" t="s">
        <v>711</v>
      </c>
      <c r="G200" s="364">
        <v>0.0</v>
      </c>
      <c r="H200" s="363" t="s">
        <v>841</v>
      </c>
      <c r="I200" s="363" t="s">
        <v>494</v>
      </c>
      <c r="J200" s="363" t="s">
        <v>841</v>
      </c>
      <c r="K200" s="363" t="s">
        <v>842</v>
      </c>
      <c r="L200" s="363" t="s">
        <v>494</v>
      </c>
      <c r="M200" s="363" t="s">
        <v>842</v>
      </c>
      <c r="N200" s="363" t="s">
        <v>496</v>
      </c>
      <c r="O200" s="363" t="s">
        <v>494</v>
      </c>
      <c r="P200" s="363" t="s">
        <v>494</v>
      </c>
      <c r="Q200" s="365" t="s">
        <v>494</v>
      </c>
      <c r="R200" s="314"/>
    </row>
    <row r="201">
      <c r="A201" s="360" t="s">
        <v>92</v>
      </c>
      <c r="B201" s="361">
        <v>198.0</v>
      </c>
      <c r="C201" s="362" t="s">
        <v>142</v>
      </c>
      <c r="D201" s="313"/>
      <c r="E201" s="361" t="s">
        <v>95</v>
      </c>
      <c r="F201" s="363" t="s">
        <v>531</v>
      </c>
      <c r="G201" s="364">
        <v>0.0</v>
      </c>
      <c r="H201" s="363" t="s">
        <v>682</v>
      </c>
      <c r="I201" s="363" t="s">
        <v>494</v>
      </c>
      <c r="J201" s="363" t="s">
        <v>682</v>
      </c>
      <c r="K201" s="363" t="s">
        <v>683</v>
      </c>
      <c r="L201" s="363" t="s">
        <v>494</v>
      </c>
      <c r="M201" s="363" t="s">
        <v>683</v>
      </c>
      <c r="N201" s="363" t="s">
        <v>496</v>
      </c>
      <c r="O201" s="363" t="s">
        <v>494</v>
      </c>
      <c r="P201" s="363" t="s">
        <v>494</v>
      </c>
      <c r="Q201" s="365" t="s">
        <v>494</v>
      </c>
      <c r="R201" s="314"/>
    </row>
    <row r="202">
      <c r="A202" s="360" t="s">
        <v>92</v>
      </c>
      <c r="B202" s="361">
        <v>196.0</v>
      </c>
      <c r="C202" s="362" t="s">
        <v>121</v>
      </c>
      <c r="D202" s="313"/>
      <c r="E202" s="361" t="s">
        <v>95</v>
      </c>
      <c r="F202" s="363" t="s">
        <v>598</v>
      </c>
      <c r="G202" s="364">
        <v>0.0</v>
      </c>
      <c r="H202" s="363" t="s">
        <v>843</v>
      </c>
      <c r="I202" s="363" t="s">
        <v>494</v>
      </c>
      <c r="J202" s="363" t="s">
        <v>843</v>
      </c>
      <c r="K202" s="367">
        <v>45960.0</v>
      </c>
      <c r="L202" s="363" t="s">
        <v>494</v>
      </c>
      <c r="M202" s="367">
        <v>45960.0</v>
      </c>
      <c r="N202" s="363" t="s">
        <v>496</v>
      </c>
      <c r="O202" s="363" t="s">
        <v>494</v>
      </c>
      <c r="P202" s="363" t="s">
        <v>494</v>
      </c>
      <c r="Q202" s="365" t="s">
        <v>494</v>
      </c>
      <c r="R202" s="314"/>
    </row>
    <row r="203">
      <c r="A203" s="360" t="s">
        <v>92</v>
      </c>
      <c r="B203" s="361">
        <v>329.0</v>
      </c>
      <c r="C203" s="362" t="s">
        <v>119</v>
      </c>
      <c r="D203" s="313"/>
      <c r="E203" s="361" t="s">
        <v>95</v>
      </c>
      <c r="F203" s="363" t="s">
        <v>531</v>
      </c>
      <c r="G203" s="364">
        <v>0.0</v>
      </c>
      <c r="H203" s="363" t="s">
        <v>809</v>
      </c>
      <c r="I203" s="363" t="s">
        <v>494</v>
      </c>
      <c r="J203" s="363" t="s">
        <v>809</v>
      </c>
      <c r="K203" s="363" t="s">
        <v>810</v>
      </c>
      <c r="L203" s="363" t="s">
        <v>494</v>
      </c>
      <c r="M203" s="363" t="s">
        <v>810</v>
      </c>
      <c r="N203" s="363" t="s">
        <v>496</v>
      </c>
      <c r="O203" s="363" t="s">
        <v>494</v>
      </c>
      <c r="P203" s="363" t="s">
        <v>494</v>
      </c>
      <c r="Q203" s="365" t="s">
        <v>494</v>
      </c>
      <c r="R203" s="314"/>
    </row>
    <row r="204">
      <c r="A204" s="360" t="s">
        <v>92</v>
      </c>
      <c r="B204" s="361">
        <v>326.0</v>
      </c>
      <c r="C204" s="362" t="s">
        <v>236</v>
      </c>
      <c r="D204" s="313"/>
      <c r="E204" s="361" t="s">
        <v>95</v>
      </c>
      <c r="F204" s="363" t="s">
        <v>595</v>
      </c>
      <c r="G204" s="364">
        <v>0.0</v>
      </c>
      <c r="H204" s="363" t="s">
        <v>844</v>
      </c>
      <c r="I204" s="363" t="s">
        <v>494</v>
      </c>
      <c r="J204" s="363" t="s">
        <v>844</v>
      </c>
      <c r="K204" s="363" t="s">
        <v>845</v>
      </c>
      <c r="L204" s="363" t="s">
        <v>494</v>
      </c>
      <c r="M204" s="363" t="s">
        <v>845</v>
      </c>
      <c r="N204" s="363" t="s">
        <v>496</v>
      </c>
      <c r="O204" s="363" t="s">
        <v>494</v>
      </c>
      <c r="P204" s="363" t="s">
        <v>494</v>
      </c>
      <c r="Q204" s="365" t="s">
        <v>494</v>
      </c>
      <c r="R204" s="314"/>
    </row>
    <row r="205">
      <c r="A205" s="360" t="s">
        <v>92</v>
      </c>
      <c r="B205" s="361">
        <v>270.0</v>
      </c>
      <c r="C205" s="362" t="s">
        <v>243</v>
      </c>
      <c r="D205" s="313"/>
      <c r="E205" s="361" t="s">
        <v>95</v>
      </c>
      <c r="F205" s="363" t="s">
        <v>619</v>
      </c>
      <c r="G205" s="364">
        <v>0.0</v>
      </c>
      <c r="H205" s="363" t="s">
        <v>846</v>
      </c>
      <c r="I205" s="363" t="s">
        <v>494</v>
      </c>
      <c r="J205" s="363" t="s">
        <v>846</v>
      </c>
      <c r="K205" s="363" t="s">
        <v>847</v>
      </c>
      <c r="L205" s="363" t="s">
        <v>494</v>
      </c>
      <c r="M205" s="363" t="s">
        <v>847</v>
      </c>
      <c r="N205" s="363" t="s">
        <v>496</v>
      </c>
      <c r="O205" s="363" t="s">
        <v>494</v>
      </c>
      <c r="P205" s="363" t="s">
        <v>494</v>
      </c>
      <c r="Q205" s="365" t="s">
        <v>494</v>
      </c>
      <c r="R205" s="314"/>
    </row>
    <row r="206">
      <c r="A206" s="360" t="s">
        <v>92</v>
      </c>
      <c r="B206" s="361">
        <v>644.0</v>
      </c>
      <c r="C206" s="362" t="s">
        <v>134</v>
      </c>
      <c r="D206" s="313"/>
      <c r="E206" s="361" t="s">
        <v>95</v>
      </c>
      <c r="F206" s="363" t="s">
        <v>598</v>
      </c>
      <c r="G206" s="364">
        <v>0.0</v>
      </c>
      <c r="H206" s="363" t="s">
        <v>848</v>
      </c>
      <c r="I206" s="363" t="s">
        <v>494</v>
      </c>
      <c r="J206" s="363" t="s">
        <v>848</v>
      </c>
      <c r="K206" s="363" t="s">
        <v>849</v>
      </c>
      <c r="L206" s="363" t="s">
        <v>494</v>
      </c>
      <c r="M206" s="363" t="s">
        <v>849</v>
      </c>
      <c r="N206" s="363" t="s">
        <v>496</v>
      </c>
      <c r="O206" s="363" t="s">
        <v>494</v>
      </c>
      <c r="P206" s="363" t="s">
        <v>494</v>
      </c>
      <c r="Q206" s="365" t="s">
        <v>494</v>
      </c>
      <c r="R206" s="314"/>
    </row>
    <row r="207">
      <c r="A207" s="360" t="s">
        <v>92</v>
      </c>
      <c r="B207" s="361">
        <v>295.0</v>
      </c>
      <c r="C207" s="362" t="s">
        <v>171</v>
      </c>
      <c r="D207" s="313"/>
      <c r="E207" s="361" t="s">
        <v>95</v>
      </c>
      <c r="F207" s="363" t="s">
        <v>604</v>
      </c>
      <c r="G207" s="364">
        <v>0.0</v>
      </c>
      <c r="H207" s="363" t="s">
        <v>494</v>
      </c>
      <c r="I207" s="363" t="s">
        <v>494</v>
      </c>
      <c r="J207" s="363" t="s">
        <v>494</v>
      </c>
      <c r="K207" s="363" t="s">
        <v>494</v>
      </c>
      <c r="L207" s="363" t="s">
        <v>494</v>
      </c>
      <c r="M207" s="363" t="s">
        <v>494</v>
      </c>
      <c r="N207" s="363" t="s">
        <v>496</v>
      </c>
      <c r="O207" s="363" t="s">
        <v>494</v>
      </c>
      <c r="P207" s="363" t="s">
        <v>494</v>
      </c>
      <c r="Q207" s="365" t="s">
        <v>494</v>
      </c>
      <c r="R207" s="314"/>
    </row>
    <row r="208">
      <c r="A208" s="360" t="s">
        <v>92</v>
      </c>
      <c r="B208" s="361">
        <v>212.0</v>
      </c>
      <c r="C208" s="362" t="s">
        <v>215</v>
      </c>
      <c r="D208" s="313"/>
      <c r="E208" s="361" t="s">
        <v>95</v>
      </c>
      <c r="F208" s="363" t="s">
        <v>801</v>
      </c>
      <c r="G208" s="364">
        <v>0.0</v>
      </c>
      <c r="H208" s="363" t="s">
        <v>850</v>
      </c>
      <c r="I208" s="363" t="s">
        <v>494</v>
      </c>
      <c r="J208" s="363" t="s">
        <v>850</v>
      </c>
      <c r="K208" s="363" t="s">
        <v>851</v>
      </c>
      <c r="L208" s="363" t="s">
        <v>494</v>
      </c>
      <c r="M208" s="363" t="s">
        <v>851</v>
      </c>
      <c r="N208" s="363" t="s">
        <v>496</v>
      </c>
      <c r="O208" s="363" t="s">
        <v>494</v>
      </c>
      <c r="P208" s="363" t="s">
        <v>494</v>
      </c>
      <c r="Q208" s="365" t="s">
        <v>494</v>
      </c>
      <c r="R208" s="314"/>
    </row>
    <row r="209">
      <c r="A209" s="360" t="s">
        <v>92</v>
      </c>
      <c r="B209" s="361">
        <v>329.0</v>
      </c>
      <c r="C209" s="362" t="s">
        <v>119</v>
      </c>
      <c r="D209" s="313"/>
      <c r="E209" s="361" t="s">
        <v>95</v>
      </c>
      <c r="F209" s="363" t="s">
        <v>531</v>
      </c>
      <c r="G209" s="364">
        <v>0.0</v>
      </c>
      <c r="H209" s="363" t="s">
        <v>809</v>
      </c>
      <c r="I209" s="363" t="s">
        <v>494</v>
      </c>
      <c r="J209" s="363" t="s">
        <v>809</v>
      </c>
      <c r="K209" s="363" t="s">
        <v>810</v>
      </c>
      <c r="L209" s="363" t="s">
        <v>494</v>
      </c>
      <c r="M209" s="363" t="s">
        <v>810</v>
      </c>
      <c r="N209" s="363" t="s">
        <v>496</v>
      </c>
      <c r="O209" s="363" t="s">
        <v>494</v>
      </c>
      <c r="P209" s="363" t="s">
        <v>494</v>
      </c>
      <c r="Q209" s="365" t="s">
        <v>494</v>
      </c>
      <c r="R209" s="314"/>
    </row>
    <row r="210">
      <c r="A210" s="360" t="s">
        <v>92</v>
      </c>
      <c r="B210" s="361">
        <v>165.0</v>
      </c>
      <c r="C210" s="362" t="s">
        <v>150</v>
      </c>
      <c r="D210" s="313"/>
      <c r="E210" s="361" t="s">
        <v>95</v>
      </c>
      <c r="F210" s="363" t="s">
        <v>557</v>
      </c>
      <c r="G210" s="364">
        <v>0.0</v>
      </c>
      <c r="H210" s="363" t="s">
        <v>793</v>
      </c>
      <c r="I210" s="363" t="s">
        <v>494</v>
      </c>
      <c r="J210" s="363" t="s">
        <v>793</v>
      </c>
      <c r="K210" s="363" t="s">
        <v>794</v>
      </c>
      <c r="L210" s="363" t="s">
        <v>494</v>
      </c>
      <c r="M210" s="363" t="s">
        <v>794</v>
      </c>
      <c r="N210" s="363" t="s">
        <v>496</v>
      </c>
      <c r="O210" s="363" t="s">
        <v>494</v>
      </c>
      <c r="P210" s="363" t="s">
        <v>494</v>
      </c>
      <c r="Q210" s="365" t="s">
        <v>494</v>
      </c>
      <c r="R210" s="314"/>
    </row>
    <row r="211">
      <c r="A211" s="360" t="s">
        <v>92</v>
      </c>
      <c r="B211" s="361">
        <v>1277.0</v>
      </c>
      <c r="C211" s="362" t="s">
        <v>98</v>
      </c>
      <c r="D211" s="313"/>
      <c r="E211" s="361" t="s">
        <v>95</v>
      </c>
      <c r="F211" s="363" t="s">
        <v>632</v>
      </c>
      <c r="G211" s="364">
        <v>0.0</v>
      </c>
      <c r="H211" s="363" t="s">
        <v>852</v>
      </c>
      <c r="I211" s="363" t="s">
        <v>494</v>
      </c>
      <c r="J211" s="363" t="s">
        <v>852</v>
      </c>
      <c r="K211" s="366">
        <v>45713.0</v>
      </c>
      <c r="L211" s="363" t="s">
        <v>494</v>
      </c>
      <c r="M211" s="366">
        <v>45713.0</v>
      </c>
      <c r="N211" s="363" t="s">
        <v>496</v>
      </c>
      <c r="O211" s="363" t="s">
        <v>494</v>
      </c>
      <c r="P211" s="363" t="s">
        <v>494</v>
      </c>
      <c r="Q211" s="365" t="s">
        <v>494</v>
      </c>
      <c r="R211" s="314"/>
    </row>
    <row r="212">
      <c r="A212" s="360" t="s">
        <v>92</v>
      </c>
      <c r="B212" s="361">
        <v>181.0</v>
      </c>
      <c r="C212" s="362" t="s">
        <v>271</v>
      </c>
      <c r="D212" s="313"/>
      <c r="E212" s="361" t="s">
        <v>95</v>
      </c>
      <c r="F212" s="363" t="s">
        <v>853</v>
      </c>
      <c r="G212" s="364">
        <v>0.0</v>
      </c>
      <c r="H212" s="363" t="s">
        <v>854</v>
      </c>
      <c r="I212" s="363" t="s">
        <v>494</v>
      </c>
      <c r="J212" s="363" t="s">
        <v>854</v>
      </c>
      <c r="K212" s="363" t="s">
        <v>855</v>
      </c>
      <c r="L212" s="363" t="s">
        <v>494</v>
      </c>
      <c r="M212" s="363" t="s">
        <v>855</v>
      </c>
      <c r="N212" s="363" t="s">
        <v>496</v>
      </c>
      <c r="O212" s="363" t="s">
        <v>494</v>
      </c>
      <c r="P212" s="363" t="s">
        <v>494</v>
      </c>
      <c r="Q212" s="365" t="s">
        <v>494</v>
      </c>
      <c r="R212" s="314"/>
    </row>
    <row r="213">
      <c r="A213" s="360" t="s">
        <v>92</v>
      </c>
      <c r="B213" s="361">
        <v>176.0</v>
      </c>
      <c r="C213" s="362" t="s">
        <v>125</v>
      </c>
      <c r="D213" s="313"/>
      <c r="E213" s="361" t="s">
        <v>95</v>
      </c>
      <c r="F213" s="363" t="s">
        <v>598</v>
      </c>
      <c r="G213" s="364">
        <v>0.0</v>
      </c>
      <c r="H213" s="363" t="s">
        <v>678</v>
      </c>
      <c r="I213" s="363" t="s">
        <v>494</v>
      </c>
      <c r="J213" s="363" t="s">
        <v>678</v>
      </c>
      <c r="K213" s="363" t="s">
        <v>679</v>
      </c>
      <c r="L213" s="363" t="s">
        <v>494</v>
      </c>
      <c r="M213" s="363" t="s">
        <v>679</v>
      </c>
      <c r="N213" s="363" t="s">
        <v>496</v>
      </c>
      <c r="O213" s="363" t="s">
        <v>494</v>
      </c>
      <c r="P213" s="363" t="s">
        <v>494</v>
      </c>
      <c r="Q213" s="365" t="s">
        <v>494</v>
      </c>
      <c r="R213" s="314"/>
    </row>
    <row r="214">
      <c r="A214" s="360" t="s">
        <v>92</v>
      </c>
      <c r="B214" s="361">
        <v>4599.0</v>
      </c>
      <c r="C214" s="362" t="s">
        <v>175</v>
      </c>
      <c r="D214" s="313"/>
      <c r="E214" s="361" t="s">
        <v>95</v>
      </c>
      <c r="F214" s="363" t="s">
        <v>595</v>
      </c>
      <c r="G214" s="364">
        <v>0.0</v>
      </c>
      <c r="H214" s="363" t="s">
        <v>856</v>
      </c>
      <c r="I214" s="363" t="s">
        <v>494</v>
      </c>
      <c r="J214" s="363" t="s">
        <v>856</v>
      </c>
      <c r="K214" s="363" t="s">
        <v>857</v>
      </c>
      <c r="L214" s="363" t="s">
        <v>494</v>
      </c>
      <c r="M214" s="363" t="s">
        <v>857</v>
      </c>
      <c r="N214" s="363" t="s">
        <v>496</v>
      </c>
      <c r="O214" s="363" t="s">
        <v>494</v>
      </c>
      <c r="P214" s="363" t="s">
        <v>494</v>
      </c>
      <c r="Q214" s="365" t="s">
        <v>494</v>
      </c>
      <c r="R214" s="314"/>
    </row>
    <row r="215">
      <c r="A215" s="360" t="s">
        <v>92</v>
      </c>
      <c r="B215" s="361">
        <v>270.0</v>
      </c>
      <c r="C215" s="362" t="s">
        <v>243</v>
      </c>
      <c r="D215" s="313"/>
      <c r="E215" s="361" t="s">
        <v>95</v>
      </c>
      <c r="F215" s="363" t="s">
        <v>604</v>
      </c>
      <c r="G215" s="364">
        <v>0.0</v>
      </c>
      <c r="H215" s="363" t="s">
        <v>858</v>
      </c>
      <c r="I215" s="363" t="s">
        <v>494</v>
      </c>
      <c r="J215" s="363" t="s">
        <v>858</v>
      </c>
      <c r="K215" s="363" t="s">
        <v>859</v>
      </c>
      <c r="L215" s="363" t="s">
        <v>494</v>
      </c>
      <c r="M215" s="363" t="s">
        <v>859</v>
      </c>
      <c r="N215" s="363" t="s">
        <v>496</v>
      </c>
      <c r="O215" s="363" t="s">
        <v>494</v>
      </c>
      <c r="P215" s="363" t="s">
        <v>494</v>
      </c>
      <c r="Q215" s="365" t="s">
        <v>494</v>
      </c>
      <c r="R215" s="314"/>
    </row>
    <row r="216">
      <c r="A216" s="360" t="s">
        <v>92</v>
      </c>
      <c r="B216" s="361">
        <v>626.0</v>
      </c>
      <c r="C216" s="362" t="s">
        <v>123</v>
      </c>
      <c r="D216" s="313"/>
      <c r="E216" s="361" t="s">
        <v>95</v>
      </c>
      <c r="F216" s="363" t="s">
        <v>741</v>
      </c>
      <c r="G216" s="364">
        <v>0.0</v>
      </c>
      <c r="H216" s="363" t="s">
        <v>860</v>
      </c>
      <c r="I216" s="363" t="s">
        <v>494</v>
      </c>
      <c r="J216" s="363" t="s">
        <v>860</v>
      </c>
      <c r="K216" s="366">
        <v>45812.0</v>
      </c>
      <c r="L216" s="363" t="s">
        <v>494</v>
      </c>
      <c r="M216" s="366">
        <v>45812.0</v>
      </c>
      <c r="N216" s="363" t="s">
        <v>496</v>
      </c>
      <c r="O216" s="363" t="s">
        <v>494</v>
      </c>
      <c r="P216" s="363" t="s">
        <v>494</v>
      </c>
      <c r="Q216" s="365" t="s">
        <v>494</v>
      </c>
      <c r="R216" s="314"/>
    </row>
    <row r="217">
      <c r="A217" s="360" t="s">
        <v>92</v>
      </c>
      <c r="B217" s="361">
        <v>295.0</v>
      </c>
      <c r="C217" s="362" t="s">
        <v>171</v>
      </c>
      <c r="D217" s="313"/>
      <c r="E217" s="361" t="s">
        <v>95</v>
      </c>
      <c r="F217" s="363" t="s">
        <v>804</v>
      </c>
      <c r="G217" s="364">
        <v>0.0</v>
      </c>
      <c r="H217" s="363" t="s">
        <v>494</v>
      </c>
      <c r="I217" s="363" t="s">
        <v>494</v>
      </c>
      <c r="J217" s="363" t="s">
        <v>494</v>
      </c>
      <c r="K217" s="363" t="s">
        <v>494</v>
      </c>
      <c r="L217" s="363" t="s">
        <v>494</v>
      </c>
      <c r="M217" s="363" t="s">
        <v>494</v>
      </c>
      <c r="N217" s="363" t="s">
        <v>496</v>
      </c>
      <c r="O217" s="363" t="s">
        <v>494</v>
      </c>
      <c r="P217" s="363" t="s">
        <v>494</v>
      </c>
      <c r="Q217" s="365" t="s">
        <v>494</v>
      </c>
      <c r="R217" s="314"/>
    </row>
    <row r="218">
      <c r="A218" s="360" t="s">
        <v>92</v>
      </c>
      <c r="B218" s="361">
        <v>329.0</v>
      </c>
      <c r="C218" s="362" t="s">
        <v>119</v>
      </c>
      <c r="D218" s="313"/>
      <c r="E218" s="361" t="s">
        <v>95</v>
      </c>
      <c r="F218" s="363" t="s">
        <v>741</v>
      </c>
      <c r="G218" s="364">
        <v>0.0</v>
      </c>
      <c r="H218" s="363" t="s">
        <v>861</v>
      </c>
      <c r="I218" s="363" t="s">
        <v>494</v>
      </c>
      <c r="J218" s="363" t="s">
        <v>861</v>
      </c>
      <c r="K218" s="363" t="s">
        <v>862</v>
      </c>
      <c r="L218" s="363" t="s">
        <v>494</v>
      </c>
      <c r="M218" s="363" t="s">
        <v>862</v>
      </c>
      <c r="N218" s="363" t="s">
        <v>496</v>
      </c>
      <c r="O218" s="363" t="s">
        <v>494</v>
      </c>
      <c r="P218" s="363" t="s">
        <v>494</v>
      </c>
      <c r="Q218" s="365" t="s">
        <v>494</v>
      </c>
      <c r="R218" s="314"/>
    </row>
    <row r="219">
      <c r="A219" s="360" t="s">
        <v>92</v>
      </c>
      <c r="B219" s="361">
        <v>1675.0</v>
      </c>
      <c r="C219" s="362" t="s">
        <v>169</v>
      </c>
      <c r="D219" s="313"/>
      <c r="E219" s="361" t="s">
        <v>95</v>
      </c>
      <c r="F219" s="363" t="s">
        <v>863</v>
      </c>
      <c r="G219" s="364">
        <v>0.0</v>
      </c>
      <c r="H219" s="363" t="s">
        <v>864</v>
      </c>
      <c r="I219" s="363" t="s">
        <v>494</v>
      </c>
      <c r="J219" s="363" t="s">
        <v>864</v>
      </c>
      <c r="K219" s="363" t="s">
        <v>865</v>
      </c>
      <c r="L219" s="363" t="s">
        <v>494</v>
      </c>
      <c r="M219" s="363" t="s">
        <v>865</v>
      </c>
      <c r="N219" s="363" t="s">
        <v>496</v>
      </c>
      <c r="O219" s="363" t="s">
        <v>494</v>
      </c>
      <c r="P219" s="363" t="s">
        <v>494</v>
      </c>
      <c r="Q219" s="365" t="s">
        <v>494</v>
      </c>
      <c r="R219" s="314"/>
    </row>
    <row r="220">
      <c r="A220" s="360" t="s">
        <v>92</v>
      </c>
      <c r="B220" s="361">
        <v>213.0</v>
      </c>
      <c r="C220" s="362" t="s">
        <v>167</v>
      </c>
      <c r="D220" s="313"/>
      <c r="E220" s="361" t="s">
        <v>95</v>
      </c>
      <c r="F220" s="363" t="s">
        <v>595</v>
      </c>
      <c r="G220" s="364">
        <v>0.0</v>
      </c>
      <c r="H220" s="363" t="s">
        <v>596</v>
      </c>
      <c r="I220" s="363" t="s">
        <v>494</v>
      </c>
      <c r="J220" s="363" t="s">
        <v>596</v>
      </c>
      <c r="K220" s="363" t="s">
        <v>597</v>
      </c>
      <c r="L220" s="363" t="s">
        <v>494</v>
      </c>
      <c r="M220" s="363" t="s">
        <v>597</v>
      </c>
      <c r="N220" s="363" t="s">
        <v>496</v>
      </c>
      <c r="O220" s="363" t="s">
        <v>494</v>
      </c>
      <c r="P220" s="363" t="s">
        <v>494</v>
      </c>
      <c r="Q220" s="365" t="s">
        <v>494</v>
      </c>
      <c r="R220" s="314"/>
    </row>
    <row r="221">
      <c r="A221" s="360" t="s">
        <v>92</v>
      </c>
      <c r="B221" s="361">
        <v>234.0</v>
      </c>
      <c r="C221" s="362" t="s">
        <v>189</v>
      </c>
      <c r="D221" s="313"/>
      <c r="E221" s="361" t="s">
        <v>95</v>
      </c>
      <c r="F221" s="363" t="s">
        <v>866</v>
      </c>
      <c r="G221" s="364">
        <v>0.0</v>
      </c>
      <c r="H221" s="363" t="s">
        <v>867</v>
      </c>
      <c r="I221" s="363" t="s">
        <v>494</v>
      </c>
      <c r="J221" s="363" t="s">
        <v>867</v>
      </c>
      <c r="K221" s="363" t="s">
        <v>868</v>
      </c>
      <c r="L221" s="363" t="s">
        <v>494</v>
      </c>
      <c r="M221" s="363" t="s">
        <v>868</v>
      </c>
      <c r="N221" s="363" t="s">
        <v>496</v>
      </c>
      <c r="O221" s="363" t="s">
        <v>494</v>
      </c>
      <c r="P221" s="363" t="s">
        <v>494</v>
      </c>
      <c r="Q221" s="365" t="s">
        <v>494</v>
      </c>
      <c r="R221" s="314"/>
    </row>
    <row r="222">
      <c r="A222" s="360" t="s">
        <v>92</v>
      </c>
      <c r="B222" s="361">
        <v>1280.0</v>
      </c>
      <c r="C222" s="362" t="s">
        <v>197</v>
      </c>
      <c r="D222" s="313"/>
      <c r="E222" s="361" t="s">
        <v>95</v>
      </c>
      <c r="F222" s="363" t="s">
        <v>632</v>
      </c>
      <c r="G222" s="364">
        <v>0.0</v>
      </c>
      <c r="H222" s="363" t="s">
        <v>869</v>
      </c>
      <c r="I222" s="363" t="s">
        <v>494</v>
      </c>
      <c r="J222" s="363" t="s">
        <v>869</v>
      </c>
      <c r="K222" s="363" t="s">
        <v>870</v>
      </c>
      <c r="L222" s="363" t="s">
        <v>494</v>
      </c>
      <c r="M222" s="363" t="s">
        <v>870</v>
      </c>
      <c r="N222" s="363" t="s">
        <v>496</v>
      </c>
      <c r="O222" s="363" t="s">
        <v>494</v>
      </c>
      <c r="P222" s="363" t="s">
        <v>494</v>
      </c>
      <c r="Q222" s="365" t="s">
        <v>494</v>
      </c>
      <c r="R222" s="314"/>
    </row>
    <row r="223">
      <c r="A223" s="360" t="s">
        <v>92</v>
      </c>
      <c r="B223" s="361">
        <v>172.0</v>
      </c>
      <c r="C223" s="362" t="s">
        <v>245</v>
      </c>
      <c r="D223" s="313"/>
      <c r="E223" s="361" t="s">
        <v>95</v>
      </c>
      <c r="F223" s="363" t="s">
        <v>598</v>
      </c>
      <c r="G223" s="364">
        <v>0.0</v>
      </c>
      <c r="H223" s="363" t="s">
        <v>871</v>
      </c>
      <c r="I223" s="363" t="s">
        <v>494</v>
      </c>
      <c r="J223" s="363" t="s">
        <v>871</v>
      </c>
      <c r="K223" s="363" t="s">
        <v>872</v>
      </c>
      <c r="L223" s="363" t="s">
        <v>494</v>
      </c>
      <c r="M223" s="363" t="s">
        <v>872</v>
      </c>
      <c r="N223" s="363" t="s">
        <v>496</v>
      </c>
      <c r="O223" s="363" t="s">
        <v>494</v>
      </c>
      <c r="P223" s="363" t="s">
        <v>494</v>
      </c>
      <c r="Q223" s="365" t="s">
        <v>494</v>
      </c>
      <c r="R223" s="314"/>
    </row>
    <row r="224">
      <c r="A224" s="360" t="s">
        <v>92</v>
      </c>
      <c r="B224" s="361">
        <v>329.0</v>
      </c>
      <c r="C224" s="362" t="s">
        <v>119</v>
      </c>
      <c r="D224" s="313"/>
      <c r="E224" s="361" t="s">
        <v>95</v>
      </c>
      <c r="F224" s="363" t="s">
        <v>531</v>
      </c>
      <c r="G224" s="364">
        <v>0.0</v>
      </c>
      <c r="H224" s="363" t="s">
        <v>809</v>
      </c>
      <c r="I224" s="363" t="s">
        <v>494</v>
      </c>
      <c r="J224" s="363" t="s">
        <v>809</v>
      </c>
      <c r="K224" s="363" t="s">
        <v>810</v>
      </c>
      <c r="L224" s="363" t="s">
        <v>494</v>
      </c>
      <c r="M224" s="363" t="s">
        <v>810</v>
      </c>
      <c r="N224" s="363" t="s">
        <v>496</v>
      </c>
      <c r="O224" s="363" t="s">
        <v>494</v>
      </c>
      <c r="P224" s="363" t="s">
        <v>494</v>
      </c>
      <c r="Q224" s="365" t="s">
        <v>494</v>
      </c>
      <c r="R224" s="314"/>
    </row>
    <row r="225">
      <c r="A225" s="360" t="s">
        <v>92</v>
      </c>
      <c r="B225" s="361">
        <v>198.0</v>
      </c>
      <c r="C225" s="362" t="s">
        <v>142</v>
      </c>
      <c r="D225" s="313"/>
      <c r="E225" s="361" t="s">
        <v>95</v>
      </c>
      <c r="F225" s="363" t="s">
        <v>531</v>
      </c>
      <c r="G225" s="364">
        <v>0.0</v>
      </c>
      <c r="H225" s="363" t="s">
        <v>682</v>
      </c>
      <c r="I225" s="363" t="s">
        <v>494</v>
      </c>
      <c r="J225" s="363" t="s">
        <v>682</v>
      </c>
      <c r="K225" s="363" t="s">
        <v>683</v>
      </c>
      <c r="L225" s="363" t="s">
        <v>494</v>
      </c>
      <c r="M225" s="363" t="s">
        <v>683</v>
      </c>
      <c r="N225" s="363" t="s">
        <v>496</v>
      </c>
      <c r="O225" s="363" t="s">
        <v>494</v>
      </c>
      <c r="P225" s="363" t="s">
        <v>494</v>
      </c>
      <c r="Q225" s="365" t="s">
        <v>494</v>
      </c>
      <c r="R225" s="314"/>
    </row>
    <row r="226">
      <c r="A226" s="360" t="s">
        <v>92</v>
      </c>
      <c r="B226" s="361">
        <v>2029.0</v>
      </c>
      <c r="C226" s="362" t="s">
        <v>247</v>
      </c>
      <c r="D226" s="313"/>
      <c r="E226" s="361" t="s">
        <v>95</v>
      </c>
      <c r="F226" s="363" t="s">
        <v>595</v>
      </c>
      <c r="G226" s="364">
        <v>0.0</v>
      </c>
      <c r="H226" s="363" t="s">
        <v>873</v>
      </c>
      <c r="I226" s="363" t="s">
        <v>494</v>
      </c>
      <c r="J226" s="363" t="s">
        <v>873</v>
      </c>
      <c r="K226" s="363" t="s">
        <v>874</v>
      </c>
      <c r="L226" s="363" t="s">
        <v>494</v>
      </c>
      <c r="M226" s="363" t="s">
        <v>874</v>
      </c>
      <c r="N226" s="363" t="s">
        <v>496</v>
      </c>
      <c r="O226" s="363" t="s">
        <v>494</v>
      </c>
      <c r="P226" s="363" t="s">
        <v>494</v>
      </c>
      <c r="Q226" s="365" t="s">
        <v>494</v>
      </c>
      <c r="R226" s="314"/>
    </row>
    <row r="227">
      <c r="A227" s="360" t="s">
        <v>92</v>
      </c>
      <c r="B227" s="361">
        <v>626.0</v>
      </c>
      <c r="C227" s="362" t="s">
        <v>123</v>
      </c>
      <c r="D227" s="313"/>
      <c r="E227" s="361" t="s">
        <v>95</v>
      </c>
      <c r="F227" s="363" t="s">
        <v>644</v>
      </c>
      <c r="G227" s="364">
        <v>0.0</v>
      </c>
      <c r="H227" s="363" t="s">
        <v>875</v>
      </c>
      <c r="I227" s="363" t="s">
        <v>494</v>
      </c>
      <c r="J227" s="363" t="s">
        <v>875</v>
      </c>
      <c r="K227" s="363" t="s">
        <v>876</v>
      </c>
      <c r="L227" s="363" t="s">
        <v>494</v>
      </c>
      <c r="M227" s="363" t="s">
        <v>876</v>
      </c>
      <c r="N227" s="363" t="s">
        <v>496</v>
      </c>
      <c r="O227" s="363" t="s">
        <v>494</v>
      </c>
      <c r="P227" s="363" t="s">
        <v>494</v>
      </c>
      <c r="Q227" s="365" t="s">
        <v>494</v>
      </c>
      <c r="R227" s="314"/>
    </row>
    <row r="228">
      <c r="A228" s="360" t="s">
        <v>92</v>
      </c>
      <c r="B228" s="361">
        <v>281.0</v>
      </c>
      <c r="C228" s="362" t="s">
        <v>249</v>
      </c>
      <c r="D228" s="313"/>
      <c r="E228" s="361" t="s">
        <v>95</v>
      </c>
      <c r="F228" s="363" t="s">
        <v>632</v>
      </c>
      <c r="G228" s="364">
        <v>0.0</v>
      </c>
      <c r="H228" s="363" t="s">
        <v>877</v>
      </c>
      <c r="I228" s="363" t="s">
        <v>494</v>
      </c>
      <c r="J228" s="363" t="s">
        <v>877</v>
      </c>
      <c r="K228" s="366">
        <v>45746.0</v>
      </c>
      <c r="L228" s="363" t="s">
        <v>494</v>
      </c>
      <c r="M228" s="366">
        <v>45746.0</v>
      </c>
      <c r="N228" s="363" t="s">
        <v>496</v>
      </c>
      <c r="O228" s="363" t="s">
        <v>494</v>
      </c>
      <c r="P228" s="363" t="s">
        <v>494</v>
      </c>
      <c r="Q228" s="365" t="s">
        <v>494</v>
      </c>
      <c r="R228" s="314"/>
    </row>
    <row r="229">
      <c r="A229" s="360" t="s">
        <v>92</v>
      </c>
      <c r="B229" s="361">
        <v>234.0</v>
      </c>
      <c r="C229" s="362" t="s">
        <v>189</v>
      </c>
      <c r="D229" s="313"/>
      <c r="E229" s="361" t="s">
        <v>95</v>
      </c>
      <c r="F229" s="363" t="s">
        <v>531</v>
      </c>
      <c r="G229" s="364">
        <v>0.0</v>
      </c>
      <c r="H229" s="363" t="s">
        <v>878</v>
      </c>
      <c r="I229" s="363" t="s">
        <v>494</v>
      </c>
      <c r="J229" s="363" t="s">
        <v>878</v>
      </c>
      <c r="K229" s="363" t="s">
        <v>879</v>
      </c>
      <c r="L229" s="363" t="s">
        <v>494</v>
      </c>
      <c r="M229" s="363" t="s">
        <v>879</v>
      </c>
      <c r="N229" s="363" t="s">
        <v>496</v>
      </c>
      <c r="O229" s="363" t="s">
        <v>494</v>
      </c>
      <c r="P229" s="363" t="s">
        <v>494</v>
      </c>
      <c r="Q229" s="365" t="s">
        <v>494</v>
      </c>
      <c r="R229" s="314"/>
    </row>
    <row r="230">
      <c r="A230" s="360" t="s">
        <v>92</v>
      </c>
      <c r="B230" s="361">
        <v>1280.0</v>
      </c>
      <c r="C230" s="362" t="s">
        <v>197</v>
      </c>
      <c r="D230" s="313"/>
      <c r="E230" s="361" t="s">
        <v>95</v>
      </c>
      <c r="F230" s="363" t="s">
        <v>880</v>
      </c>
      <c r="G230" s="364">
        <v>0.0</v>
      </c>
      <c r="H230" s="363" t="s">
        <v>881</v>
      </c>
      <c r="I230" s="363" t="s">
        <v>494</v>
      </c>
      <c r="J230" s="363" t="s">
        <v>881</v>
      </c>
      <c r="K230" s="363" t="s">
        <v>882</v>
      </c>
      <c r="L230" s="363" t="s">
        <v>494</v>
      </c>
      <c r="M230" s="363" t="s">
        <v>882</v>
      </c>
      <c r="N230" s="363" t="s">
        <v>496</v>
      </c>
      <c r="O230" s="363" t="s">
        <v>494</v>
      </c>
      <c r="P230" s="363" t="s">
        <v>494</v>
      </c>
      <c r="Q230" s="365" t="s">
        <v>494</v>
      </c>
      <c r="R230" s="314"/>
    </row>
    <row r="231">
      <c r="A231" s="360" t="s">
        <v>92</v>
      </c>
      <c r="B231" s="361">
        <v>172.0</v>
      </c>
      <c r="C231" s="362" t="s">
        <v>245</v>
      </c>
      <c r="D231" s="313"/>
      <c r="E231" s="361" t="s">
        <v>95</v>
      </c>
      <c r="F231" s="363" t="s">
        <v>511</v>
      </c>
      <c r="G231" s="364">
        <v>0.0</v>
      </c>
      <c r="H231" s="363" t="s">
        <v>883</v>
      </c>
      <c r="I231" s="363" t="s">
        <v>494</v>
      </c>
      <c r="J231" s="363" t="s">
        <v>883</v>
      </c>
      <c r="K231" s="363" t="s">
        <v>884</v>
      </c>
      <c r="L231" s="363" t="s">
        <v>494</v>
      </c>
      <c r="M231" s="363" t="s">
        <v>884</v>
      </c>
      <c r="N231" s="363" t="s">
        <v>496</v>
      </c>
      <c r="O231" s="363" t="s">
        <v>494</v>
      </c>
      <c r="P231" s="363" t="s">
        <v>494</v>
      </c>
      <c r="Q231" s="365" t="s">
        <v>494</v>
      </c>
      <c r="R231" s="314"/>
    </row>
    <row r="232">
      <c r="A232" s="360" t="s">
        <v>92</v>
      </c>
      <c r="B232" s="361">
        <v>295.0</v>
      </c>
      <c r="C232" s="362" t="s">
        <v>171</v>
      </c>
      <c r="D232" s="313"/>
      <c r="E232" s="361" t="s">
        <v>95</v>
      </c>
      <c r="F232" s="363" t="s">
        <v>598</v>
      </c>
      <c r="G232" s="364">
        <v>0.0</v>
      </c>
      <c r="H232" s="363" t="s">
        <v>494</v>
      </c>
      <c r="I232" s="363" t="s">
        <v>494</v>
      </c>
      <c r="J232" s="363" t="s">
        <v>494</v>
      </c>
      <c r="K232" s="363" t="s">
        <v>494</v>
      </c>
      <c r="L232" s="363" t="s">
        <v>494</v>
      </c>
      <c r="M232" s="363" t="s">
        <v>494</v>
      </c>
      <c r="N232" s="363" t="s">
        <v>496</v>
      </c>
      <c r="O232" s="363" t="s">
        <v>494</v>
      </c>
      <c r="P232" s="363" t="s">
        <v>494</v>
      </c>
      <c r="Q232" s="365" t="s">
        <v>494</v>
      </c>
      <c r="R232" s="314"/>
    </row>
    <row r="233">
      <c r="A233" s="351"/>
      <c r="B233" s="351"/>
      <c r="C233" s="351"/>
      <c r="D233" s="351"/>
      <c r="E233" s="351"/>
      <c r="F233" s="351"/>
      <c r="G233" s="351"/>
      <c r="H233" s="351"/>
      <c r="I233" s="351"/>
      <c r="J233" s="351"/>
      <c r="K233" s="351"/>
      <c r="L233" s="351"/>
      <c r="M233" s="351"/>
      <c r="N233" s="351"/>
      <c r="O233" s="351"/>
      <c r="P233" s="351"/>
      <c r="Q233" s="351"/>
      <c r="R233" s="351"/>
    </row>
    <row r="234">
      <c r="A234" s="352" t="s">
        <v>159</v>
      </c>
      <c r="D234" s="351"/>
      <c r="E234" s="351"/>
      <c r="F234" s="351"/>
      <c r="G234" s="351"/>
      <c r="H234" s="351"/>
      <c r="I234" s="351"/>
      <c r="J234" s="351"/>
      <c r="K234" s="351"/>
      <c r="L234" s="351"/>
      <c r="M234" s="351"/>
      <c r="N234" s="351"/>
      <c r="O234" s="351"/>
      <c r="P234" s="351"/>
      <c r="Q234" s="351"/>
      <c r="R234" s="368" t="s">
        <v>289</v>
      </c>
    </row>
    <row r="235">
      <c r="A235" s="351"/>
      <c r="B235" s="351"/>
      <c r="C235" s="351"/>
      <c r="D235" s="351"/>
      <c r="E235" s="351"/>
      <c r="F235" s="351"/>
      <c r="G235" s="351"/>
      <c r="H235" s="351"/>
      <c r="I235" s="351"/>
      <c r="J235" s="351"/>
      <c r="K235" s="351"/>
      <c r="L235" s="351"/>
      <c r="M235" s="351"/>
      <c r="N235" s="351"/>
      <c r="O235" s="351"/>
      <c r="P235" s="351"/>
      <c r="Q235" s="351"/>
      <c r="R235" s="351"/>
    </row>
    <row r="236">
      <c r="A236" s="353" t="s">
        <v>79</v>
      </c>
      <c r="B236" s="353" t="s">
        <v>80</v>
      </c>
      <c r="C236" s="353" t="s">
        <v>81</v>
      </c>
      <c r="D236" s="354"/>
      <c r="E236" s="353" t="s">
        <v>82</v>
      </c>
      <c r="F236" s="353" t="s">
        <v>83</v>
      </c>
      <c r="G236" s="353" t="s">
        <v>84</v>
      </c>
      <c r="H236" s="355" t="s">
        <v>85</v>
      </c>
      <c r="I236" s="313"/>
      <c r="J236" s="313"/>
      <c r="K236" s="355" t="s">
        <v>86</v>
      </c>
      <c r="L236" s="313"/>
      <c r="M236" s="313"/>
      <c r="N236" s="355" t="s">
        <v>87</v>
      </c>
      <c r="O236" s="313"/>
      <c r="P236" s="313"/>
      <c r="Q236" s="313"/>
      <c r="R236" s="314"/>
    </row>
    <row r="237">
      <c r="A237" s="356"/>
      <c r="B237" s="356"/>
      <c r="C237" s="356"/>
      <c r="D237" s="357"/>
      <c r="E237" s="356"/>
      <c r="F237" s="356"/>
      <c r="G237" s="356"/>
      <c r="H237" s="358" t="s">
        <v>88</v>
      </c>
      <c r="I237" s="358" t="s">
        <v>89</v>
      </c>
      <c r="J237" s="358" t="s">
        <v>90</v>
      </c>
      <c r="K237" s="358" t="s">
        <v>88</v>
      </c>
      <c r="L237" s="358" t="s">
        <v>89</v>
      </c>
      <c r="M237" s="358" t="s">
        <v>90</v>
      </c>
      <c r="N237" s="358" t="s">
        <v>83</v>
      </c>
      <c r="O237" s="358" t="s">
        <v>88</v>
      </c>
      <c r="P237" s="358" t="s">
        <v>89</v>
      </c>
      <c r="Q237" s="355" t="s">
        <v>90</v>
      </c>
      <c r="R237" s="314"/>
    </row>
    <row r="238">
      <c r="A238" s="369" t="s">
        <v>92</v>
      </c>
      <c r="B238" s="362">
        <v>869.0</v>
      </c>
      <c r="C238" s="362" t="s">
        <v>669</v>
      </c>
      <c r="D238" s="313"/>
      <c r="E238" s="362" t="s">
        <v>95</v>
      </c>
      <c r="F238" s="365" t="s">
        <v>601</v>
      </c>
      <c r="G238" s="370">
        <v>0.0</v>
      </c>
      <c r="H238" s="365" t="s">
        <v>885</v>
      </c>
      <c r="I238" s="365" t="s">
        <v>494</v>
      </c>
      <c r="J238" s="365" t="s">
        <v>885</v>
      </c>
      <c r="K238" s="365" t="s">
        <v>886</v>
      </c>
      <c r="L238" s="365" t="s">
        <v>494</v>
      </c>
      <c r="M238" s="365" t="s">
        <v>886</v>
      </c>
      <c r="N238" s="365" t="s">
        <v>496</v>
      </c>
      <c r="O238" s="365" t="s">
        <v>494</v>
      </c>
      <c r="P238" s="365" t="s">
        <v>494</v>
      </c>
      <c r="Q238" s="365" t="s">
        <v>494</v>
      </c>
      <c r="R238" s="314"/>
    </row>
    <row r="239">
      <c r="A239" s="371" t="s">
        <v>107</v>
      </c>
      <c r="B239" s="357"/>
      <c r="C239" s="357"/>
      <c r="D239" s="357"/>
      <c r="E239" s="357"/>
      <c r="F239" s="371" t="s">
        <v>887</v>
      </c>
      <c r="G239" s="372" t="s">
        <v>108</v>
      </c>
      <c r="H239" s="371" t="s">
        <v>888</v>
      </c>
      <c r="I239" s="371" t="s">
        <v>494</v>
      </c>
      <c r="J239" s="371" t="s">
        <v>888</v>
      </c>
      <c r="K239" s="371" t="s">
        <v>889</v>
      </c>
      <c r="L239" s="371" t="s">
        <v>494</v>
      </c>
      <c r="M239" s="371" t="s">
        <v>889</v>
      </c>
      <c r="N239" s="371" t="s">
        <v>496</v>
      </c>
      <c r="O239" s="371" t="s">
        <v>494</v>
      </c>
      <c r="P239" s="371" t="s">
        <v>494</v>
      </c>
      <c r="Q239" s="371" t="s">
        <v>494</v>
      </c>
      <c r="R239" s="373"/>
    </row>
    <row r="240">
      <c r="A240" s="359" t="s">
        <v>890</v>
      </c>
      <c r="B240" s="313"/>
      <c r="C240" s="313"/>
      <c r="D240" s="313"/>
      <c r="E240" s="313"/>
      <c r="F240" s="313"/>
      <c r="G240" s="313"/>
      <c r="H240" s="313"/>
      <c r="I240" s="313"/>
      <c r="J240" s="313"/>
      <c r="K240" s="313"/>
      <c r="L240" s="313"/>
      <c r="M240" s="313"/>
      <c r="N240" s="313"/>
      <c r="O240" s="313"/>
      <c r="P240" s="313"/>
      <c r="Q240" s="313"/>
      <c r="R240" s="314"/>
    </row>
    <row r="241">
      <c r="A241" s="360" t="s">
        <v>92</v>
      </c>
      <c r="B241" s="361">
        <v>174.0</v>
      </c>
      <c r="C241" s="362" t="s">
        <v>891</v>
      </c>
      <c r="D241" s="313"/>
      <c r="E241" s="361" t="s">
        <v>95</v>
      </c>
      <c r="F241" s="363" t="s">
        <v>774</v>
      </c>
      <c r="G241" s="364">
        <v>0.0</v>
      </c>
      <c r="H241" s="363" t="s">
        <v>892</v>
      </c>
      <c r="I241" s="363" t="s">
        <v>494</v>
      </c>
      <c r="J241" s="363" t="s">
        <v>892</v>
      </c>
      <c r="K241" s="363" t="s">
        <v>893</v>
      </c>
      <c r="L241" s="363" t="s">
        <v>494</v>
      </c>
      <c r="M241" s="363" t="s">
        <v>893</v>
      </c>
      <c r="N241" s="363" t="s">
        <v>496</v>
      </c>
      <c r="O241" s="363" t="s">
        <v>494</v>
      </c>
      <c r="P241" s="363" t="s">
        <v>494</v>
      </c>
      <c r="Q241" s="365" t="s">
        <v>494</v>
      </c>
      <c r="R241" s="314"/>
    </row>
    <row r="242">
      <c r="A242" s="360" t="s">
        <v>92</v>
      </c>
      <c r="B242" s="361">
        <v>183.0</v>
      </c>
      <c r="C242" s="362" t="s">
        <v>106</v>
      </c>
      <c r="D242" s="313"/>
      <c r="E242" s="361" t="s">
        <v>95</v>
      </c>
      <c r="F242" s="363" t="s">
        <v>894</v>
      </c>
      <c r="G242" s="364">
        <v>0.0</v>
      </c>
      <c r="H242" s="363" t="s">
        <v>895</v>
      </c>
      <c r="I242" s="363" t="s">
        <v>494</v>
      </c>
      <c r="J242" s="363" t="s">
        <v>895</v>
      </c>
      <c r="K242" s="363" t="s">
        <v>896</v>
      </c>
      <c r="L242" s="363" t="s">
        <v>494</v>
      </c>
      <c r="M242" s="363" t="s">
        <v>896</v>
      </c>
      <c r="N242" s="363" t="s">
        <v>496</v>
      </c>
      <c r="O242" s="363" t="s">
        <v>494</v>
      </c>
      <c r="P242" s="363" t="s">
        <v>494</v>
      </c>
      <c r="Q242" s="365" t="s">
        <v>494</v>
      </c>
      <c r="R242" s="314"/>
    </row>
    <row r="243">
      <c r="A243" s="360" t="s">
        <v>92</v>
      </c>
      <c r="B243" s="361">
        <v>187.0</v>
      </c>
      <c r="C243" s="362" t="s">
        <v>102</v>
      </c>
      <c r="D243" s="313"/>
      <c r="E243" s="361" t="s">
        <v>95</v>
      </c>
      <c r="F243" s="363" t="s">
        <v>774</v>
      </c>
      <c r="G243" s="364">
        <v>0.0</v>
      </c>
      <c r="H243" s="363" t="s">
        <v>897</v>
      </c>
      <c r="I243" s="363" t="s">
        <v>494</v>
      </c>
      <c r="J243" s="363" t="s">
        <v>897</v>
      </c>
      <c r="K243" s="363" t="s">
        <v>898</v>
      </c>
      <c r="L243" s="363" t="s">
        <v>494</v>
      </c>
      <c r="M243" s="363" t="s">
        <v>898</v>
      </c>
      <c r="N243" s="363" t="s">
        <v>496</v>
      </c>
      <c r="O243" s="363" t="s">
        <v>494</v>
      </c>
      <c r="P243" s="363" t="s">
        <v>494</v>
      </c>
      <c r="Q243" s="365" t="s">
        <v>494</v>
      </c>
      <c r="R243" s="314"/>
    </row>
    <row r="244">
      <c r="A244" s="360" t="s">
        <v>92</v>
      </c>
      <c r="B244" s="361">
        <v>653.0</v>
      </c>
      <c r="C244" s="362" t="s">
        <v>342</v>
      </c>
      <c r="D244" s="313"/>
      <c r="E244" s="361" t="s">
        <v>95</v>
      </c>
      <c r="F244" s="363" t="s">
        <v>899</v>
      </c>
      <c r="G244" s="364">
        <v>0.0</v>
      </c>
      <c r="H244" s="363" t="s">
        <v>494</v>
      </c>
      <c r="I244" s="363" t="s">
        <v>494</v>
      </c>
      <c r="J244" s="363" t="s">
        <v>494</v>
      </c>
      <c r="K244" s="363" t="s">
        <v>494</v>
      </c>
      <c r="L244" s="363" t="s">
        <v>494</v>
      </c>
      <c r="M244" s="363" t="s">
        <v>494</v>
      </c>
      <c r="N244" s="363" t="s">
        <v>496</v>
      </c>
      <c r="O244" s="363" t="s">
        <v>494</v>
      </c>
      <c r="P244" s="363" t="s">
        <v>494</v>
      </c>
      <c r="Q244" s="365" t="s">
        <v>494</v>
      </c>
      <c r="R244" s="314"/>
    </row>
    <row r="245">
      <c r="A245" s="360" t="s">
        <v>92</v>
      </c>
      <c r="B245" s="361">
        <v>1655.0</v>
      </c>
      <c r="C245" s="362" t="s">
        <v>900</v>
      </c>
      <c r="D245" s="313"/>
      <c r="E245" s="361" t="s">
        <v>95</v>
      </c>
      <c r="F245" s="363" t="s">
        <v>901</v>
      </c>
      <c r="G245" s="364">
        <v>0.0</v>
      </c>
      <c r="H245" s="363" t="s">
        <v>902</v>
      </c>
      <c r="I245" s="363" t="s">
        <v>494</v>
      </c>
      <c r="J245" s="363" t="s">
        <v>902</v>
      </c>
      <c r="K245" s="363" t="s">
        <v>903</v>
      </c>
      <c r="L245" s="363" t="s">
        <v>494</v>
      </c>
      <c r="M245" s="363" t="s">
        <v>903</v>
      </c>
      <c r="N245" s="363" t="s">
        <v>496</v>
      </c>
      <c r="O245" s="363" t="s">
        <v>494</v>
      </c>
      <c r="P245" s="363" t="s">
        <v>494</v>
      </c>
      <c r="Q245" s="365" t="s">
        <v>494</v>
      </c>
      <c r="R245" s="314"/>
    </row>
    <row r="246">
      <c r="A246" s="360" t="s">
        <v>92</v>
      </c>
      <c r="B246" s="361">
        <v>4599.0</v>
      </c>
      <c r="C246" s="362" t="s">
        <v>175</v>
      </c>
      <c r="D246" s="313"/>
      <c r="E246" s="361" t="s">
        <v>95</v>
      </c>
      <c r="F246" s="363" t="s">
        <v>901</v>
      </c>
      <c r="G246" s="364">
        <v>0.0</v>
      </c>
      <c r="H246" s="363" t="s">
        <v>904</v>
      </c>
      <c r="I246" s="363" t="s">
        <v>494</v>
      </c>
      <c r="J246" s="363" t="s">
        <v>904</v>
      </c>
      <c r="K246" s="363" t="s">
        <v>905</v>
      </c>
      <c r="L246" s="363" t="s">
        <v>494</v>
      </c>
      <c r="M246" s="363" t="s">
        <v>905</v>
      </c>
      <c r="N246" s="363" t="s">
        <v>496</v>
      </c>
      <c r="O246" s="363" t="s">
        <v>494</v>
      </c>
      <c r="P246" s="363" t="s">
        <v>494</v>
      </c>
      <c r="Q246" s="365" t="s">
        <v>494</v>
      </c>
      <c r="R246" s="314"/>
    </row>
    <row r="247">
      <c r="A247" s="360" t="s">
        <v>92</v>
      </c>
      <c r="B247" s="361">
        <v>186.0</v>
      </c>
      <c r="C247" s="362" t="s">
        <v>100</v>
      </c>
      <c r="D247" s="313"/>
      <c r="E247" s="361" t="s">
        <v>95</v>
      </c>
      <c r="F247" s="363" t="s">
        <v>906</v>
      </c>
      <c r="G247" s="364">
        <v>0.0</v>
      </c>
      <c r="H247" s="363" t="s">
        <v>907</v>
      </c>
      <c r="I247" s="363" t="s">
        <v>494</v>
      </c>
      <c r="J247" s="363" t="s">
        <v>907</v>
      </c>
      <c r="K247" s="363" t="s">
        <v>908</v>
      </c>
      <c r="L247" s="363" t="s">
        <v>494</v>
      </c>
      <c r="M247" s="363" t="s">
        <v>908</v>
      </c>
      <c r="N247" s="363" t="s">
        <v>496</v>
      </c>
      <c r="O247" s="363" t="s">
        <v>494</v>
      </c>
      <c r="P247" s="363" t="s">
        <v>494</v>
      </c>
      <c r="Q247" s="365" t="s">
        <v>494</v>
      </c>
      <c r="R247" s="314"/>
    </row>
    <row r="248">
      <c r="A248" s="360" t="s">
        <v>92</v>
      </c>
      <c r="B248" s="361">
        <v>187.0</v>
      </c>
      <c r="C248" s="362" t="s">
        <v>102</v>
      </c>
      <c r="D248" s="313"/>
      <c r="E248" s="361" t="s">
        <v>95</v>
      </c>
      <c r="F248" s="363" t="s">
        <v>774</v>
      </c>
      <c r="G248" s="364">
        <v>0.0</v>
      </c>
      <c r="H248" s="363" t="s">
        <v>897</v>
      </c>
      <c r="I248" s="363" t="s">
        <v>494</v>
      </c>
      <c r="J248" s="363" t="s">
        <v>897</v>
      </c>
      <c r="K248" s="363" t="s">
        <v>898</v>
      </c>
      <c r="L248" s="363" t="s">
        <v>494</v>
      </c>
      <c r="M248" s="363" t="s">
        <v>898</v>
      </c>
      <c r="N248" s="363" t="s">
        <v>496</v>
      </c>
      <c r="O248" s="363" t="s">
        <v>494</v>
      </c>
      <c r="P248" s="363" t="s">
        <v>494</v>
      </c>
      <c r="Q248" s="365" t="s">
        <v>494</v>
      </c>
      <c r="R248" s="314"/>
    </row>
    <row r="249">
      <c r="A249" s="360" t="s">
        <v>92</v>
      </c>
      <c r="B249" s="361">
        <v>183.0</v>
      </c>
      <c r="C249" s="362" t="s">
        <v>106</v>
      </c>
      <c r="D249" s="313"/>
      <c r="E249" s="361" t="s">
        <v>95</v>
      </c>
      <c r="F249" s="363" t="s">
        <v>894</v>
      </c>
      <c r="G249" s="364">
        <v>0.0</v>
      </c>
      <c r="H249" s="363" t="s">
        <v>895</v>
      </c>
      <c r="I249" s="363" t="s">
        <v>494</v>
      </c>
      <c r="J249" s="363" t="s">
        <v>895</v>
      </c>
      <c r="K249" s="363" t="s">
        <v>896</v>
      </c>
      <c r="L249" s="363" t="s">
        <v>494</v>
      </c>
      <c r="M249" s="363" t="s">
        <v>896</v>
      </c>
      <c r="N249" s="363" t="s">
        <v>496</v>
      </c>
      <c r="O249" s="363" t="s">
        <v>494</v>
      </c>
      <c r="P249" s="363" t="s">
        <v>494</v>
      </c>
      <c r="Q249" s="365" t="s">
        <v>494</v>
      </c>
      <c r="R249" s="314"/>
    </row>
    <row r="250">
      <c r="A250" s="360" t="s">
        <v>92</v>
      </c>
      <c r="B250" s="361">
        <v>1279.0</v>
      </c>
      <c r="C250" s="362" t="s">
        <v>94</v>
      </c>
      <c r="D250" s="313"/>
      <c r="E250" s="361" t="s">
        <v>95</v>
      </c>
      <c r="F250" s="363" t="s">
        <v>909</v>
      </c>
      <c r="G250" s="364">
        <v>0.0</v>
      </c>
      <c r="H250" s="363" t="s">
        <v>910</v>
      </c>
      <c r="I250" s="363" t="s">
        <v>494</v>
      </c>
      <c r="J250" s="363" t="s">
        <v>910</v>
      </c>
      <c r="K250" s="367">
        <v>46000.0</v>
      </c>
      <c r="L250" s="363" t="s">
        <v>494</v>
      </c>
      <c r="M250" s="367">
        <v>46000.0</v>
      </c>
      <c r="N250" s="363" t="s">
        <v>496</v>
      </c>
      <c r="O250" s="363" t="s">
        <v>494</v>
      </c>
      <c r="P250" s="363" t="s">
        <v>494</v>
      </c>
      <c r="Q250" s="365" t="s">
        <v>494</v>
      </c>
      <c r="R250" s="314"/>
    </row>
    <row r="251">
      <c r="A251" s="360" t="s">
        <v>92</v>
      </c>
      <c r="B251" s="361">
        <v>1277.0</v>
      </c>
      <c r="C251" s="362" t="s">
        <v>98</v>
      </c>
      <c r="D251" s="313"/>
      <c r="E251" s="361" t="s">
        <v>95</v>
      </c>
      <c r="F251" s="363" t="s">
        <v>909</v>
      </c>
      <c r="G251" s="364">
        <v>0.0</v>
      </c>
      <c r="H251" s="363" t="s">
        <v>911</v>
      </c>
      <c r="I251" s="363" t="s">
        <v>494</v>
      </c>
      <c r="J251" s="363" t="s">
        <v>911</v>
      </c>
      <c r="K251" s="363" t="s">
        <v>912</v>
      </c>
      <c r="L251" s="363" t="s">
        <v>494</v>
      </c>
      <c r="M251" s="363" t="s">
        <v>912</v>
      </c>
      <c r="N251" s="363" t="s">
        <v>496</v>
      </c>
      <c r="O251" s="363" t="s">
        <v>494</v>
      </c>
      <c r="P251" s="363" t="s">
        <v>494</v>
      </c>
      <c r="Q251" s="365" t="s">
        <v>494</v>
      </c>
      <c r="R251" s="314"/>
    </row>
    <row r="252">
      <c r="A252" s="360" t="s">
        <v>92</v>
      </c>
      <c r="B252" s="361">
        <v>329.0</v>
      </c>
      <c r="C252" s="362" t="s">
        <v>119</v>
      </c>
      <c r="D252" s="313"/>
      <c r="E252" s="361" t="s">
        <v>95</v>
      </c>
      <c r="F252" s="363" t="s">
        <v>531</v>
      </c>
      <c r="G252" s="364">
        <v>0.0</v>
      </c>
      <c r="H252" s="363" t="s">
        <v>809</v>
      </c>
      <c r="I252" s="363" t="s">
        <v>494</v>
      </c>
      <c r="J252" s="363" t="s">
        <v>809</v>
      </c>
      <c r="K252" s="363" t="s">
        <v>810</v>
      </c>
      <c r="L252" s="363" t="s">
        <v>494</v>
      </c>
      <c r="M252" s="363" t="s">
        <v>810</v>
      </c>
      <c r="N252" s="363" t="s">
        <v>496</v>
      </c>
      <c r="O252" s="363" t="s">
        <v>494</v>
      </c>
      <c r="P252" s="363" t="s">
        <v>494</v>
      </c>
      <c r="Q252" s="365" t="s">
        <v>494</v>
      </c>
      <c r="R252" s="314"/>
    </row>
    <row r="253">
      <c r="A253" s="360" t="s">
        <v>92</v>
      </c>
      <c r="B253" s="361">
        <v>188.0</v>
      </c>
      <c r="C253" s="362" t="s">
        <v>138</v>
      </c>
      <c r="D253" s="313"/>
      <c r="E253" s="361" t="s">
        <v>95</v>
      </c>
      <c r="F253" s="363" t="s">
        <v>913</v>
      </c>
      <c r="G253" s="364">
        <v>0.0</v>
      </c>
      <c r="H253" s="363" t="s">
        <v>914</v>
      </c>
      <c r="I253" s="363" t="s">
        <v>494</v>
      </c>
      <c r="J253" s="363" t="s">
        <v>914</v>
      </c>
      <c r="K253" s="363" t="s">
        <v>915</v>
      </c>
      <c r="L253" s="363" t="s">
        <v>494</v>
      </c>
      <c r="M253" s="363" t="s">
        <v>915</v>
      </c>
      <c r="N253" s="363" t="s">
        <v>496</v>
      </c>
      <c r="O253" s="363" t="s">
        <v>494</v>
      </c>
      <c r="P253" s="363" t="s">
        <v>494</v>
      </c>
      <c r="Q253" s="365" t="s">
        <v>494</v>
      </c>
      <c r="R253" s="314"/>
    </row>
    <row r="254">
      <c r="A254" s="360" t="s">
        <v>92</v>
      </c>
      <c r="B254" s="361">
        <v>196.0</v>
      </c>
      <c r="C254" s="362" t="s">
        <v>121</v>
      </c>
      <c r="D254" s="313"/>
      <c r="E254" s="361" t="s">
        <v>95</v>
      </c>
      <c r="F254" s="363" t="s">
        <v>913</v>
      </c>
      <c r="G254" s="364">
        <v>0.0</v>
      </c>
      <c r="H254" s="363" t="s">
        <v>916</v>
      </c>
      <c r="I254" s="363" t="s">
        <v>494</v>
      </c>
      <c r="J254" s="363" t="s">
        <v>916</v>
      </c>
      <c r="K254" s="363" t="s">
        <v>917</v>
      </c>
      <c r="L254" s="363" t="s">
        <v>494</v>
      </c>
      <c r="M254" s="363" t="s">
        <v>917</v>
      </c>
      <c r="N254" s="363" t="s">
        <v>496</v>
      </c>
      <c r="O254" s="363" t="s">
        <v>494</v>
      </c>
      <c r="P254" s="363" t="s">
        <v>494</v>
      </c>
      <c r="Q254" s="365" t="s">
        <v>494</v>
      </c>
      <c r="R254" s="314"/>
    </row>
    <row r="255">
      <c r="A255" s="360" t="s">
        <v>92</v>
      </c>
      <c r="B255" s="361">
        <v>183.0</v>
      </c>
      <c r="C255" s="362" t="s">
        <v>106</v>
      </c>
      <c r="D255" s="313"/>
      <c r="E255" s="361" t="s">
        <v>95</v>
      </c>
      <c r="F255" s="363" t="s">
        <v>918</v>
      </c>
      <c r="G255" s="364">
        <v>0.0</v>
      </c>
      <c r="H255" s="363" t="s">
        <v>919</v>
      </c>
      <c r="I255" s="363" t="s">
        <v>494</v>
      </c>
      <c r="J255" s="363" t="s">
        <v>919</v>
      </c>
      <c r="K255" s="363" t="s">
        <v>920</v>
      </c>
      <c r="L255" s="363" t="s">
        <v>494</v>
      </c>
      <c r="M255" s="363" t="s">
        <v>920</v>
      </c>
      <c r="N255" s="363" t="s">
        <v>496</v>
      </c>
      <c r="O255" s="363" t="s">
        <v>494</v>
      </c>
      <c r="P255" s="363" t="s">
        <v>494</v>
      </c>
      <c r="Q255" s="365" t="s">
        <v>494</v>
      </c>
      <c r="R255" s="314"/>
    </row>
    <row r="256">
      <c r="A256" s="360" t="s">
        <v>92</v>
      </c>
      <c r="B256" s="361">
        <v>187.0</v>
      </c>
      <c r="C256" s="362" t="s">
        <v>102</v>
      </c>
      <c r="D256" s="313"/>
      <c r="E256" s="361" t="s">
        <v>95</v>
      </c>
      <c r="F256" s="363" t="s">
        <v>918</v>
      </c>
      <c r="G256" s="364">
        <v>0.0</v>
      </c>
      <c r="H256" s="363" t="s">
        <v>921</v>
      </c>
      <c r="I256" s="363" t="s">
        <v>494</v>
      </c>
      <c r="J256" s="363" t="s">
        <v>921</v>
      </c>
      <c r="K256" s="363" t="s">
        <v>922</v>
      </c>
      <c r="L256" s="363" t="s">
        <v>494</v>
      </c>
      <c r="M256" s="363" t="s">
        <v>922</v>
      </c>
      <c r="N256" s="363" t="s">
        <v>496</v>
      </c>
      <c r="O256" s="363" t="s">
        <v>494</v>
      </c>
      <c r="P256" s="363" t="s">
        <v>494</v>
      </c>
      <c r="Q256" s="365" t="s">
        <v>494</v>
      </c>
      <c r="R256" s="314"/>
    </row>
    <row r="257">
      <c r="A257" s="360" t="s">
        <v>92</v>
      </c>
      <c r="B257" s="361">
        <v>174.0</v>
      </c>
      <c r="C257" s="362" t="s">
        <v>891</v>
      </c>
      <c r="D257" s="313"/>
      <c r="E257" s="361" t="s">
        <v>95</v>
      </c>
      <c r="F257" s="363" t="s">
        <v>923</v>
      </c>
      <c r="G257" s="364">
        <v>0.0</v>
      </c>
      <c r="H257" s="363" t="s">
        <v>924</v>
      </c>
      <c r="I257" s="363" t="s">
        <v>494</v>
      </c>
      <c r="J257" s="363" t="s">
        <v>924</v>
      </c>
      <c r="K257" s="363" t="s">
        <v>925</v>
      </c>
      <c r="L257" s="363" t="s">
        <v>494</v>
      </c>
      <c r="M257" s="363" t="s">
        <v>925</v>
      </c>
      <c r="N257" s="363" t="s">
        <v>496</v>
      </c>
      <c r="O257" s="363" t="s">
        <v>494</v>
      </c>
      <c r="P257" s="363" t="s">
        <v>494</v>
      </c>
      <c r="Q257" s="365" t="s">
        <v>494</v>
      </c>
      <c r="R257" s="314"/>
    </row>
    <row r="258">
      <c r="A258" s="360" t="s">
        <v>92</v>
      </c>
      <c r="B258" s="361">
        <v>638.0</v>
      </c>
      <c r="C258" s="362" t="s">
        <v>926</v>
      </c>
      <c r="D258" s="313"/>
      <c r="E258" s="361" t="s">
        <v>95</v>
      </c>
      <c r="F258" s="363" t="s">
        <v>927</v>
      </c>
      <c r="G258" s="364">
        <v>0.0</v>
      </c>
      <c r="H258" s="363" t="s">
        <v>494</v>
      </c>
      <c r="I258" s="363" t="s">
        <v>494</v>
      </c>
      <c r="J258" s="363" t="s">
        <v>494</v>
      </c>
      <c r="K258" s="363" t="s">
        <v>494</v>
      </c>
      <c r="L258" s="363" t="s">
        <v>494</v>
      </c>
      <c r="M258" s="363" t="s">
        <v>494</v>
      </c>
      <c r="N258" s="363" t="s">
        <v>496</v>
      </c>
      <c r="O258" s="363" t="s">
        <v>494</v>
      </c>
      <c r="P258" s="363" t="s">
        <v>494</v>
      </c>
      <c r="Q258" s="365" t="s">
        <v>494</v>
      </c>
      <c r="R258" s="314"/>
    </row>
    <row r="259">
      <c r="A259" s="360" t="s">
        <v>92</v>
      </c>
      <c r="B259" s="361">
        <v>653.0</v>
      </c>
      <c r="C259" s="362" t="s">
        <v>342</v>
      </c>
      <c r="D259" s="313"/>
      <c r="E259" s="361" t="s">
        <v>95</v>
      </c>
      <c r="F259" s="363" t="s">
        <v>899</v>
      </c>
      <c r="G259" s="364">
        <v>0.0</v>
      </c>
      <c r="H259" s="363" t="s">
        <v>494</v>
      </c>
      <c r="I259" s="363" t="s">
        <v>494</v>
      </c>
      <c r="J259" s="363" t="s">
        <v>494</v>
      </c>
      <c r="K259" s="363" t="s">
        <v>494</v>
      </c>
      <c r="L259" s="363" t="s">
        <v>494</v>
      </c>
      <c r="M259" s="363" t="s">
        <v>494</v>
      </c>
      <c r="N259" s="363" t="s">
        <v>496</v>
      </c>
      <c r="O259" s="363" t="s">
        <v>494</v>
      </c>
      <c r="P259" s="363" t="s">
        <v>494</v>
      </c>
      <c r="Q259" s="365" t="s">
        <v>494</v>
      </c>
      <c r="R259" s="314"/>
    </row>
    <row r="260">
      <c r="A260" s="360" t="s">
        <v>92</v>
      </c>
      <c r="B260" s="361">
        <v>313.0</v>
      </c>
      <c r="C260" s="362" t="s">
        <v>177</v>
      </c>
      <c r="D260" s="313"/>
      <c r="E260" s="361" t="s">
        <v>95</v>
      </c>
      <c r="F260" s="363" t="s">
        <v>928</v>
      </c>
      <c r="G260" s="364">
        <v>0.0</v>
      </c>
      <c r="H260" s="363" t="s">
        <v>929</v>
      </c>
      <c r="I260" s="363" t="s">
        <v>494</v>
      </c>
      <c r="J260" s="363" t="s">
        <v>929</v>
      </c>
      <c r="K260" s="363" t="s">
        <v>930</v>
      </c>
      <c r="L260" s="363" t="s">
        <v>494</v>
      </c>
      <c r="M260" s="363" t="s">
        <v>930</v>
      </c>
      <c r="N260" s="363" t="s">
        <v>496</v>
      </c>
      <c r="O260" s="363" t="s">
        <v>494</v>
      </c>
      <c r="P260" s="363" t="s">
        <v>494</v>
      </c>
      <c r="Q260" s="365" t="s">
        <v>494</v>
      </c>
      <c r="R260" s="314"/>
    </row>
    <row r="261">
      <c r="A261" s="360" t="s">
        <v>92</v>
      </c>
      <c r="B261" s="361">
        <v>183.0</v>
      </c>
      <c r="C261" s="362" t="s">
        <v>106</v>
      </c>
      <c r="D261" s="313"/>
      <c r="E261" s="361" t="s">
        <v>95</v>
      </c>
      <c r="F261" s="363" t="s">
        <v>931</v>
      </c>
      <c r="G261" s="364">
        <v>0.0</v>
      </c>
      <c r="H261" s="363" t="s">
        <v>932</v>
      </c>
      <c r="I261" s="363" t="s">
        <v>494</v>
      </c>
      <c r="J261" s="363" t="s">
        <v>932</v>
      </c>
      <c r="K261" s="363" t="s">
        <v>933</v>
      </c>
      <c r="L261" s="363" t="s">
        <v>494</v>
      </c>
      <c r="M261" s="363" t="s">
        <v>933</v>
      </c>
      <c r="N261" s="363" t="s">
        <v>496</v>
      </c>
      <c r="O261" s="363" t="s">
        <v>494</v>
      </c>
      <c r="P261" s="363" t="s">
        <v>494</v>
      </c>
      <c r="Q261" s="365" t="s">
        <v>494</v>
      </c>
      <c r="R261" s="314"/>
    </row>
    <row r="262">
      <c r="A262" s="360" t="s">
        <v>92</v>
      </c>
      <c r="B262" s="361">
        <v>187.0</v>
      </c>
      <c r="C262" s="362" t="s">
        <v>102</v>
      </c>
      <c r="D262" s="313"/>
      <c r="E262" s="361" t="s">
        <v>95</v>
      </c>
      <c r="F262" s="363" t="s">
        <v>923</v>
      </c>
      <c r="G262" s="364">
        <v>0.0</v>
      </c>
      <c r="H262" s="363" t="s">
        <v>934</v>
      </c>
      <c r="I262" s="363" t="s">
        <v>494</v>
      </c>
      <c r="J262" s="363" t="s">
        <v>934</v>
      </c>
      <c r="K262" s="363" t="s">
        <v>935</v>
      </c>
      <c r="L262" s="363" t="s">
        <v>494</v>
      </c>
      <c r="M262" s="363" t="s">
        <v>935</v>
      </c>
      <c r="N262" s="363" t="s">
        <v>496</v>
      </c>
      <c r="O262" s="363" t="s">
        <v>494</v>
      </c>
      <c r="P262" s="363" t="s">
        <v>494</v>
      </c>
      <c r="Q262" s="365" t="s">
        <v>494</v>
      </c>
      <c r="R262" s="314"/>
    </row>
    <row r="263">
      <c r="A263" s="360" t="s">
        <v>92</v>
      </c>
      <c r="B263" s="361">
        <v>1279.0</v>
      </c>
      <c r="C263" s="362" t="s">
        <v>94</v>
      </c>
      <c r="D263" s="313"/>
      <c r="E263" s="361" t="s">
        <v>95</v>
      </c>
      <c r="F263" s="363" t="s">
        <v>909</v>
      </c>
      <c r="G263" s="364">
        <v>0.0</v>
      </c>
      <c r="H263" s="363" t="s">
        <v>910</v>
      </c>
      <c r="I263" s="363" t="s">
        <v>494</v>
      </c>
      <c r="J263" s="363" t="s">
        <v>910</v>
      </c>
      <c r="K263" s="367">
        <v>46000.0</v>
      </c>
      <c r="L263" s="363" t="s">
        <v>494</v>
      </c>
      <c r="M263" s="367">
        <v>46000.0</v>
      </c>
      <c r="N263" s="363" t="s">
        <v>496</v>
      </c>
      <c r="O263" s="363" t="s">
        <v>494</v>
      </c>
      <c r="P263" s="363" t="s">
        <v>494</v>
      </c>
      <c r="Q263" s="365" t="s">
        <v>494</v>
      </c>
      <c r="R263" s="314"/>
    </row>
    <row r="264">
      <c r="A264" s="360" t="s">
        <v>92</v>
      </c>
      <c r="B264" s="361">
        <v>329.0</v>
      </c>
      <c r="C264" s="362" t="s">
        <v>119</v>
      </c>
      <c r="D264" s="313"/>
      <c r="E264" s="361" t="s">
        <v>95</v>
      </c>
      <c r="F264" s="363" t="s">
        <v>531</v>
      </c>
      <c r="G264" s="364">
        <v>0.0</v>
      </c>
      <c r="H264" s="363" t="s">
        <v>809</v>
      </c>
      <c r="I264" s="363" t="s">
        <v>494</v>
      </c>
      <c r="J264" s="363" t="s">
        <v>809</v>
      </c>
      <c r="K264" s="363" t="s">
        <v>810</v>
      </c>
      <c r="L264" s="363" t="s">
        <v>494</v>
      </c>
      <c r="M264" s="363" t="s">
        <v>810</v>
      </c>
      <c r="N264" s="363" t="s">
        <v>496</v>
      </c>
      <c r="O264" s="363" t="s">
        <v>494</v>
      </c>
      <c r="P264" s="363" t="s">
        <v>494</v>
      </c>
      <c r="Q264" s="365" t="s">
        <v>494</v>
      </c>
      <c r="R264" s="314"/>
    </row>
    <row r="265">
      <c r="A265" s="360" t="s">
        <v>92</v>
      </c>
      <c r="B265" s="361">
        <v>263.0</v>
      </c>
      <c r="C265" s="362" t="s">
        <v>936</v>
      </c>
      <c r="D265" s="313"/>
      <c r="E265" s="361" t="s">
        <v>95</v>
      </c>
      <c r="F265" s="363" t="s">
        <v>923</v>
      </c>
      <c r="G265" s="364">
        <v>0.0</v>
      </c>
      <c r="H265" s="363" t="s">
        <v>494</v>
      </c>
      <c r="I265" s="363" t="s">
        <v>494</v>
      </c>
      <c r="J265" s="363" t="s">
        <v>494</v>
      </c>
      <c r="K265" s="363" t="s">
        <v>494</v>
      </c>
      <c r="L265" s="363" t="s">
        <v>494</v>
      </c>
      <c r="M265" s="363" t="s">
        <v>494</v>
      </c>
      <c r="N265" s="363" t="s">
        <v>496</v>
      </c>
      <c r="O265" s="363" t="s">
        <v>494</v>
      </c>
      <c r="P265" s="363" t="s">
        <v>494</v>
      </c>
      <c r="Q265" s="365" t="s">
        <v>494</v>
      </c>
      <c r="R265" s="314"/>
    </row>
    <row r="266">
      <c r="A266" s="360" t="s">
        <v>92</v>
      </c>
      <c r="B266" s="361">
        <v>328.0</v>
      </c>
      <c r="C266" s="362" t="s">
        <v>937</v>
      </c>
      <c r="D266" s="313"/>
      <c r="E266" s="361" t="s">
        <v>95</v>
      </c>
      <c r="F266" s="363" t="s">
        <v>938</v>
      </c>
      <c r="G266" s="364">
        <v>0.0</v>
      </c>
      <c r="H266" s="363" t="s">
        <v>494</v>
      </c>
      <c r="I266" s="363" t="s">
        <v>494</v>
      </c>
      <c r="J266" s="363" t="s">
        <v>494</v>
      </c>
      <c r="K266" s="363" t="s">
        <v>494</v>
      </c>
      <c r="L266" s="363" t="s">
        <v>494</v>
      </c>
      <c r="M266" s="363" t="s">
        <v>494</v>
      </c>
      <c r="N266" s="363" t="s">
        <v>496</v>
      </c>
      <c r="O266" s="363" t="s">
        <v>494</v>
      </c>
      <c r="P266" s="363" t="s">
        <v>494</v>
      </c>
      <c r="Q266" s="365" t="s">
        <v>494</v>
      </c>
      <c r="R266" s="314"/>
    </row>
    <row r="267">
      <c r="A267" s="360" t="s">
        <v>92</v>
      </c>
      <c r="B267" s="361">
        <v>183.0</v>
      </c>
      <c r="C267" s="362" t="s">
        <v>106</v>
      </c>
      <c r="D267" s="313"/>
      <c r="E267" s="361" t="s">
        <v>95</v>
      </c>
      <c r="F267" s="363" t="s">
        <v>774</v>
      </c>
      <c r="G267" s="364">
        <v>0.0</v>
      </c>
      <c r="H267" s="363" t="s">
        <v>939</v>
      </c>
      <c r="I267" s="363" t="s">
        <v>494</v>
      </c>
      <c r="J267" s="363" t="s">
        <v>939</v>
      </c>
      <c r="K267" s="363" t="s">
        <v>940</v>
      </c>
      <c r="L267" s="363" t="s">
        <v>494</v>
      </c>
      <c r="M267" s="363" t="s">
        <v>940</v>
      </c>
      <c r="N267" s="363" t="s">
        <v>496</v>
      </c>
      <c r="O267" s="363" t="s">
        <v>494</v>
      </c>
      <c r="P267" s="363" t="s">
        <v>494</v>
      </c>
      <c r="Q267" s="365" t="s">
        <v>494</v>
      </c>
      <c r="R267" s="314"/>
    </row>
    <row r="268">
      <c r="A268" s="360" t="s">
        <v>92</v>
      </c>
      <c r="B268" s="361">
        <v>174.0</v>
      </c>
      <c r="C268" s="362" t="s">
        <v>891</v>
      </c>
      <c r="D268" s="313"/>
      <c r="E268" s="361" t="s">
        <v>95</v>
      </c>
      <c r="F268" s="363" t="s">
        <v>774</v>
      </c>
      <c r="G268" s="364">
        <v>0.0</v>
      </c>
      <c r="H268" s="363" t="s">
        <v>892</v>
      </c>
      <c r="I268" s="363" t="s">
        <v>494</v>
      </c>
      <c r="J268" s="363" t="s">
        <v>892</v>
      </c>
      <c r="K268" s="363" t="s">
        <v>893</v>
      </c>
      <c r="L268" s="363" t="s">
        <v>494</v>
      </c>
      <c r="M268" s="363" t="s">
        <v>893</v>
      </c>
      <c r="N268" s="363" t="s">
        <v>496</v>
      </c>
      <c r="O268" s="363" t="s">
        <v>494</v>
      </c>
      <c r="P268" s="363" t="s">
        <v>494</v>
      </c>
      <c r="Q268" s="365" t="s">
        <v>494</v>
      </c>
      <c r="R268" s="314"/>
    </row>
    <row r="269">
      <c r="A269" s="360" t="s">
        <v>92</v>
      </c>
      <c r="B269" s="361">
        <v>187.0</v>
      </c>
      <c r="C269" s="362" t="s">
        <v>102</v>
      </c>
      <c r="D269" s="313"/>
      <c r="E269" s="361" t="s">
        <v>95</v>
      </c>
      <c r="F269" s="363" t="s">
        <v>774</v>
      </c>
      <c r="G269" s="364">
        <v>0.0</v>
      </c>
      <c r="H269" s="363" t="s">
        <v>897</v>
      </c>
      <c r="I269" s="363" t="s">
        <v>494</v>
      </c>
      <c r="J269" s="363" t="s">
        <v>897</v>
      </c>
      <c r="K269" s="363" t="s">
        <v>898</v>
      </c>
      <c r="L269" s="363" t="s">
        <v>494</v>
      </c>
      <c r="M269" s="363" t="s">
        <v>898</v>
      </c>
      <c r="N269" s="363" t="s">
        <v>496</v>
      </c>
      <c r="O269" s="363" t="s">
        <v>494</v>
      </c>
      <c r="P269" s="363" t="s">
        <v>494</v>
      </c>
      <c r="Q269" s="365" t="s">
        <v>494</v>
      </c>
      <c r="R269" s="314"/>
    </row>
    <row r="270">
      <c r="A270" s="360" t="s">
        <v>92</v>
      </c>
      <c r="B270" s="361">
        <v>653.0</v>
      </c>
      <c r="C270" s="362" t="s">
        <v>342</v>
      </c>
      <c r="D270" s="313"/>
      <c r="E270" s="361" t="s">
        <v>95</v>
      </c>
      <c r="F270" s="363" t="s">
        <v>547</v>
      </c>
      <c r="G270" s="364">
        <v>0.0</v>
      </c>
      <c r="H270" s="363" t="s">
        <v>494</v>
      </c>
      <c r="I270" s="363" t="s">
        <v>494</v>
      </c>
      <c r="J270" s="363" t="s">
        <v>494</v>
      </c>
      <c r="K270" s="363" t="s">
        <v>494</v>
      </c>
      <c r="L270" s="363" t="s">
        <v>494</v>
      </c>
      <c r="M270" s="363" t="s">
        <v>494</v>
      </c>
      <c r="N270" s="363" t="s">
        <v>496</v>
      </c>
      <c r="O270" s="363" t="s">
        <v>494</v>
      </c>
      <c r="P270" s="363" t="s">
        <v>494</v>
      </c>
      <c r="Q270" s="365" t="s">
        <v>494</v>
      </c>
      <c r="R270" s="314"/>
    </row>
    <row r="271">
      <c r="A271" s="360" t="s">
        <v>92</v>
      </c>
      <c r="B271" s="361">
        <v>186.0</v>
      </c>
      <c r="C271" s="362" t="s">
        <v>100</v>
      </c>
      <c r="D271" s="313"/>
      <c r="E271" s="361" t="s">
        <v>95</v>
      </c>
      <c r="F271" s="363" t="s">
        <v>941</v>
      </c>
      <c r="G271" s="364">
        <v>0.0</v>
      </c>
      <c r="H271" s="363" t="s">
        <v>942</v>
      </c>
      <c r="I271" s="363" t="s">
        <v>494</v>
      </c>
      <c r="J271" s="363" t="s">
        <v>942</v>
      </c>
      <c r="K271" s="363" t="s">
        <v>943</v>
      </c>
      <c r="L271" s="363" t="s">
        <v>494</v>
      </c>
      <c r="M271" s="363" t="s">
        <v>943</v>
      </c>
      <c r="N271" s="363" t="s">
        <v>496</v>
      </c>
      <c r="O271" s="363" t="s">
        <v>494</v>
      </c>
      <c r="P271" s="363" t="s">
        <v>494</v>
      </c>
      <c r="Q271" s="365" t="s">
        <v>494</v>
      </c>
      <c r="R271" s="314"/>
    </row>
    <row r="272">
      <c r="A272" s="360" t="s">
        <v>92</v>
      </c>
      <c r="B272" s="361">
        <v>183.0</v>
      </c>
      <c r="C272" s="362" t="s">
        <v>106</v>
      </c>
      <c r="D272" s="313"/>
      <c r="E272" s="361" t="s">
        <v>95</v>
      </c>
      <c r="F272" s="363" t="s">
        <v>923</v>
      </c>
      <c r="G272" s="364">
        <v>0.0</v>
      </c>
      <c r="H272" s="363" t="s">
        <v>944</v>
      </c>
      <c r="I272" s="363" t="s">
        <v>494</v>
      </c>
      <c r="J272" s="363" t="s">
        <v>944</v>
      </c>
      <c r="K272" s="363" t="s">
        <v>945</v>
      </c>
      <c r="L272" s="363" t="s">
        <v>494</v>
      </c>
      <c r="M272" s="363" t="s">
        <v>945</v>
      </c>
      <c r="N272" s="363" t="s">
        <v>496</v>
      </c>
      <c r="O272" s="363" t="s">
        <v>494</v>
      </c>
      <c r="P272" s="363" t="s">
        <v>494</v>
      </c>
      <c r="Q272" s="365" t="s">
        <v>494</v>
      </c>
      <c r="R272" s="314"/>
    </row>
    <row r="273">
      <c r="A273" s="360" t="s">
        <v>92</v>
      </c>
      <c r="B273" s="361">
        <v>1667.0</v>
      </c>
      <c r="C273" s="362" t="s">
        <v>279</v>
      </c>
      <c r="D273" s="313"/>
      <c r="E273" s="361" t="s">
        <v>95</v>
      </c>
      <c r="F273" s="363" t="s">
        <v>531</v>
      </c>
      <c r="G273" s="364">
        <v>0.0</v>
      </c>
      <c r="H273" s="363" t="s">
        <v>807</v>
      </c>
      <c r="I273" s="363" t="s">
        <v>494</v>
      </c>
      <c r="J273" s="363" t="s">
        <v>807</v>
      </c>
      <c r="K273" s="363" t="s">
        <v>808</v>
      </c>
      <c r="L273" s="363" t="s">
        <v>494</v>
      </c>
      <c r="M273" s="363" t="s">
        <v>808</v>
      </c>
      <c r="N273" s="363" t="s">
        <v>496</v>
      </c>
      <c r="O273" s="363" t="s">
        <v>494</v>
      </c>
      <c r="P273" s="363" t="s">
        <v>494</v>
      </c>
      <c r="Q273" s="365" t="s">
        <v>494</v>
      </c>
      <c r="R273" s="314"/>
    </row>
    <row r="274">
      <c r="A274" s="360" t="s">
        <v>92</v>
      </c>
      <c r="B274" s="361">
        <v>189.0</v>
      </c>
      <c r="C274" s="362" t="s">
        <v>205</v>
      </c>
      <c r="D274" s="313"/>
      <c r="E274" s="361" t="s">
        <v>95</v>
      </c>
      <c r="F274" s="363" t="s">
        <v>946</v>
      </c>
      <c r="G274" s="364">
        <v>0.0</v>
      </c>
      <c r="H274" s="363" t="s">
        <v>947</v>
      </c>
      <c r="I274" s="363" t="s">
        <v>494</v>
      </c>
      <c r="J274" s="363" t="s">
        <v>947</v>
      </c>
      <c r="K274" s="363" t="s">
        <v>948</v>
      </c>
      <c r="L274" s="363" t="s">
        <v>494</v>
      </c>
      <c r="M274" s="363" t="s">
        <v>948</v>
      </c>
      <c r="N274" s="363" t="s">
        <v>496</v>
      </c>
      <c r="O274" s="363" t="s">
        <v>494</v>
      </c>
      <c r="P274" s="363" t="s">
        <v>494</v>
      </c>
      <c r="Q274" s="365" t="s">
        <v>494</v>
      </c>
      <c r="R274" s="314"/>
    </row>
    <row r="275">
      <c r="A275" s="360" t="s">
        <v>92</v>
      </c>
      <c r="B275" s="361">
        <v>329.0</v>
      </c>
      <c r="C275" s="362" t="s">
        <v>119</v>
      </c>
      <c r="D275" s="313"/>
      <c r="E275" s="361" t="s">
        <v>95</v>
      </c>
      <c r="F275" s="363" t="s">
        <v>531</v>
      </c>
      <c r="G275" s="364">
        <v>0.0</v>
      </c>
      <c r="H275" s="363" t="s">
        <v>809</v>
      </c>
      <c r="I275" s="363" t="s">
        <v>494</v>
      </c>
      <c r="J275" s="363" t="s">
        <v>809</v>
      </c>
      <c r="K275" s="363" t="s">
        <v>810</v>
      </c>
      <c r="L275" s="363" t="s">
        <v>494</v>
      </c>
      <c r="M275" s="363" t="s">
        <v>810</v>
      </c>
      <c r="N275" s="363" t="s">
        <v>496</v>
      </c>
      <c r="O275" s="363" t="s">
        <v>494</v>
      </c>
      <c r="P275" s="363" t="s">
        <v>494</v>
      </c>
      <c r="Q275" s="365" t="s">
        <v>494</v>
      </c>
      <c r="R275" s="314"/>
    </row>
    <row r="276">
      <c r="A276" s="360" t="s">
        <v>92</v>
      </c>
      <c r="B276" s="361">
        <v>6350.0</v>
      </c>
      <c r="C276" s="362" t="s">
        <v>285</v>
      </c>
      <c r="D276" s="313"/>
      <c r="E276" s="361" t="s">
        <v>286</v>
      </c>
      <c r="F276" s="363" t="s">
        <v>923</v>
      </c>
      <c r="G276" s="364">
        <v>0.0</v>
      </c>
      <c r="H276" s="363" t="s">
        <v>949</v>
      </c>
      <c r="I276" s="363" t="s">
        <v>494</v>
      </c>
      <c r="J276" s="363" t="s">
        <v>949</v>
      </c>
      <c r="K276" s="363" t="s">
        <v>950</v>
      </c>
      <c r="L276" s="363" t="s">
        <v>494</v>
      </c>
      <c r="M276" s="363" t="s">
        <v>950</v>
      </c>
      <c r="N276" s="363" t="s">
        <v>496</v>
      </c>
      <c r="O276" s="363" t="s">
        <v>494</v>
      </c>
      <c r="P276" s="363" t="s">
        <v>494</v>
      </c>
      <c r="Q276" s="365" t="s">
        <v>494</v>
      </c>
      <c r="R276" s="314"/>
    </row>
    <row r="277">
      <c r="A277" s="360" t="s">
        <v>92</v>
      </c>
      <c r="B277" s="361">
        <v>7260.0</v>
      </c>
      <c r="C277" s="362" t="s">
        <v>781</v>
      </c>
      <c r="D277" s="313"/>
      <c r="E277" s="361" t="s">
        <v>286</v>
      </c>
      <c r="F277" s="363" t="s">
        <v>923</v>
      </c>
      <c r="G277" s="364">
        <v>0.0</v>
      </c>
      <c r="H277" s="363" t="s">
        <v>949</v>
      </c>
      <c r="I277" s="363" t="s">
        <v>494</v>
      </c>
      <c r="J277" s="363" t="s">
        <v>949</v>
      </c>
      <c r="K277" s="363" t="s">
        <v>950</v>
      </c>
      <c r="L277" s="363" t="s">
        <v>494</v>
      </c>
      <c r="M277" s="363" t="s">
        <v>950</v>
      </c>
      <c r="N277" s="363" t="s">
        <v>496</v>
      </c>
      <c r="O277" s="363" t="s">
        <v>494</v>
      </c>
      <c r="P277" s="363" t="s">
        <v>494</v>
      </c>
      <c r="Q277" s="365" t="s">
        <v>494</v>
      </c>
      <c r="R277" s="314"/>
    </row>
    <row r="278">
      <c r="A278" s="360" t="s">
        <v>92</v>
      </c>
      <c r="B278" s="361">
        <v>188.0</v>
      </c>
      <c r="C278" s="362" t="s">
        <v>138</v>
      </c>
      <c r="D278" s="313"/>
      <c r="E278" s="361" t="s">
        <v>95</v>
      </c>
      <c r="F278" s="363" t="s">
        <v>909</v>
      </c>
      <c r="G278" s="364">
        <v>0.0</v>
      </c>
      <c r="H278" s="363" t="s">
        <v>910</v>
      </c>
      <c r="I278" s="363" t="s">
        <v>494</v>
      </c>
      <c r="J278" s="363" t="s">
        <v>910</v>
      </c>
      <c r="K278" s="367">
        <v>46000.0</v>
      </c>
      <c r="L278" s="363" t="s">
        <v>494</v>
      </c>
      <c r="M278" s="367">
        <v>46000.0</v>
      </c>
      <c r="N278" s="363" t="s">
        <v>496</v>
      </c>
      <c r="O278" s="363" t="s">
        <v>494</v>
      </c>
      <c r="P278" s="363" t="s">
        <v>494</v>
      </c>
      <c r="Q278" s="365" t="s">
        <v>494</v>
      </c>
      <c r="R278" s="314"/>
    </row>
    <row r="279">
      <c r="A279" s="360" t="s">
        <v>92</v>
      </c>
      <c r="B279" s="361">
        <v>624.0</v>
      </c>
      <c r="C279" s="362" t="s">
        <v>195</v>
      </c>
      <c r="D279" s="313"/>
      <c r="E279" s="361" t="s">
        <v>95</v>
      </c>
      <c r="F279" s="363" t="s">
        <v>796</v>
      </c>
      <c r="G279" s="364">
        <v>0.0</v>
      </c>
      <c r="H279" s="363" t="s">
        <v>951</v>
      </c>
      <c r="I279" s="363" t="s">
        <v>494</v>
      </c>
      <c r="J279" s="363" t="s">
        <v>951</v>
      </c>
      <c r="K279" s="363" t="s">
        <v>952</v>
      </c>
      <c r="L279" s="363" t="s">
        <v>494</v>
      </c>
      <c r="M279" s="363" t="s">
        <v>952</v>
      </c>
      <c r="N279" s="363" t="s">
        <v>496</v>
      </c>
      <c r="O279" s="363" t="s">
        <v>494</v>
      </c>
      <c r="P279" s="363" t="s">
        <v>494</v>
      </c>
      <c r="Q279" s="365" t="s">
        <v>494</v>
      </c>
      <c r="R279" s="314"/>
    </row>
    <row r="280">
      <c r="A280" s="351"/>
      <c r="B280" s="351"/>
      <c r="C280" s="351"/>
      <c r="D280" s="351"/>
      <c r="E280" s="351"/>
      <c r="F280" s="351"/>
      <c r="G280" s="351"/>
      <c r="H280" s="351"/>
      <c r="I280" s="351"/>
      <c r="J280" s="351"/>
      <c r="K280" s="351"/>
      <c r="L280" s="351"/>
      <c r="M280" s="351"/>
      <c r="N280" s="351"/>
      <c r="O280" s="351"/>
      <c r="P280" s="351"/>
      <c r="Q280" s="351"/>
      <c r="R280" s="351"/>
    </row>
    <row r="281">
      <c r="A281" s="352" t="s">
        <v>159</v>
      </c>
      <c r="D281" s="351"/>
      <c r="E281" s="351"/>
      <c r="F281" s="351"/>
      <c r="G281" s="351"/>
      <c r="H281" s="351"/>
      <c r="I281" s="351"/>
      <c r="J281" s="351"/>
      <c r="K281" s="351"/>
      <c r="L281" s="351"/>
      <c r="M281" s="351"/>
      <c r="N281" s="351"/>
      <c r="O281" s="351"/>
      <c r="P281" s="351"/>
      <c r="Q281" s="351"/>
      <c r="R281" s="368" t="s">
        <v>318</v>
      </c>
    </row>
    <row r="282">
      <c r="A282" s="351"/>
      <c r="B282" s="351"/>
      <c r="C282" s="351"/>
      <c r="D282" s="351"/>
      <c r="E282" s="351"/>
      <c r="F282" s="351"/>
      <c r="G282" s="351"/>
      <c r="H282" s="351"/>
      <c r="I282" s="351"/>
      <c r="J282" s="351"/>
      <c r="K282" s="351"/>
      <c r="L282" s="351"/>
      <c r="M282" s="351"/>
      <c r="N282" s="351"/>
      <c r="O282" s="351"/>
      <c r="P282" s="351"/>
      <c r="Q282" s="351"/>
      <c r="R282" s="351"/>
    </row>
    <row r="283">
      <c r="A283" s="353" t="s">
        <v>79</v>
      </c>
      <c r="B283" s="353" t="s">
        <v>80</v>
      </c>
      <c r="C283" s="353" t="s">
        <v>81</v>
      </c>
      <c r="D283" s="354"/>
      <c r="E283" s="353" t="s">
        <v>82</v>
      </c>
      <c r="F283" s="353" t="s">
        <v>83</v>
      </c>
      <c r="G283" s="353" t="s">
        <v>84</v>
      </c>
      <c r="H283" s="355" t="s">
        <v>85</v>
      </c>
      <c r="I283" s="313"/>
      <c r="J283" s="313"/>
      <c r="K283" s="355" t="s">
        <v>86</v>
      </c>
      <c r="L283" s="313"/>
      <c r="M283" s="313"/>
      <c r="N283" s="355" t="s">
        <v>87</v>
      </c>
      <c r="O283" s="313"/>
      <c r="P283" s="313"/>
      <c r="Q283" s="313"/>
      <c r="R283" s="314"/>
    </row>
    <row r="284">
      <c r="A284" s="356"/>
      <c r="B284" s="356"/>
      <c r="C284" s="356"/>
      <c r="D284" s="357"/>
      <c r="E284" s="356"/>
      <c r="F284" s="356"/>
      <c r="G284" s="356"/>
      <c r="H284" s="358" t="s">
        <v>88</v>
      </c>
      <c r="I284" s="358" t="s">
        <v>89</v>
      </c>
      <c r="J284" s="358" t="s">
        <v>90</v>
      </c>
      <c r="K284" s="358" t="s">
        <v>88</v>
      </c>
      <c r="L284" s="358" t="s">
        <v>89</v>
      </c>
      <c r="M284" s="358" t="s">
        <v>90</v>
      </c>
      <c r="N284" s="358" t="s">
        <v>83</v>
      </c>
      <c r="O284" s="358" t="s">
        <v>88</v>
      </c>
      <c r="P284" s="358" t="s">
        <v>89</v>
      </c>
      <c r="Q284" s="355" t="s">
        <v>90</v>
      </c>
      <c r="R284" s="314"/>
    </row>
    <row r="285">
      <c r="A285" s="369" t="s">
        <v>92</v>
      </c>
      <c r="B285" s="362">
        <v>234.0</v>
      </c>
      <c r="C285" s="362" t="s">
        <v>189</v>
      </c>
      <c r="D285" s="313"/>
      <c r="E285" s="362" t="s">
        <v>95</v>
      </c>
      <c r="F285" s="365" t="s">
        <v>796</v>
      </c>
      <c r="G285" s="370">
        <v>0.0</v>
      </c>
      <c r="H285" s="365" t="s">
        <v>953</v>
      </c>
      <c r="I285" s="365" t="s">
        <v>494</v>
      </c>
      <c r="J285" s="365" t="s">
        <v>953</v>
      </c>
      <c r="K285" s="365" t="s">
        <v>954</v>
      </c>
      <c r="L285" s="365" t="s">
        <v>494</v>
      </c>
      <c r="M285" s="365" t="s">
        <v>954</v>
      </c>
      <c r="N285" s="365" t="s">
        <v>496</v>
      </c>
      <c r="O285" s="365" t="s">
        <v>494</v>
      </c>
      <c r="P285" s="365" t="s">
        <v>494</v>
      </c>
      <c r="Q285" s="365" t="s">
        <v>494</v>
      </c>
      <c r="R285" s="314"/>
    </row>
    <row r="286">
      <c r="A286" s="360" t="s">
        <v>92</v>
      </c>
      <c r="B286" s="361">
        <v>358.0</v>
      </c>
      <c r="C286" s="362" t="s">
        <v>183</v>
      </c>
      <c r="D286" s="313"/>
      <c r="E286" s="361" t="s">
        <v>95</v>
      </c>
      <c r="F286" s="363" t="s">
        <v>545</v>
      </c>
      <c r="G286" s="364">
        <v>0.0</v>
      </c>
      <c r="H286" s="363" t="s">
        <v>955</v>
      </c>
      <c r="I286" s="363" t="s">
        <v>494</v>
      </c>
      <c r="J286" s="363" t="s">
        <v>955</v>
      </c>
      <c r="K286" s="363" t="s">
        <v>956</v>
      </c>
      <c r="L286" s="363" t="s">
        <v>494</v>
      </c>
      <c r="M286" s="363" t="s">
        <v>956</v>
      </c>
      <c r="N286" s="363" t="s">
        <v>496</v>
      </c>
      <c r="O286" s="363" t="s">
        <v>494</v>
      </c>
      <c r="P286" s="363" t="s">
        <v>494</v>
      </c>
      <c r="Q286" s="365" t="s">
        <v>494</v>
      </c>
      <c r="R286" s="314"/>
    </row>
    <row r="287">
      <c r="A287" s="360" t="s">
        <v>92</v>
      </c>
      <c r="B287" s="361">
        <v>625.0</v>
      </c>
      <c r="C287" s="362" t="s">
        <v>957</v>
      </c>
      <c r="D287" s="313"/>
      <c r="E287" s="361" t="s">
        <v>95</v>
      </c>
      <c r="F287" s="363" t="s">
        <v>909</v>
      </c>
      <c r="G287" s="364">
        <v>0.0</v>
      </c>
      <c r="H287" s="363" t="s">
        <v>958</v>
      </c>
      <c r="I287" s="363" t="s">
        <v>494</v>
      </c>
      <c r="J287" s="363" t="s">
        <v>958</v>
      </c>
      <c r="K287" s="363" t="s">
        <v>959</v>
      </c>
      <c r="L287" s="363" t="s">
        <v>494</v>
      </c>
      <c r="M287" s="363" t="s">
        <v>959</v>
      </c>
      <c r="N287" s="363" t="s">
        <v>496</v>
      </c>
      <c r="O287" s="363" t="s">
        <v>494</v>
      </c>
      <c r="P287" s="363" t="s">
        <v>494</v>
      </c>
      <c r="Q287" s="365" t="s">
        <v>494</v>
      </c>
      <c r="R287" s="314"/>
    </row>
    <row r="288">
      <c r="A288" s="360" t="s">
        <v>92</v>
      </c>
      <c r="B288" s="361">
        <v>234.0</v>
      </c>
      <c r="C288" s="362" t="s">
        <v>189</v>
      </c>
      <c r="D288" s="313"/>
      <c r="E288" s="361" t="s">
        <v>95</v>
      </c>
      <c r="F288" s="363" t="s">
        <v>796</v>
      </c>
      <c r="G288" s="364">
        <v>0.0</v>
      </c>
      <c r="H288" s="363" t="s">
        <v>953</v>
      </c>
      <c r="I288" s="363" t="s">
        <v>494</v>
      </c>
      <c r="J288" s="363" t="s">
        <v>953</v>
      </c>
      <c r="K288" s="363" t="s">
        <v>954</v>
      </c>
      <c r="L288" s="363" t="s">
        <v>494</v>
      </c>
      <c r="M288" s="363" t="s">
        <v>954</v>
      </c>
      <c r="N288" s="363" t="s">
        <v>496</v>
      </c>
      <c r="O288" s="363" t="s">
        <v>494</v>
      </c>
      <c r="P288" s="363" t="s">
        <v>494</v>
      </c>
      <c r="Q288" s="365" t="s">
        <v>494</v>
      </c>
      <c r="R288" s="314"/>
    </row>
    <row r="289">
      <c r="A289" s="360" t="s">
        <v>92</v>
      </c>
      <c r="B289" s="361">
        <v>176.0</v>
      </c>
      <c r="C289" s="362" t="s">
        <v>125</v>
      </c>
      <c r="D289" s="313"/>
      <c r="E289" s="361" t="s">
        <v>95</v>
      </c>
      <c r="F289" s="363" t="s">
        <v>960</v>
      </c>
      <c r="G289" s="364">
        <v>0.0</v>
      </c>
      <c r="H289" s="363" t="s">
        <v>961</v>
      </c>
      <c r="I289" s="363" t="s">
        <v>494</v>
      </c>
      <c r="J289" s="363" t="s">
        <v>961</v>
      </c>
      <c r="K289" s="363" t="s">
        <v>962</v>
      </c>
      <c r="L289" s="363" t="s">
        <v>494</v>
      </c>
      <c r="M289" s="363" t="s">
        <v>962</v>
      </c>
      <c r="N289" s="363" t="s">
        <v>496</v>
      </c>
      <c r="O289" s="363" t="s">
        <v>494</v>
      </c>
      <c r="P289" s="363" t="s">
        <v>494</v>
      </c>
      <c r="Q289" s="365" t="s">
        <v>494</v>
      </c>
      <c r="R289" s="314"/>
    </row>
    <row r="290">
      <c r="A290" s="360" t="s">
        <v>92</v>
      </c>
      <c r="B290" s="361">
        <v>187.0</v>
      </c>
      <c r="C290" s="362" t="s">
        <v>102</v>
      </c>
      <c r="D290" s="313"/>
      <c r="E290" s="361" t="s">
        <v>95</v>
      </c>
      <c r="F290" s="363" t="s">
        <v>774</v>
      </c>
      <c r="G290" s="364">
        <v>0.0</v>
      </c>
      <c r="H290" s="363" t="s">
        <v>897</v>
      </c>
      <c r="I290" s="363" t="s">
        <v>494</v>
      </c>
      <c r="J290" s="363" t="s">
        <v>897</v>
      </c>
      <c r="K290" s="363" t="s">
        <v>898</v>
      </c>
      <c r="L290" s="363" t="s">
        <v>494</v>
      </c>
      <c r="M290" s="363" t="s">
        <v>898</v>
      </c>
      <c r="N290" s="363" t="s">
        <v>496</v>
      </c>
      <c r="O290" s="363" t="s">
        <v>494</v>
      </c>
      <c r="P290" s="363" t="s">
        <v>494</v>
      </c>
      <c r="Q290" s="365" t="s">
        <v>494</v>
      </c>
      <c r="R290" s="314"/>
    </row>
    <row r="291">
      <c r="A291" s="360" t="s">
        <v>92</v>
      </c>
      <c r="B291" s="361">
        <v>183.0</v>
      </c>
      <c r="C291" s="362" t="s">
        <v>106</v>
      </c>
      <c r="D291" s="313"/>
      <c r="E291" s="361" t="s">
        <v>95</v>
      </c>
      <c r="F291" s="363" t="s">
        <v>894</v>
      </c>
      <c r="G291" s="364">
        <v>0.0</v>
      </c>
      <c r="H291" s="363" t="s">
        <v>895</v>
      </c>
      <c r="I291" s="363" t="s">
        <v>494</v>
      </c>
      <c r="J291" s="363" t="s">
        <v>895</v>
      </c>
      <c r="K291" s="363" t="s">
        <v>896</v>
      </c>
      <c r="L291" s="363" t="s">
        <v>494</v>
      </c>
      <c r="M291" s="363" t="s">
        <v>896</v>
      </c>
      <c r="N291" s="363" t="s">
        <v>496</v>
      </c>
      <c r="O291" s="363" t="s">
        <v>494</v>
      </c>
      <c r="P291" s="363" t="s">
        <v>494</v>
      </c>
      <c r="Q291" s="365" t="s">
        <v>494</v>
      </c>
      <c r="R291" s="314"/>
    </row>
    <row r="292">
      <c r="A292" s="360" t="s">
        <v>92</v>
      </c>
      <c r="B292" s="361">
        <v>202.0</v>
      </c>
      <c r="C292" s="362" t="s">
        <v>963</v>
      </c>
      <c r="D292" s="313"/>
      <c r="E292" s="361" t="s">
        <v>95</v>
      </c>
      <c r="F292" s="363" t="s">
        <v>774</v>
      </c>
      <c r="G292" s="364">
        <v>0.0</v>
      </c>
      <c r="H292" s="363" t="s">
        <v>964</v>
      </c>
      <c r="I292" s="363" t="s">
        <v>494</v>
      </c>
      <c r="J292" s="363" t="s">
        <v>964</v>
      </c>
      <c r="K292" s="363" t="s">
        <v>965</v>
      </c>
      <c r="L292" s="363" t="s">
        <v>494</v>
      </c>
      <c r="M292" s="363" t="s">
        <v>965</v>
      </c>
      <c r="N292" s="363" t="s">
        <v>496</v>
      </c>
      <c r="O292" s="363" t="s">
        <v>494</v>
      </c>
      <c r="P292" s="363" t="s">
        <v>494</v>
      </c>
      <c r="Q292" s="365" t="s">
        <v>494</v>
      </c>
      <c r="R292" s="314"/>
    </row>
    <row r="293">
      <c r="A293" s="360" t="s">
        <v>92</v>
      </c>
      <c r="B293" s="361">
        <v>188.0</v>
      </c>
      <c r="C293" s="362" t="s">
        <v>138</v>
      </c>
      <c r="D293" s="313"/>
      <c r="E293" s="361" t="s">
        <v>95</v>
      </c>
      <c r="F293" s="363" t="s">
        <v>531</v>
      </c>
      <c r="G293" s="364">
        <v>0.0</v>
      </c>
      <c r="H293" s="363" t="s">
        <v>552</v>
      </c>
      <c r="I293" s="363" t="s">
        <v>494</v>
      </c>
      <c r="J293" s="363" t="s">
        <v>552</v>
      </c>
      <c r="K293" s="363" t="s">
        <v>553</v>
      </c>
      <c r="L293" s="363" t="s">
        <v>494</v>
      </c>
      <c r="M293" s="363" t="s">
        <v>553</v>
      </c>
      <c r="N293" s="363" t="s">
        <v>496</v>
      </c>
      <c r="O293" s="363" t="s">
        <v>494</v>
      </c>
      <c r="P293" s="363" t="s">
        <v>494</v>
      </c>
      <c r="Q293" s="365" t="s">
        <v>494</v>
      </c>
      <c r="R293" s="314"/>
    </row>
    <row r="294">
      <c r="A294" s="360" t="s">
        <v>92</v>
      </c>
      <c r="B294" s="361">
        <v>1279.0</v>
      </c>
      <c r="C294" s="362" t="s">
        <v>94</v>
      </c>
      <c r="D294" s="313"/>
      <c r="E294" s="361" t="s">
        <v>95</v>
      </c>
      <c r="F294" s="363" t="s">
        <v>492</v>
      </c>
      <c r="G294" s="364">
        <v>0.0</v>
      </c>
      <c r="H294" s="363" t="s">
        <v>966</v>
      </c>
      <c r="I294" s="363" t="s">
        <v>494</v>
      </c>
      <c r="J294" s="363" t="s">
        <v>966</v>
      </c>
      <c r="K294" s="363" t="s">
        <v>967</v>
      </c>
      <c r="L294" s="363" t="s">
        <v>494</v>
      </c>
      <c r="M294" s="363" t="s">
        <v>967</v>
      </c>
      <c r="N294" s="363" t="s">
        <v>496</v>
      </c>
      <c r="O294" s="363" t="s">
        <v>494</v>
      </c>
      <c r="P294" s="363" t="s">
        <v>494</v>
      </c>
      <c r="Q294" s="365" t="s">
        <v>494</v>
      </c>
      <c r="R294" s="314"/>
    </row>
    <row r="295">
      <c r="A295" s="360" t="s">
        <v>92</v>
      </c>
      <c r="B295" s="361">
        <v>184.0</v>
      </c>
      <c r="C295" s="362" t="s">
        <v>968</v>
      </c>
      <c r="D295" s="313"/>
      <c r="E295" s="361" t="s">
        <v>95</v>
      </c>
      <c r="F295" s="363" t="s">
        <v>969</v>
      </c>
      <c r="G295" s="364">
        <v>0.0</v>
      </c>
      <c r="H295" s="363" t="s">
        <v>970</v>
      </c>
      <c r="I295" s="363" t="s">
        <v>494</v>
      </c>
      <c r="J295" s="363" t="s">
        <v>970</v>
      </c>
      <c r="K295" s="363" t="s">
        <v>971</v>
      </c>
      <c r="L295" s="363" t="s">
        <v>494</v>
      </c>
      <c r="M295" s="363" t="s">
        <v>971</v>
      </c>
      <c r="N295" s="363" t="s">
        <v>496</v>
      </c>
      <c r="O295" s="363" t="s">
        <v>494</v>
      </c>
      <c r="P295" s="363" t="s">
        <v>494</v>
      </c>
      <c r="Q295" s="365" t="s">
        <v>494</v>
      </c>
      <c r="R295" s="314"/>
    </row>
    <row r="296">
      <c r="A296" s="360" t="s">
        <v>92</v>
      </c>
      <c r="B296" s="361">
        <v>670.0</v>
      </c>
      <c r="C296" s="362" t="s">
        <v>972</v>
      </c>
      <c r="D296" s="313"/>
      <c r="E296" s="361" t="s">
        <v>95</v>
      </c>
      <c r="F296" s="363" t="s">
        <v>573</v>
      </c>
      <c r="G296" s="364">
        <v>0.0</v>
      </c>
      <c r="H296" s="363" t="s">
        <v>973</v>
      </c>
      <c r="I296" s="363" t="s">
        <v>494</v>
      </c>
      <c r="J296" s="363" t="s">
        <v>973</v>
      </c>
      <c r="K296" s="363" t="s">
        <v>974</v>
      </c>
      <c r="L296" s="363" t="s">
        <v>494</v>
      </c>
      <c r="M296" s="363" t="s">
        <v>974</v>
      </c>
      <c r="N296" s="363" t="s">
        <v>496</v>
      </c>
      <c r="O296" s="363" t="s">
        <v>494</v>
      </c>
      <c r="P296" s="363" t="s">
        <v>494</v>
      </c>
      <c r="Q296" s="365" t="s">
        <v>494</v>
      </c>
      <c r="R296" s="314"/>
    </row>
    <row r="297">
      <c r="A297" s="360" t="s">
        <v>92</v>
      </c>
      <c r="B297" s="361">
        <v>196.0</v>
      </c>
      <c r="C297" s="362" t="s">
        <v>121</v>
      </c>
      <c r="D297" s="313"/>
      <c r="E297" s="361" t="s">
        <v>95</v>
      </c>
      <c r="F297" s="363" t="s">
        <v>931</v>
      </c>
      <c r="G297" s="364">
        <v>0.0</v>
      </c>
      <c r="H297" s="363" t="s">
        <v>975</v>
      </c>
      <c r="I297" s="363" t="s">
        <v>494</v>
      </c>
      <c r="J297" s="363" t="s">
        <v>975</v>
      </c>
      <c r="K297" s="363" t="s">
        <v>976</v>
      </c>
      <c r="L297" s="363" t="s">
        <v>494</v>
      </c>
      <c r="M297" s="363" t="s">
        <v>976</v>
      </c>
      <c r="N297" s="363" t="s">
        <v>496</v>
      </c>
      <c r="O297" s="363" t="s">
        <v>494</v>
      </c>
      <c r="P297" s="363" t="s">
        <v>494</v>
      </c>
      <c r="Q297" s="365" t="s">
        <v>494</v>
      </c>
      <c r="R297" s="314"/>
    </row>
    <row r="298">
      <c r="A298" s="360" t="s">
        <v>92</v>
      </c>
      <c r="B298" s="361">
        <v>183.0</v>
      </c>
      <c r="C298" s="362" t="s">
        <v>106</v>
      </c>
      <c r="D298" s="313"/>
      <c r="E298" s="361" t="s">
        <v>95</v>
      </c>
      <c r="F298" s="363" t="s">
        <v>894</v>
      </c>
      <c r="G298" s="364">
        <v>0.0</v>
      </c>
      <c r="H298" s="363" t="s">
        <v>895</v>
      </c>
      <c r="I298" s="363" t="s">
        <v>494</v>
      </c>
      <c r="J298" s="363" t="s">
        <v>895</v>
      </c>
      <c r="K298" s="363" t="s">
        <v>896</v>
      </c>
      <c r="L298" s="363" t="s">
        <v>494</v>
      </c>
      <c r="M298" s="363" t="s">
        <v>896</v>
      </c>
      <c r="N298" s="363" t="s">
        <v>496</v>
      </c>
      <c r="O298" s="363" t="s">
        <v>494</v>
      </c>
      <c r="P298" s="363" t="s">
        <v>494</v>
      </c>
      <c r="Q298" s="365" t="s">
        <v>494</v>
      </c>
      <c r="R298" s="314"/>
    </row>
    <row r="299">
      <c r="A299" s="360" t="s">
        <v>92</v>
      </c>
      <c r="B299" s="361">
        <v>186.0</v>
      </c>
      <c r="C299" s="362" t="s">
        <v>100</v>
      </c>
      <c r="D299" s="313"/>
      <c r="E299" s="361" t="s">
        <v>95</v>
      </c>
      <c r="F299" s="363" t="s">
        <v>977</v>
      </c>
      <c r="G299" s="364">
        <v>0.0</v>
      </c>
      <c r="H299" s="363" t="s">
        <v>978</v>
      </c>
      <c r="I299" s="363" t="s">
        <v>494</v>
      </c>
      <c r="J299" s="363" t="s">
        <v>978</v>
      </c>
      <c r="K299" s="363" t="s">
        <v>979</v>
      </c>
      <c r="L299" s="363" t="s">
        <v>494</v>
      </c>
      <c r="M299" s="363" t="s">
        <v>979</v>
      </c>
      <c r="N299" s="363" t="s">
        <v>496</v>
      </c>
      <c r="O299" s="363" t="s">
        <v>494</v>
      </c>
      <c r="P299" s="363" t="s">
        <v>494</v>
      </c>
      <c r="Q299" s="365" t="s">
        <v>494</v>
      </c>
      <c r="R299" s="314"/>
    </row>
    <row r="300">
      <c r="A300" s="360" t="s">
        <v>92</v>
      </c>
      <c r="B300" s="361">
        <v>198.0</v>
      </c>
      <c r="C300" s="362" t="s">
        <v>142</v>
      </c>
      <c r="D300" s="313"/>
      <c r="E300" s="361" t="s">
        <v>95</v>
      </c>
      <c r="F300" s="363" t="s">
        <v>960</v>
      </c>
      <c r="G300" s="364">
        <v>0.0</v>
      </c>
      <c r="H300" s="363" t="s">
        <v>980</v>
      </c>
      <c r="I300" s="363" t="s">
        <v>494</v>
      </c>
      <c r="J300" s="363" t="s">
        <v>980</v>
      </c>
      <c r="K300" s="367">
        <v>46012.0</v>
      </c>
      <c r="L300" s="363" t="s">
        <v>494</v>
      </c>
      <c r="M300" s="367">
        <v>46012.0</v>
      </c>
      <c r="N300" s="363" t="s">
        <v>496</v>
      </c>
      <c r="O300" s="363" t="s">
        <v>494</v>
      </c>
      <c r="P300" s="363" t="s">
        <v>494</v>
      </c>
      <c r="Q300" s="365" t="s">
        <v>494</v>
      </c>
      <c r="R300" s="314"/>
    </row>
    <row r="301">
      <c r="A301" s="360" t="s">
        <v>92</v>
      </c>
      <c r="B301" s="361">
        <v>185.0</v>
      </c>
      <c r="C301" s="362" t="s">
        <v>104</v>
      </c>
      <c r="D301" s="313"/>
      <c r="E301" s="361" t="s">
        <v>95</v>
      </c>
      <c r="F301" s="363" t="s">
        <v>981</v>
      </c>
      <c r="G301" s="364">
        <v>0.0</v>
      </c>
      <c r="H301" s="363" t="s">
        <v>982</v>
      </c>
      <c r="I301" s="363" t="s">
        <v>494</v>
      </c>
      <c r="J301" s="363" t="s">
        <v>982</v>
      </c>
      <c r="K301" s="363" t="s">
        <v>983</v>
      </c>
      <c r="L301" s="363" t="s">
        <v>494</v>
      </c>
      <c r="M301" s="363" t="s">
        <v>983</v>
      </c>
      <c r="N301" s="363" t="s">
        <v>496</v>
      </c>
      <c r="O301" s="363" t="s">
        <v>494</v>
      </c>
      <c r="P301" s="363" t="s">
        <v>494</v>
      </c>
      <c r="Q301" s="365" t="s">
        <v>494</v>
      </c>
      <c r="R301" s="314"/>
    </row>
    <row r="302">
      <c r="A302" s="360" t="s">
        <v>92</v>
      </c>
      <c r="B302" s="361">
        <v>188.0</v>
      </c>
      <c r="C302" s="362" t="s">
        <v>138</v>
      </c>
      <c r="D302" s="313"/>
      <c r="E302" s="361" t="s">
        <v>95</v>
      </c>
      <c r="F302" s="363" t="s">
        <v>984</v>
      </c>
      <c r="G302" s="364">
        <v>0.0</v>
      </c>
      <c r="H302" s="363" t="s">
        <v>985</v>
      </c>
      <c r="I302" s="363" t="s">
        <v>494</v>
      </c>
      <c r="J302" s="363" t="s">
        <v>985</v>
      </c>
      <c r="K302" s="363" t="s">
        <v>986</v>
      </c>
      <c r="L302" s="363" t="s">
        <v>494</v>
      </c>
      <c r="M302" s="363" t="s">
        <v>986</v>
      </c>
      <c r="N302" s="363" t="s">
        <v>496</v>
      </c>
      <c r="O302" s="363" t="s">
        <v>494</v>
      </c>
      <c r="P302" s="363" t="s">
        <v>494</v>
      </c>
      <c r="Q302" s="365" t="s">
        <v>494</v>
      </c>
      <c r="R302" s="314"/>
    </row>
    <row r="303">
      <c r="A303" s="360" t="s">
        <v>92</v>
      </c>
      <c r="B303" s="361">
        <v>1277.0</v>
      </c>
      <c r="C303" s="362" t="s">
        <v>98</v>
      </c>
      <c r="D303" s="313"/>
      <c r="E303" s="361" t="s">
        <v>95</v>
      </c>
      <c r="F303" s="363" t="s">
        <v>987</v>
      </c>
      <c r="G303" s="364">
        <v>0.0</v>
      </c>
      <c r="H303" s="363" t="s">
        <v>988</v>
      </c>
      <c r="I303" s="363" t="s">
        <v>494</v>
      </c>
      <c r="J303" s="363" t="s">
        <v>988</v>
      </c>
      <c r="K303" s="363" t="s">
        <v>989</v>
      </c>
      <c r="L303" s="363" t="s">
        <v>494</v>
      </c>
      <c r="M303" s="363" t="s">
        <v>989</v>
      </c>
      <c r="N303" s="363" t="s">
        <v>496</v>
      </c>
      <c r="O303" s="363" t="s">
        <v>494</v>
      </c>
      <c r="P303" s="363" t="s">
        <v>494</v>
      </c>
      <c r="Q303" s="365" t="s">
        <v>494</v>
      </c>
      <c r="R303" s="314"/>
    </row>
    <row r="304">
      <c r="A304" s="360" t="s">
        <v>92</v>
      </c>
      <c r="B304" s="361">
        <v>329.0</v>
      </c>
      <c r="C304" s="362" t="s">
        <v>119</v>
      </c>
      <c r="D304" s="313"/>
      <c r="E304" s="361" t="s">
        <v>95</v>
      </c>
      <c r="F304" s="363" t="s">
        <v>531</v>
      </c>
      <c r="G304" s="364">
        <v>0.0</v>
      </c>
      <c r="H304" s="363" t="s">
        <v>809</v>
      </c>
      <c r="I304" s="363" t="s">
        <v>494</v>
      </c>
      <c r="J304" s="363" t="s">
        <v>809</v>
      </c>
      <c r="K304" s="363" t="s">
        <v>810</v>
      </c>
      <c r="L304" s="363" t="s">
        <v>494</v>
      </c>
      <c r="M304" s="363" t="s">
        <v>810</v>
      </c>
      <c r="N304" s="363" t="s">
        <v>496</v>
      </c>
      <c r="O304" s="363" t="s">
        <v>494</v>
      </c>
      <c r="P304" s="363" t="s">
        <v>494</v>
      </c>
      <c r="Q304" s="365" t="s">
        <v>494</v>
      </c>
      <c r="R304" s="314"/>
    </row>
    <row r="305">
      <c r="A305" s="360" t="s">
        <v>92</v>
      </c>
      <c r="B305" s="361">
        <v>199.0</v>
      </c>
      <c r="C305" s="362" t="s">
        <v>990</v>
      </c>
      <c r="D305" s="313"/>
      <c r="E305" s="361" t="s">
        <v>95</v>
      </c>
      <c r="F305" s="363" t="s">
        <v>991</v>
      </c>
      <c r="G305" s="364">
        <v>0.0</v>
      </c>
      <c r="H305" s="363" t="s">
        <v>992</v>
      </c>
      <c r="I305" s="363" t="s">
        <v>494</v>
      </c>
      <c r="J305" s="363" t="s">
        <v>992</v>
      </c>
      <c r="K305" s="363" t="s">
        <v>993</v>
      </c>
      <c r="L305" s="363" t="s">
        <v>494</v>
      </c>
      <c r="M305" s="363" t="s">
        <v>993</v>
      </c>
      <c r="N305" s="363" t="s">
        <v>496</v>
      </c>
      <c r="O305" s="363" t="s">
        <v>494</v>
      </c>
      <c r="P305" s="363" t="s">
        <v>494</v>
      </c>
      <c r="Q305" s="365" t="s">
        <v>494</v>
      </c>
      <c r="R305" s="314"/>
    </row>
    <row r="306">
      <c r="A306" s="360" t="s">
        <v>92</v>
      </c>
      <c r="B306" s="361">
        <v>697.0</v>
      </c>
      <c r="C306" s="362" t="s">
        <v>173</v>
      </c>
      <c r="D306" s="313"/>
      <c r="E306" s="361" t="s">
        <v>95</v>
      </c>
      <c r="F306" s="363" t="s">
        <v>994</v>
      </c>
      <c r="G306" s="364">
        <v>0.0</v>
      </c>
      <c r="H306" s="363" t="s">
        <v>995</v>
      </c>
      <c r="I306" s="363" t="s">
        <v>494</v>
      </c>
      <c r="J306" s="363" t="s">
        <v>995</v>
      </c>
      <c r="K306" s="363" t="s">
        <v>996</v>
      </c>
      <c r="L306" s="363" t="s">
        <v>494</v>
      </c>
      <c r="M306" s="363" t="s">
        <v>996</v>
      </c>
      <c r="N306" s="363" t="s">
        <v>496</v>
      </c>
      <c r="O306" s="363" t="s">
        <v>494</v>
      </c>
      <c r="P306" s="363" t="s">
        <v>494</v>
      </c>
      <c r="Q306" s="365" t="s">
        <v>494</v>
      </c>
      <c r="R306" s="314"/>
    </row>
    <row r="307">
      <c r="A307" s="360" t="s">
        <v>92</v>
      </c>
      <c r="B307" s="361">
        <v>180.0</v>
      </c>
      <c r="C307" s="362" t="s">
        <v>207</v>
      </c>
      <c r="D307" s="313"/>
      <c r="E307" s="361" t="s">
        <v>95</v>
      </c>
      <c r="F307" s="363" t="s">
        <v>997</v>
      </c>
      <c r="G307" s="364">
        <v>0.0</v>
      </c>
      <c r="H307" s="363" t="s">
        <v>998</v>
      </c>
      <c r="I307" s="363" t="s">
        <v>494</v>
      </c>
      <c r="J307" s="363" t="s">
        <v>998</v>
      </c>
      <c r="K307" s="363" t="s">
        <v>999</v>
      </c>
      <c r="L307" s="363" t="s">
        <v>494</v>
      </c>
      <c r="M307" s="363" t="s">
        <v>999</v>
      </c>
      <c r="N307" s="363" t="s">
        <v>496</v>
      </c>
      <c r="O307" s="363" t="s">
        <v>494</v>
      </c>
      <c r="P307" s="363" t="s">
        <v>494</v>
      </c>
      <c r="Q307" s="365" t="s">
        <v>494</v>
      </c>
      <c r="R307" s="314"/>
    </row>
    <row r="308">
      <c r="A308" s="360" t="s">
        <v>92</v>
      </c>
      <c r="B308" s="361">
        <v>670.0</v>
      </c>
      <c r="C308" s="362" t="s">
        <v>972</v>
      </c>
      <c r="D308" s="313"/>
      <c r="E308" s="361" t="s">
        <v>95</v>
      </c>
      <c r="F308" s="363" t="s">
        <v>573</v>
      </c>
      <c r="G308" s="364">
        <v>0.0</v>
      </c>
      <c r="H308" s="363" t="s">
        <v>973</v>
      </c>
      <c r="I308" s="363" t="s">
        <v>494</v>
      </c>
      <c r="J308" s="363" t="s">
        <v>973</v>
      </c>
      <c r="K308" s="363" t="s">
        <v>974</v>
      </c>
      <c r="L308" s="363" t="s">
        <v>494</v>
      </c>
      <c r="M308" s="363" t="s">
        <v>974</v>
      </c>
      <c r="N308" s="363" t="s">
        <v>496</v>
      </c>
      <c r="O308" s="363" t="s">
        <v>494</v>
      </c>
      <c r="P308" s="363" t="s">
        <v>494</v>
      </c>
      <c r="Q308" s="365" t="s">
        <v>494</v>
      </c>
      <c r="R308" s="314"/>
    </row>
    <row r="309">
      <c r="A309" s="360" t="s">
        <v>92</v>
      </c>
      <c r="B309" s="361">
        <v>337.0</v>
      </c>
      <c r="C309" s="362" t="s">
        <v>665</v>
      </c>
      <c r="D309" s="313"/>
      <c r="E309" s="361" t="s">
        <v>95</v>
      </c>
      <c r="F309" s="363" t="s">
        <v>894</v>
      </c>
      <c r="G309" s="364">
        <v>0.0</v>
      </c>
      <c r="H309" s="363" t="s">
        <v>1000</v>
      </c>
      <c r="I309" s="363" t="s">
        <v>494</v>
      </c>
      <c r="J309" s="363" t="s">
        <v>1000</v>
      </c>
      <c r="K309" s="363" t="s">
        <v>1001</v>
      </c>
      <c r="L309" s="363" t="s">
        <v>494</v>
      </c>
      <c r="M309" s="363" t="s">
        <v>1001</v>
      </c>
      <c r="N309" s="363" t="s">
        <v>496</v>
      </c>
      <c r="O309" s="363" t="s">
        <v>494</v>
      </c>
      <c r="P309" s="363" t="s">
        <v>494</v>
      </c>
      <c r="Q309" s="365" t="s">
        <v>494</v>
      </c>
      <c r="R309" s="314"/>
    </row>
    <row r="310">
      <c r="A310" s="360" t="s">
        <v>92</v>
      </c>
      <c r="B310" s="361">
        <v>3515.0</v>
      </c>
      <c r="C310" s="362" t="s">
        <v>1002</v>
      </c>
      <c r="D310" s="313"/>
      <c r="E310" s="361" t="s">
        <v>95</v>
      </c>
      <c r="F310" s="363" t="s">
        <v>901</v>
      </c>
      <c r="G310" s="364">
        <v>0.0</v>
      </c>
      <c r="H310" s="363" t="s">
        <v>667</v>
      </c>
      <c r="I310" s="363" t="s">
        <v>494</v>
      </c>
      <c r="J310" s="363" t="s">
        <v>667</v>
      </c>
      <c r="K310" s="363" t="s">
        <v>668</v>
      </c>
      <c r="L310" s="363" t="s">
        <v>494</v>
      </c>
      <c r="M310" s="363" t="s">
        <v>668</v>
      </c>
      <c r="N310" s="363" t="s">
        <v>496</v>
      </c>
      <c r="O310" s="363" t="s">
        <v>494</v>
      </c>
      <c r="P310" s="363" t="s">
        <v>494</v>
      </c>
      <c r="Q310" s="365" t="s">
        <v>494</v>
      </c>
      <c r="R310" s="314"/>
    </row>
    <row r="311">
      <c r="A311" s="360" t="s">
        <v>92</v>
      </c>
      <c r="B311" s="361">
        <v>183.0</v>
      </c>
      <c r="C311" s="362" t="s">
        <v>106</v>
      </c>
      <c r="D311" s="313"/>
      <c r="E311" s="361" t="s">
        <v>95</v>
      </c>
      <c r="F311" s="363" t="s">
        <v>923</v>
      </c>
      <c r="G311" s="364">
        <v>0.0</v>
      </c>
      <c r="H311" s="363" t="s">
        <v>944</v>
      </c>
      <c r="I311" s="363" t="s">
        <v>494</v>
      </c>
      <c r="J311" s="363" t="s">
        <v>944</v>
      </c>
      <c r="K311" s="363" t="s">
        <v>945</v>
      </c>
      <c r="L311" s="363" t="s">
        <v>494</v>
      </c>
      <c r="M311" s="363" t="s">
        <v>945</v>
      </c>
      <c r="N311" s="363" t="s">
        <v>496</v>
      </c>
      <c r="O311" s="363" t="s">
        <v>494</v>
      </c>
      <c r="P311" s="363" t="s">
        <v>494</v>
      </c>
      <c r="Q311" s="365" t="s">
        <v>494</v>
      </c>
      <c r="R311" s="314"/>
    </row>
    <row r="312">
      <c r="A312" s="360" t="s">
        <v>92</v>
      </c>
      <c r="B312" s="361">
        <v>160.0</v>
      </c>
      <c r="C312" s="362" t="s">
        <v>240</v>
      </c>
      <c r="D312" s="313"/>
      <c r="E312" s="361" t="s">
        <v>95</v>
      </c>
      <c r="F312" s="363" t="s">
        <v>1003</v>
      </c>
      <c r="G312" s="364">
        <v>0.0</v>
      </c>
      <c r="H312" s="363" t="s">
        <v>1004</v>
      </c>
      <c r="I312" s="363" t="s">
        <v>494</v>
      </c>
      <c r="J312" s="363" t="s">
        <v>1004</v>
      </c>
      <c r="K312" s="363" t="s">
        <v>1005</v>
      </c>
      <c r="L312" s="363" t="s">
        <v>494</v>
      </c>
      <c r="M312" s="363" t="s">
        <v>1005</v>
      </c>
      <c r="N312" s="363" t="s">
        <v>496</v>
      </c>
      <c r="O312" s="363" t="s">
        <v>494</v>
      </c>
      <c r="P312" s="363" t="s">
        <v>494</v>
      </c>
      <c r="Q312" s="365" t="s">
        <v>494</v>
      </c>
      <c r="R312" s="314"/>
    </row>
    <row r="313">
      <c r="A313" s="360" t="s">
        <v>92</v>
      </c>
      <c r="B313" s="361">
        <v>644.0</v>
      </c>
      <c r="C313" s="362" t="s">
        <v>134</v>
      </c>
      <c r="D313" s="313"/>
      <c r="E313" s="361" t="s">
        <v>95</v>
      </c>
      <c r="F313" s="363" t="s">
        <v>984</v>
      </c>
      <c r="G313" s="364">
        <v>0.0</v>
      </c>
      <c r="H313" s="363" t="s">
        <v>494</v>
      </c>
      <c r="I313" s="363" t="s">
        <v>494</v>
      </c>
      <c r="J313" s="363" t="s">
        <v>494</v>
      </c>
      <c r="K313" s="363" t="s">
        <v>494</v>
      </c>
      <c r="L313" s="363" t="s">
        <v>494</v>
      </c>
      <c r="M313" s="363" t="s">
        <v>494</v>
      </c>
      <c r="N313" s="363" t="s">
        <v>496</v>
      </c>
      <c r="O313" s="363" t="s">
        <v>494</v>
      </c>
      <c r="P313" s="363" t="s">
        <v>494</v>
      </c>
      <c r="Q313" s="365" t="s">
        <v>494</v>
      </c>
      <c r="R313" s="314"/>
    </row>
    <row r="314">
      <c r="A314" s="360" t="s">
        <v>92</v>
      </c>
      <c r="B314" s="361">
        <v>195.0</v>
      </c>
      <c r="C314" s="362" t="s">
        <v>1006</v>
      </c>
      <c r="D314" s="313"/>
      <c r="E314" s="361" t="s">
        <v>95</v>
      </c>
      <c r="F314" s="363" t="s">
        <v>960</v>
      </c>
      <c r="G314" s="364">
        <v>0.0</v>
      </c>
      <c r="H314" s="363" t="s">
        <v>1007</v>
      </c>
      <c r="I314" s="363" t="s">
        <v>494</v>
      </c>
      <c r="J314" s="363" t="s">
        <v>1007</v>
      </c>
      <c r="K314" s="363" t="s">
        <v>1008</v>
      </c>
      <c r="L314" s="363" t="s">
        <v>494</v>
      </c>
      <c r="M314" s="363" t="s">
        <v>1008</v>
      </c>
      <c r="N314" s="363" t="s">
        <v>496</v>
      </c>
      <c r="O314" s="363" t="s">
        <v>494</v>
      </c>
      <c r="P314" s="363" t="s">
        <v>494</v>
      </c>
      <c r="Q314" s="365" t="s">
        <v>494</v>
      </c>
      <c r="R314" s="314"/>
    </row>
    <row r="315">
      <c r="A315" s="360" t="s">
        <v>92</v>
      </c>
      <c r="B315" s="361">
        <v>197.0</v>
      </c>
      <c r="C315" s="362" t="s">
        <v>295</v>
      </c>
      <c r="D315" s="313"/>
      <c r="E315" s="361" t="s">
        <v>95</v>
      </c>
      <c r="F315" s="363" t="s">
        <v>960</v>
      </c>
      <c r="G315" s="364">
        <v>0.0</v>
      </c>
      <c r="H315" s="363" t="s">
        <v>1009</v>
      </c>
      <c r="I315" s="363" t="s">
        <v>494</v>
      </c>
      <c r="J315" s="363" t="s">
        <v>1009</v>
      </c>
      <c r="K315" s="363" t="s">
        <v>1010</v>
      </c>
      <c r="L315" s="363" t="s">
        <v>494</v>
      </c>
      <c r="M315" s="363" t="s">
        <v>1010</v>
      </c>
      <c r="N315" s="363" t="s">
        <v>496</v>
      </c>
      <c r="O315" s="363" t="s">
        <v>494</v>
      </c>
      <c r="P315" s="363" t="s">
        <v>494</v>
      </c>
      <c r="Q315" s="365" t="s">
        <v>494</v>
      </c>
      <c r="R315" s="314"/>
    </row>
    <row r="316">
      <c r="A316" s="360" t="s">
        <v>92</v>
      </c>
      <c r="B316" s="361">
        <v>196.0</v>
      </c>
      <c r="C316" s="362" t="s">
        <v>121</v>
      </c>
      <c r="D316" s="313"/>
      <c r="E316" s="361" t="s">
        <v>95</v>
      </c>
      <c r="F316" s="363" t="s">
        <v>1011</v>
      </c>
      <c r="G316" s="364">
        <v>0.0</v>
      </c>
      <c r="H316" s="363" t="s">
        <v>1012</v>
      </c>
      <c r="I316" s="363" t="s">
        <v>494</v>
      </c>
      <c r="J316" s="363" t="s">
        <v>1012</v>
      </c>
      <c r="K316" s="363" t="s">
        <v>1013</v>
      </c>
      <c r="L316" s="363" t="s">
        <v>494</v>
      </c>
      <c r="M316" s="363" t="s">
        <v>1013</v>
      </c>
      <c r="N316" s="363" t="s">
        <v>496</v>
      </c>
      <c r="O316" s="363" t="s">
        <v>494</v>
      </c>
      <c r="P316" s="363" t="s">
        <v>494</v>
      </c>
      <c r="Q316" s="365" t="s">
        <v>494</v>
      </c>
      <c r="R316" s="314"/>
    </row>
    <row r="317">
      <c r="A317" s="360" t="s">
        <v>92</v>
      </c>
      <c r="B317" s="361">
        <v>1295.0</v>
      </c>
      <c r="C317" s="362" t="s">
        <v>322</v>
      </c>
      <c r="D317" s="313"/>
      <c r="E317" s="361" t="s">
        <v>95</v>
      </c>
      <c r="F317" s="363" t="s">
        <v>1014</v>
      </c>
      <c r="G317" s="364">
        <v>0.0</v>
      </c>
      <c r="H317" s="363" t="s">
        <v>1015</v>
      </c>
      <c r="I317" s="363" t="s">
        <v>494</v>
      </c>
      <c r="J317" s="363" t="s">
        <v>1015</v>
      </c>
      <c r="K317" s="363" t="s">
        <v>1016</v>
      </c>
      <c r="L317" s="363" t="s">
        <v>494</v>
      </c>
      <c r="M317" s="363" t="s">
        <v>1016</v>
      </c>
      <c r="N317" s="363" t="s">
        <v>496</v>
      </c>
      <c r="O317" s="363" t="s">
        <v>494</v>
      </c>
      <c r="P317" s="363" t="s">
        <v>494</v>
      </c>
      <c r="Q317" s="365" t="s">
        <v>494</v>
      </c>
      <c r="R317" s="314"/>
    </row>
    <row r="318">
      <c r="A318" s="360" t="s">
        <v>92</v>
      </c>
      <c r="B318" s="361">
        <v>173.0</v>
      </c>
      <c r="C318" s="362" t="s">
        <v>132</v>
      </c>
      <c r="D318" s="313"/>
      <c r="E318" s="361" t="s">
        <v>95</v>
      </c>
      <c r="F318" s="363" t="s">
        <v>984</v>
      </c>
      <c r="G318" s="364">
        <v>0.0</v>
      </c>
      <c r="H318" s="363" t="s">
        <v>1017</v>
      </c>
      <c r="I318" s="363" t="s">
        <v>494</v>
      </c>
      <c r="J318" s="363" t="s">
        <v>1017</v>
      </c>
      <c r="K318" s="363" t="s">
        <v>1018</v>
      </c>
      <c r="L318" s="363" t="s">
        <v>494</v>
      </c>
      <c r="M318" s="363" t="s">
        <v>1018</v>
      </c>
      <c r="N318" s="363" t="s">
        <v>496</v>
      </c>
      <c r="O318" s="363" t="s">
        <v>494</v>
      </c>
      <c r="P318" s="363" t="s">
        <v>494</v>
      </c>
      <c r="Q318" s="365" t="s">
        <v>494</v>
      </c>
      <c r="R318" s="314"/>
    </row>
    <row r="319">
      <c r="A319" s="360" t="s">
        <v>92</v>
      </c>
      <c r="B319" s="361">
        <v>1279.0</v>
      </c>
      <c r="C319" s="362" t="s">
        <v>94</v>
      </c>
      <c r="D319" s="313"/>
      <c r="E319" s="361" t="s">
        <v>95</v>
      </c>
      <c r="F319" s="363" t="s">
        <v>984</v>
      </c>
      <c r="G319" s="364">
        <v>0.0</v>
      </c>
      <c r="H319" s="363" t="s">
        <v>985</v>
      </c>
      <c r="I319" s="363" t="s">
        <v>494</v>
      </c>
      <c r="J319" s="363" t="s">
        <v>985</v>
      </c>
      <c r="K319" s="363" t="s">
        <v>986</v>
      </c>
      <c r="L319" s="363" t="s">
        <v>494</v>
      </c>
      <c r="M319" s="363" t="s">
        <v>986</v>
      </c>
      <c r="N319" s="363" t="s">
        <v>496</v>
      </c>
      <c r="O319" s="363" t="s">
        <v>494</v>
      </c>
      <c r="P319" s="363" t="s">
        <v>494</v>
      </c>
      <c r="Q319" s="365" t="s">
        <v>494</v>
      </c>
      <c r="R319" s="314"/>
    </row>
    <row r="320">
      <c r="A320" s="360" t="s">
        <v>92</v>
      </c>
      <c r="B320" s="361">
        <v>1277.0</v>
      </c>
      <c r="C320" s="362" t="s">
        <v>98</v>
      </c>
      <c r="D320" s="313"/>
      <c r="E320" s="361" t="s">
        <v>95</v>
      </c>
      <c r="F320" s="363" t="s">
        <v>984</v>
      </c>
      <c r="G320" s="364">
        <v>0.0</v>
      </c>
      <c r="H320" s="363" t="s">
        <v>1019</v>
      </c>
      <c r="I320" s="363" t="s">
        <v>494</v>
      </c>
      <c r="J320" s="363" t="s">
        <v>1019</v>
      </c>
      <c r="K320" s="363" t="s">
        <v>1020</v>
      </c>
      <c r="L320" s="363" t="s">
        <v>494</v>
      </c>
      <c r="M320" s="363" t="s">
        <v>1020</v>
      </c>
      <c r="N320" s="363" t="s">
        <v>496</v>
      </c>
      <c r="O320" s="363" t="s">
        <v>494</v>
      </c>
      <c r="P320" s="363" t="s">
        <v>494</v>
      </c>
      <c r="Q320" s="365" t="s">
        <v>494</v>
      </c>
      <c r="R320" s="314"/>
    </row>
    <row r="321">
      <c r="A321" s="360" t="s">
        <v>92</v>
      </c>
      <c r="B321" s="361">
        <v>180.0</v>
      </c>
      <c r="C321" s="362" t="s">
        <v>207</v>
      </c>
      <c r="D321" s="313"/>
      <c r="E321" s="361" t="s">
        <v>95</v>
      </c>
      <c r="F321" s="363" t="s">
        <v>923</v>
      </c>
      <c r="G321" s="364">
        <v>0.0</v>
      </c>
      <c r="H321" s="363" t="s">
        <v>1021</v>
      </c>
      <c r="I321" s="363" t="s">
        <v>494</v>
      </c>
      <c r="J321" s="363" t="s">
        <v>1021</v>
      </c>
      <c r="K321" s="363" t="s">
        <v>1022</v>
      </c>
      <c r="L321" s="363" t="s">
        <v>494</v>
      </c>
      <c r="M321" s="363" t="s">
        <v>1022</v>
      </c>
      <c r="N321" s="363" t="s">
        <v>496</v>
      </c>
      <c r="O321" s="363" t="s">
        <v>494</v>
      </c>
      <c r="P321" s="363" t="s">
        <v>494</v>
      </c>
      <c r="Q321" s="365" t="s">
        <v>494</v>
      </c>
      <c r="R321" s="314"/>
    </row>
    <row r="322">
      <c r="A322" s="360" t="s">
        <v>92</v>
      </c>
      <c r="B322" s="361">
        <v>209.0</v>
      </c>
      <c r="C322" s="362" t="s">
        <v>371</v>
      </c>
      <c r="D322" s="313"/>
      <c r="E322" s="361" t="s">
        <v>95</v>
      </c>
      <c r="F322" s="363" t="s">
        <v>1023</v>
      </c>
      <c r="G322" s="364">
        <v>0.0</v>
      </c>
      <c r="H322" s="363" t="s">
        <v>1024</v>
      </c>
      <c r="I322" s="363" t="s">
        <v>494</v>
      </c>
      <c r="J322" s="363" t="s">
        <v>1024</v>
      </c>
      <c r="K322" s="363" t="s">
        <v>1025</v>
      </c>
      <c r="L322" s="363" t="s">
        <v>494</v>
      </c>
      <c r="M322" s="363" t="s">
        <v>1025</v>
      </c>
      <c r="N322" s="363" t="s">
        <v>496</v>
      </c>
      <c r="O322" s="363" t="s">
        <v>494</v>
      </c>
      <c r="P322" s="363" t="s">
        <v>494</v>
      </c>
      <c r="Q322" s="365" t="s">
        <v>494</v>
      </c>
      <c r="R322" s="314"/>
    </row>
    <row r="323">
      <c r="A323" s="360" t="s">
        <v>92</v>
      </c>
      <c r="B323" s="361">
        <v>345.0</v>
      </c>
      <c r="C323" s="362" t="s">
        <v>1026</v>
      </c>
      <c r="D323" s="313"/>
      <c r="E323" s="361" t="s">
        <v>95</v>
      </c>
      <c r="F323" s="363" t="s">
        <v>1027</v>
      </c>
      <c r="G323" s="364">
        <v>0.0</v>
      </c>
      <c r="H323" s="363" t="s">
        <v>1028</v>
      </c>
      <c r="I323" s="363" t="s">
        <v>494</v>
      </c>
      <c r="J323" s="363" t="s">
        <v>1028</v>
      </c>
      <c r="K323" s="363" t="s">
        <v>1029</v>
      </c>
      <c r="L323" s="363" t="s">
        <v>494</v>
      </c>
      <c r="M323" s="363" t="s">
        <v>1029</v>
      </c>
      <c r="N323" s="363" t="s">
        <v>496</v>
      </c>
      <c r="O323" s="363" t="s">
        <v>494</v>
      </c>
      <c r="P323" s="363" t="s">
        <v>494</v>
      </c>
      <c r="Q323" s="365" t="s">
        <v>494</v>
      </c>
      <c r="R323" s="314"/>
    </row>
    <row r="324">
      <c r="A324" s="360" t="s">
        <v>92</v>
      </c>
      <c r="B324" s="361">
        <v>356.0</v>
      </c>
      <c r="C324" s="362" t="s">
        <v>223</v>
      </c>
      <c r="D324" s="313"/>
      <c r="E324" s="361" t="s">
        <v>95</v>
      </c>
      <c r="F324" s="363" t="s">
        <v>1030</v>
      </c>
      <c r="G324" s="364">
        <v>0.0</v>
      </c>
      <c r="H324" s="363" t="s">
        <v>1031</v>
      </c>
      <c r="I324" s="363" t="s">
        <v>494</v>
      </c>
      <c r="J324" s="363" t="s">
        <v>1031</v>
      </c>
      <c r="K324" s="363" t="s">
        <v>1032</v>
      </c>
      <c r="L324" s="363" t="s">
        <v>494</v>
      </c>
      <c r="M324" s="363" t="s">
        <v>1032</v>
      </c>
      <c r="N324" s="363" t="s">
        <v>496</v>
      </c>
      <c r="O324" s="363" t="s">
        <v>494</v>
      </c>
      <c r="P324" s="363" t="s">
        <v>494</v>
      </c>
      <c r="Q324" s="365" t="s">
        <v>494</v>
      </c>
      <c r="R324" s="314"/>
    </row>
    <row r="325">
      <c r="A325" s="360" t="s">
        <v>92</v>
      </c>
      <c r="B325" s="361">
        <v>187.0</v>
      </c>
      <c r="C325" s="362" t="s">
        <v>102</v>
      </c>
      <c r="D325" s="313"/>
      <c r="E325" s="361" t="s">
        <v>95</v>
      </c>
      <c r="F325" s="363" t="s">
        <v>774</v>
      </c>
      <c r="G325" s="364">
        <v>0.0</v>
      </c>
      <c r="H325" s="363" t="s">
        <v>897</v>
      </c>
      <c r="I325" s="363" t="s">
        <v>494</v>
      </c>
      <c r="J325" s="363" t="s">
        <v>897</v>
      </c>
      <c r="K325" s="363" t="s">
        <v>898</v>
      </c>
      <c r="L325" s="363" t="s">
        <v>494</v>
      </c>
      <c r="M325" s="363" t="s">
        <v>898</v>
      </c>
      <c r="N325" s="363" t="s">
        <v>496</v>
      </c>
      <c r="O325" s="363" t="s">
        <v>494</v>
      </c>
      <c r="P325" s="363" t="s">
        <v>494</v>
      </c>
      <c r="Q325" s="365" t="s">
        <v>494</v>
      </c>
      <c r="R325" s="314"/>
    </row>
    <row r="326">
      <c r="A326" s="360" t="s">
        <v>92</v>
      </c>
      <c r="B326" s="361">
        <v>166.0</v>
      </c>
      <c r="C326" s="362" t="s">
        <v>187</v>
      </c>
      <c r="D326" s="313"/>
      <c r="E326" s="361" t="s">
        <v>95</v>
      </c>
      <c r="F326" s="363" t="s">
        <v>901</v>
      </c>
      <c r="G326" s="364">
        <v>0.0</v>
      </c>
      <c r="H326" s="363" t="s">
        <v>1033</v>
      </c>
      <c r="I326" s="363" t="s">
        <v>494</v>
      </c>
      <c r="J326" s="363" t="s">
        <v>1033</v>
      </c>
      <c r="K326" s="363" t="s">
        <v>1034</v>
      </c>
      <c r="L326" s="363" t="s">
        <v>494</v>
      </c>
      <c r="M326" s="363" t="s">
        <v>1034</v>
      </c>
      <c r="N326" s="363" t="s">
        <v>496</v>
      </c>
      <c r="O326" s="363" t="s">
        <v>494</v>
      </c>
      <c r="P326" s="363" t="s">
        <v>494</v>
      </c>
      <c r="Q326" s="365" t="s">
        <v>494</v>
      </c>
      <c r="R326" s="314"/>
    </row>
    <row r="327">
      <c r="A327" s="351"/>
      <c r="B327" s="351"/>
      <c r="C327" s="351"/>
      <c r="D327" s="351"/>
      <c r="E327" s="351"/>
      <c r="F327" s="351"/>
      <c r="G327" s="351"/>
      <c r="H327" s="351"/>
      <c r="I327" s="351"/>
      <c r="J327" s="351"/>
      <c r="K327" s="351"/>
      <c r="L327" s="351"/>
      <c r="M327" s="351"/>
      <c r="N327" s="351"/>
      <c r="O327" s="351"/>
      <c r="P327" s="351"/>
      <c r="Q327" s="351"/>
      <c r="R327" s="351"/>
    </row>
    <row r="328">
      <c r="A328" s="352" t="s">
        <v>159</v>
      </c>
      <c r="D328" s="351"/>
      <c r="E328" s="351"/>
      <c r="F328" s="351"/>
      <c r="G328" s="351"/>
      <c r="H328" s="351"/>
      <c r="I328" s="351"/>
      <c r="J328" s="351"/>
      <c r="K328" s="351"/>
      <c r="L328" s="351"/>
      <c r="M328" s="351"/>
      <c r="N328" s="351"/>
      <c r="O328" s="351"/>
      <c r="P328" s="351"/>
      <c r="Q328" s="351"/>
      <c r="R328" s="368" t="s">
        <v>332</v>
      </c>
    </row>
    <row r="329">
      <c r="A329" s="351"/>
      <c r="B329" s="351"/>
      <c r="C329" s="351"/>
      <c r="D329" s="351"/>
      <c r="E329" s="351"/>
      <c r="F329" s="351"/>
      <c r="G329" s="351"/>
      <c r="H329" s="351"/>
      <c r="I329" s="351"/>
      <c r="J329" s="351"/>
      <c r="K329" s="351"/>
      <c r="L329" s="351"/>
      <c r="M329" s="351"/>
      <c r="N329" s="351"/>
      <c r="O329" s="351"/>
      <c r="P329" s="351"/>
      <c r="Q329" s="351"/>
      <c r="R329" s="351"/>
    </row>
    <row r="330">
      <c r="A330" s="353" t="s">
        <v>79</v>
      </c>
      <c r="B330" s="353" t="s">
        <v>80</v>
      </c>
      <c r="C330" s="353" t="s">
        <v>81</v>
      </c>
      <c r="D330" s="354"/>
      <c r="E330" s="353" t="s">
        <v>82</v>
      </c>
      <c r="F330" s="353" t="s">
        <v>83</v>
      </c>
      <c r="G330" s="353" t="s">
        <v>84</v>
      </c>
      <c r="H330" s="355" t="s">
        <v>85</v>
      </c>
      <c r="I330" s="313"/>
      <c r="J330" s="313"/>
      <c r="K330" s="355" t="s">
        <v>86</v>
      </c>
      <c r="L330" s="313"/>
      <c r="M330" s="313"/>
      <c r="N330" s="355" t="s">
        <v>87</v>
      </c>
      <c r="O330" s="313"/>
      <c r="P330" s="313"/>
      <c r="Q330" s="313"/>
      <c r="R330" s="314"/>
    </row>
    <row r="331">
      <c r="A331" s="356"/>
      <c r="B331" s="356"/>
      <c r="C331" s="356"/>
      <c r="D331" s="357"/>
      <c r="E331" s="356"/>
      <c r="F331" s="356"/>
      <c r="G331" s="356"/>
      <c r="H331" s="358" t="s">
        <v>88</v>
      </c>
      <c r="I331" s="358" t="s">
        <v>89</v>
      </c>
      <c r="J331" s="358" t="s">
        <v>90</v>
      </c>
      <c r="K331" s="358" t="s">
        <v>88</v>
      </c>
      <c r="L331" s="358" t="s">
        <v>89</v>
      </c>
      <c r="M331" s="358" t="s">
        <v>90</v>
      </c>
      <c r="N331" s="358" t="s">
        <v>83</v>
      </c>
      <c r="O331" s="358" t="s">
        <v>88</v>
      </c>
      <c r="P331" s="358" t="s">
        <v>89</v>
      </c>
      <c r="Q331" s="355" t="s">
        <v>90</v>
      </c>
      <c r="R331" s="314"/>
    </row>
    <row r="332">
      <c r="A332" s="369" t="s">
        <v>92</v>
      </c>
      <c r="B332" s="362">
        <v>183.0</v>
      </c>
      <c r="C332" s="362" t="s">
        <v>106</v>
      </c>
      <c r="D332" s="313"/>
      <c r="E332" s="362" t="s">
        <v>95</v>
      </c>
      <c r="F332" s="365" t="s">
        <v>901</v>
      </c>
      <c r="G332" s="370">
        <v>0.0</v>
      </c>
      <c r="H332" s="365" t="s">
        <v>924</v>
      </c>
      <c r="I332" s="365" t="s">
        <v>494</v>
      </c>
      <c r="J332" s="365" t="s">
        <v>924</v>
      </c>
      <c r="K332" s="365" t="s">
        <v>925</v>
      </c>
      <c r="L332" s="365" t="s">
        <v>494</v>
      </c>
      <c r="M332" s="365" t="s">
        <v>925</v>
      </c>
      <c r="N332" s="365" t="s">
        <v>496</v>
      </c>
      <c r="O332" s="365" t="s">
        <v>494</v>
      </c>
      <c r="P332" s="365" t="s">
        <v>494</v>
      </c>
      <c r="Q332" s="365" t="s">
        <v>494</v>
      </c>
      <c r="R332" s="314"/>
    </row>
    <row r="333">
      <c r="A333" s="360" t="s">
        <v>92</v>
      </c>
      <c r="B333" s="361">
        <v>188.0</v>
      </c>
      <c r="C333" s="362" t="s">
        <v>138</v>
      </c>
      <c r="D333" s="313"/>
      <c r="E333" s="361" t="s">
        <v>95</v>
      </c>
      <c r="F333" s="363" t="s">
        <v>913</v>
      </c>
      <c r="G333" s="364">
        <v>0.0</v>
      </c>
      <c r="H333" s="363" t="s">
        <v>914</v>
      </c>
      <c r="I333" s="363" t="s">
        <v>494</v>
      </c>
      <c r="J333" s="363" t="s">
        <v>914</v>
      </c>
      <c r="K333" s="363" t="s">
        <v>915</v>
      </c>
      <c r="L333" s="363" t="s">
        <v>494</v>
      </c>
      <c r="M333" s="363" t="s">
        <v>915</v>
      </c>
      <c r="N333" s="363" t="s">
        <v>496</v>
      </c>
      <c r="O333" s="363" t="s">
        <v>494</v>
      </c>
      <c r="P333" s="363" t="s">
        <v>494</v>
      </c>
      <c r="Q333" s="365" t="s">
        <v>494</v>
      </c>
      <c r="R333" s="314"/>
    </row>
    <row r="334">
      <c r="A334" s="360" t="s">
        <v>92</v>
      </c>
      <c r="B334" s="361">
        <v>869.0</v>
      </c>
      <c r="C334" s="362" t="s">
        <v>669</v>
      </c>
      <c r="D334" s="313"/>
      <c r="E334" s="361" t="s">
        <v>95</v>
      </c>
      <c r="F334" s="363" t="s">
        <v>923</v>
      </c>
      <c r="G334" s="364">
        <v>0.0</v>
      </c>
      <c r="H334" s="363" t="s">
        <v>1035</v>
      </c>
      <c r="I334" s="363" t="s">
        <v>494</v>
      </c>
      <c r="J334" s="363" t="s">
        <v>1035</v>
      </c>
      <c r="K334" s="363" t="s">
        <v>1036</v>
      </c>
      <c r="L334" s="363" t="s">
        <v>494</v>
      </c>
      <c r="M334" s="363" t="s">
        <v>1036</v>
      </c>
      <c r="N334" s="363" t="s">
        <v>496</v>
      </c>
      <c r="O334" s="363" t="s">
        <v>494</v>
      </c>
      <c r="P334" s="363" t="s">
        <v>494</v>
      </c>
      <c r="Q334" s="365" t="s">
        <v>494</v>
      </c>
      <c r="R334" s="314"/>
    </row>
    <row r="335">
      <c r="A335" s="360" t="s">
        <v>92</v>
      </c>
      <c r="B335" s="361">
        <v>376.0</v>
      </c>
      <c r="C335" s="362" t="s">
        <v>387</v>
      </c>
      <c r="D335" s="313"/>
      <c r="E335" s="361" t="s">
        <v>95</v>
      </c>
      <c r="F335" s="363" t="s">
        <v>994</v>
      </c>
      <c r="G335" s="364">
        <v>0.0</v>
      </c>
      <c r="H335" s="363" t="s">
        <v>1037</v>
      </c>
      <c r="I335" s="363" t="s">
        <v>494</v>
      </c>
      <c r="J335" s="363" t="s">
        <v>1037</v>
      </c>
      <c r="K335" s="363" t="s">
        <v>1038</v>
      </c>
      <c r="L335" s="363" t="s">
        <v>494</v>
      </c>
      <c r="M335" s="363" t="s">
        <v>1038</v>
      </c>
      <c r="N335" s="363" t="s">
        <v>496</v>
      </c>
      <c r="O335" s="363" t="s">
        <v>494</v>
      </c>
      <c r="P335" s="363" t="s">
        <v>494</v>
      </c>
      <c r="Q335" s="365" t="s">
        <v>494</v>
      </c>
      <c r="R335" s="314"/>
    </row>
    <row r="336">
      <c r="A336" s="360" t="s">
        <v>92</v>
      </c>
      <c r="B336" s="361">
        <v>1277.0</v>
      </c>
      <c r="C336" s="362" t="s">
        <v>98</v>
      </c>
      <c r="D336" s="313"/>
      <c r="E336" s="361" t="s">
        <v>95</v>
      </c>
      <c r="F336" s="363" t="s">
        <v>913</v>
      </c>
      <c r="G336" s="364">
        <v>0.0</v>
      </c>
      <c r="H336" s="363" t="s">
        <v>1039</v>
      </c>
      <c r="I336" s="363" t="s">
        <v>494</v>
      </c>
      <c r="J336" s="363" t="s">
        <v>1039</v>
      </c>
      <c r="K336" s="367">
        <v>45953.0</v>
      </c>
      <c r="L336" s="363" t="s">
        <v>494</v>
      </c>
      <c r="M336" s="367">
        <v>45953.0</v>
      </c>
      <c r="N336" s="363" t="s">
        <v>496</v>
      </c>
      <c r="O336" s="363" t="s">
        <v>494</v>
      </c>
      <c r="P336" s="363" t="s">
        <v>494</v>
      </c>
      <c r="Q336" s="365" t="s">
        <v>494</v>
      </c>
      <c r="R336" s="314"/>
    </row>
    <row r="337">
      <c r="A337" s="360" t="s">
        <v>92</v>
      </c>
      <c r="B337" s="361">
        <v>2280.0</v>
      </c>
      <c r="C337" s="362" t="s">
        <v>304</v>
      </c>
      <c r="D337" s="313"/>
      <c r="E337" s="361" t="s">
        <v>286</v>
      </c>
      <c r="F337" s="363" t="s">
        <v>1014</v>
      </c>
      <c r="G337" s="364">
        <v>0.0</v>
      </c>
      <c r="H337" s="363" t="s">
        <v>1040</v>
      </c>
      <c r="I337" s="363" t="s">
        <v>494</v>
      </c>
      <c r="J337" s="363" t="s">
        <v>1040</v>
      </c>
      <c r="K337" s="363" t="s">
        <v>1041</v>
      </c>
      <c r="L337" s="363" t="s">
        <v>494</v>
      </c>
      <c r="M337" s="363" t="s">
        <v>1041</v>
      </c>
      <c r="N337" s="363" t="s">
        <v>496</v>
      </c>
      <c r="O337" s="363" t="s">
        <v>494</v>
      </c>
      <c r="P337" s="363" t="s">
        <v>494</v>
      </c>
      <c r="Q337" s="365" t="s">
        <v>494</v>
      </c>
      <c r="R337" s="314"/>
    </row>
    <row r="338">
      <c r="A338" s="360" t="s">
        <v>92</v>
      </c>
      <c r="B338" s="361">
        <v>2613.0</v>
      </c>
      <c r="C338" s="362" t="s">
        <v>1042</v>
      </c>
      <c r="D338" s="313"/>
      <c r="E338" s="361" t="s">
        <v>95</v>
      </c>
      <c r="F338" s="363" t="s">
        <v>1043</v>
      </c>
      <c r="G338" s="364">
        <v>0.0</v>
      </c>
      <c r="H338" s="363" t="s">
        <v>1044</v>
      </c>
      <c r="I338" s="363" t="s">
        <v>494</v>
      </c>
      <c r="J338" s="363" t="s">
        <v>1044</v>
      </c>
      <c r="K338" s="363" t="s">
        <v>1045</v>
      </c>
      <c r="L338" s="363" t="s">
        <v>494</v>
      </c>
      <c r="M338" s="363" t="s">
        <v>1045</v>
      </c>
      <c r="N338" s="363" t="s">
        <v>496</v>
      </c>
      <c r="O338" s="363" t="s">
        <v>494</v>
      </c>
      <c r="P338" s="363" t="s">
        <v>494</v>
      </c>
      <c r="Q338" s="365" t="s">
        <v>494</v>
      </c>
      <c r="R338" s="314"/>
    </row>
    <row r="339">
      <c r="A339" s="360" t="s">
        <v>92</v>
      </c>
      <c r="B339" s="361">
        <v>1667.0</v>
      </c>
      <c r="C339" s="362" t="s">
        <v>279</v>
      </c>
      <c r="D339" s="313"/>
      <c r="E339" s="361" t="s">
        <v>95</v>
      </c>
      <c r="F339" s="363" t="s">
        <v>531</v>
      </c>
      <c r="G339" s="364">
        <v>0.0</v>
      </c>
      <c r="H339" s="363" t="s">
        <v>807</v>
      </c>
      <c r="I339" s="363" t="s">
        <v>494</v>
      </c>
      <c r="J339" s="363" t="s">
        <v>807</v>
      </c>
      <c r="K339" s="363" t="s">
        <v>808</v>
      </c>
      <c r="L339" s="363" t="s">
        <v>494</v>
      </c>
      <c r="M339" s="363" t="s">
        <v>808</v>
      </c>
      <c r="N339" s="363" t="s">
        <v>496</v>
      </c>
      <c r="O339" s="363" t="s">
        <v>494</v>
      </c>
      <c r="P339" s="363" t="s">
        <v>494</v>
      </c>
      <c r="Q339" s="365" t="s">
        <v>494</v>
      </c>
      <c r="R339" s="314"/>
    </row>
    <row r="340">
      <c r="A340" s="360" t="s">
        <v>92</v>
      </c>
      <c r="B340" s="361">
        <v>5224.0</v>
      </c>
      <c r="C340" s="362" t="s">
        <v>1046</v>
      </c>
      <c r="D340" s="313"/>
      <c r="E340" s="361" t="s">
        <v>95</v>
      </c>
      <c r="F340" s="363" t="s">
        <v>1047</v>
      </c>
      <c r="G340" s="364">
        <v>0.0</v>
      </c>
      <c r="H340" s="363" t="s">
        <v>1048</v>
      </c>
      <c r="I340" s="363" t="s">
        <v>494</v>
      </c>
      <c r="J340" s="363" t="s">
        <v>1048</v>
      </c>
      <c r="K340" s="363" t="s">
        <v>1049</v>
      </c>
      <c r="L340" s="363" t="s">
        <v>494</v>
      </c>
      <c r="M340" s="363" t="s">
        <v>1049</v>
      </c>
      <c r="N340" s="363" t="s">
        <v>496</v>
      </c>
      <c r="O340" s="363" t="s">
        <v>494</v>
      </c>
      <c r="P340" s="363" t="s">
        <v>494</v>
      </c>
      <c r="Q340" s="365" t="s">
        <v>494</v>
      </c>
      <c r="R340" s="314"/>
    </row>
    <row r="341">
      <c r="A341" s="371" t="s">
        <v>107</v>
      </c>
      <c r="B341" s="357"/>
      <c r="C341" s="357"/>
      <c r="D341" s="357"/>
      <c r="E341" s="357"/>
      <c r="F341" s="371" t="s">
        <v>1050</v>
      </c>
      <c r="G341" s="372" t="s">
        <v>108</v>
      </c>
      <c r="H341" s="371" t="s">
        <v>1051</v>
      </c>
      <c r="I341" s="371" t="s">
        <v>494</v>
      </c>
      <c r="J341" s="371" t="s">
        <v>1051</v>
      </c>
      <c r="K341" s="371" t="s">
        <v>1052</v>
      </c>
      <c r="L341" s="371" t="s">
        <v>494</v>
      </c>
      <c r="M341" s="371" t="s">
        <v>1052</v>
      </c>
      <c r="N341" s="371" t="s">
        <v>496</v>
      </c>
      <c r="O341" s="371" t="s">
        <v>494</v>
      </c>
      <c r="P341" s="371" t="s">
        <v>494</v>
      </c>
      <c r="Q341" s="371" t="s">
        <v>494</v>
      </c>
      <c r="R341" s="373"/>
    </row>
    <row r="342">
      <c r="A342" s="359" t="s">
        <v>1053</v>
      </c>
      <c r="B342" s="313"/>
      <c r="C342" s="313"/>
      <c r="D342" s="313"/>
      <c r="E342" s="313"/>
      <c r="F342" s="313"/>
      <c r="G342" s="313"/>
      <c r="H342" s="313"/>
      <c r="I342" s="313"/>
      <c r="J342" s="313"/>
      <c r="K342" s="313"/>
      <c r="L342" s="313"/>
      <c r="M342" s="313"/>
      <c r="N342" s="313"/>
      <c r="O342" s="313"/>
      <c r="P342" s="313"/>
      <c r="Q342" s="313"/>
      <c r="R342" s="314"/>
    </row>
    <row r="343">
      <c r="A343" s="360" t="s">
        <v>92</v>
      </c>
      <c r="B343" s="361">
        <v>1685.0</v>
      </c>
      <c r="C343" s="362" t="s">
        <v>299</v>
      </c>
      <c r="D343" s="313"/>
      <c r="E343" s="361" t="s">
        <v>95</v>
      </c>
      <c r="F343" s="363" t="s">
        <v>1023</v>
      </c>
      <c r="G343" s="364">
        <v>0.0</v>
      </c>
      <c r="H343" s="363" t="s">
        <v>1054</v>
      </c>
      <c r="I343" s="363" t="s">
        <v>494</v>
      </c>
      <c r="J343" s="363" t="s">
        <v>1054</v>
      </c>
      <c r="K343" s="363" t="s">
        <v>1055</v>
      </c>
      <c r="L343" s="363" t="s">
        <v>494</v>
      </c>
      <c r="M343" s="363" t="s">
        <v>1055</v>
      </c>
      <c r="N343" s="363" t="s">
        <v>496</v>
      </c>
      <c r="O343" s="363" t="s">
        <v>494</v>
      </c>
      <c r="P343" s="363" t="s">
        <v>494</v>
      </c>
      <c r="Q343" s="365" t="s">
        <v>494</v>
      </c>
      <c r="R343" s="314"/>
    </row>
    <row r="344">
      <c r="A344" s="360" t="s">
        <v>92</v>
      </c>
      <c r="B344" s="361">
        <v>270.0</v>
      </c>
      <c r="C344" s="362" t="s">
        <v>243</v>
      </c>
      <c r="D344" s="313"/>
      <c r="E344" s="361" t="s">
        <v>95</v>
      </c>
      <c r="F344" s="363" t="s">
        <v>570</v>
      </c>
      <c r="G344" s="364">
        <v>0.0</v>
      </c>
      <c r="H344" s="363" t="s">
        <v>1056</v>
      </c>
      <c r="I344" s="363" t="s">
        <v>494</v>
      </c>
      <c r="J344" s="363" t="s">
        <v>1056</v>
      </c>
      <c r="K344" s="363" t="s">
        <v>1057</v>
      </c>
      <c r="L344" s="363" t="s">
        <v>494</v>
      </c>
      <c r="M344" s="363" t="s">
        <v>1057</v>
      </c>
      <c r="N344" s="363" t="s">
        <v>496</v>
      </c>
      <c r="O344" s="363" t="s">
        <v>494</v>
      </c>
      <c r="P344" s="363" t="s">
        <v>494</v>
      </c>
      <c r="Q344" s="365" t="s">
        <v>494</v>
      </c>
      <c r="R344" s="314"/>
    </row>
    <row r="345">
      <c r="A345" s="360" t="s">
        <v>92</v>
      </c>
      <c r="B345" s="361">
        <v>295.0</v>
      </c>
      <c r="C345" s="362" t="s">
        <v>171</v>
      </c>
      <c r="D345" s="313"/>
      <c r="E345" s="361" t="s">
        <v>95</v>
      </c>
      <c r="F345" s="363" t="s">
        <v>960</v>
      </c>
      <c r="G345" s="364">
        <v>0.0</v>
      </c>
      <c r="H345" s="363" t="s">
        <v>1058</v>
      </c>
      <c r="I345" s="363" t="s">
        <v>494</v>
      </c>
      <c r="J345" s="363" t="s">
        <v>1058</v>
      </c>
      <c r="K345" s="363" t="s">
        <v>1059</v>
      </c>
      <c r="L345" s="363" t="s">
        <v>494</v>
      </c>
      <c r="M345" s="363" t="s">
        <v>1059</v>
      </c>
      <c r="N345" s="363" t="s">
        <v>496</v>
      </c>
      <c r="O345" s="363" t="s">
        <v>494</v>
      </c>
      <c r="P345" s="363" t="s">
        <v>494</v>
      </c>
      <c r="Q345" s="365" t="s">
        <v>494</v>
      </c>
      <c r="R345" s="314"/>
    </row>
    <row r="346">
      <c r="A346" s="360" t="s">
        <v>92</v>
      </c>
      <c r="B346" s="361">
        <v>6350.0</v>
      </c>
      <c r="C346" s="362" t="s">
        <v>285</v>
      </c>
      <c r="D346" s="313"/>
      <c r="E346" s="361" t="s">
        <v>286</v>
      </c>
      <c r="F346" s="363" t="s">
        <v>994</v>
      </c>
      <c r="G346" s="364">
        <v>0.0</v>
      </c>
      <c r="H346" s="363" t="s">
        <v>1060</v>
      </c>
      <c r="I346" s="363" t="s">
        <v>494</v>
      </c>
      <c r="J346" s="363" t="s">
        <v>1060</v>
      </c>
      <c r="K346" s="363" t="s">
        <v>1061</v>
      </c>
      <c r="L346" s="363" t="s">
        <v>494</v>
      </c>
      <c r="M346" s="363" t="s">
        <v>1061</v>
      </c>
      <c r="N346" s="363" t="s">
        <v>496</v>
      </c>
      <c r="O346" s="363" t="s">
        <v>494</v>
      </c>
      <c r="P346" s="363" t="s">
        <v>494</v>
      </c>
      <c r="Q346" s="365" t="s">
        <v>494</v>
      </c>
      <c r="R346" s="314"/>
    </row>
    <row r="347">
      <c r="A347" s="360" t="s">
        <v>92</v>
      </c>
      <c r="B347" s="361">
        <v>2280.0</v>
      </c>
      <c r="C347" s="362" t="s">
        <v>304</v>
      </c>
      <c r="D347" s="313"/>
      <c r="E347" s="361" t="s">
        <v>286</v>
      </c>
      <c r="F347" s="363" t="s">
        <v>941</v>
      </c>
      <c r="G347" s="364">
        <v>0.0</v>
      </c>
      <c r="H347" s="363" t="s">
        <v>1062</v>
      </c>
      <c r="I347" s="363" t="s">
        <v>494</v>
      </c>
      <c r="J347" s="363" t="s">
        <v>1062</v>
      </c>
      <c r="K347" s="363" t="s">
        <v>1063</v>
      </c>
      <c r="L347" s="363" t="s">
        <v>494</v>
      </c>
      <c r="M347" s="363" t="s">
        <v>1063</v>
      </c>
      <c r="N347" s="363" t="s">
        <v>496</v>
      </c>
      <c r="O347" s="363" t="s">
        <v>494</v>
      </c>
      <c r="P347" s="363" t="s">
        <v>494</v>
      </c>
      <c r="Q347" s="365" t="s">
        <v>494</v>
      </c>
      <c r="R347" s="314"/>
    </row>
    <row r="348">
      <c r="A348" s="360" t="s">
        <v>92</v>
      </c>
      <c r="B348" s="361">
        <v>176.0</v>
      </c>
      <c r="C348" s="362" t="s">
        <v>125</v>
      </c>
      <c r="D348" s="313"/>
      <c r="E348" s="361" t="s">
        <v>95</v>
      </c>
      <c r="F348" s="363" t="s">
        <v>994</v>
      </c>
      <c r="G348" s="364">
        <v>0.0</v>
      </c>
      <c r="H348" s="363" t="s">
        <v>1064</v>
      </c>
      <c r="I348" s="363" t="s">
        <v>494</v>
      </c>
      <c r="J348" s="363" t="s">
        <v>1064</v>
      </c>
      <c r="K348" s="363" t="s">
        <v>1065</v>
      </c>
      <c r="L348" s="363" t="s">
        <v>494</v>
      </c>
      <c r="M348" s="363" t="s">
        <v>1065</v>
      </c>
      <c r="N348" s="363" t="s">
        <v>496</v>
      </c>
      <c r="O348" s="363" t="s">
        <v>494</v>
      </c>
      <c r="P348" s="363" t="s">
        <v>494</v>
      </c>
      <c r="Q348" s="365" t="s">
        <v>494</v>
      </c>
      <c r="R348" s="314"/>
    </row>
    <row r="349">
      <c r="A349" s="360" t="s">
        <v>92</v>
      </c>
      <c r="B349" s="361">
        <v>144.0</v>
      </c>
      <c r="C349" s="362" t="s">
        <v>117</v>
      </c>
      <c r="D349" s="313"/>
      <c r="E349" s="361" t="s">
        <v>95</v>
      </c>
      <c r="F349" s="363" t="s">
        <v>960</v>
      </c>
      <c r="G349" s="364">
        <v>0.0</v>
      </c>
      <c r="H349" s="363" t="s">
        <v>494</v>
      </c>
      <c r="I349" s="363" t="s">
        <v>494</v>
      </c>
      <c r="J349" s="363" t="s">
        <v>494</v>
      </c>
      <c r="K349" s="363" t="s">
        <v>494</v>
      </c>
      <c r="L349" s="363" t="s">
        <v>494</v>
      </c>
      <c r="M349" s="363" t="s">
        <v>494</v>
      </c>
      <c r="N349" s="363" t="s">
        <v>496</v>
      </c>
      <c r="O349" s="363" t="s">
        <v>494</v>
      </c>
      <c r="P349" s="363" t="s">
        <v>494</v>
      </c>
      <c r="Q349" s="365" t="s">
        <v>494</v>
      </c>
      <c r="R349" s="314"/>
    </row>
    <row r="350">
      <c r="A350" s="360" t="s">
        <v>92</v>
      </c>
      <c r="B350" s="361">
        <v>4609.0</v>
      </c>
      <c r="C350" s="362" t="s">
        <v>308</v>
      </c>
      <c r="D350" s="313"/>
      <c r="E350" s="361" t="s">
        <v>95</v>
      </c>
      <c r="F350" s="363" t="s">
        <v>804</v>
      </c>
      <c r="G350" s="364">
        <v>0.0</v>
      </c>
      <c r="H350" s="363" t="s">
        <v>1066</v>
      </c>
      <c r="I350" s="363" t="s">
        <v>494</v>
      </c>
      <c r="J350" s="363" t="s">
        <v>1066</v>
      </c>
      <c r="K350" s="363" t="s">
        <v>1067</v>
      </c>
      <c r="L350" s="363" t="s">
        <v>494</v>
      </c>
      <c r="M350" s="363" t="s">
        <v>1067</v>
      </c>
      <c r="N350" s="363" t="s">
        <v>496</v>
      </c>
      <c r="O350" s="363" t="s">
        <v>494</v>
      </c>
      <c r="P350" s="363" t="s">
        <v>494</v>
      </c>
      <c r="Q350" s="365" t="s">
        <v>494</v>
      </c>
      <c r="R350" s="314"/>
    </row>
    <row r="351">
      <c r="A351" s="360" t="s">
        <v>92</v>
      </c>
      <c r="B351" s="361">
        <v>716.0</v>
      </c>
      <c r="C351" s="362" t="s">
        <v>310</v>
      </c>
      <c r="D351" s="313"/>
      <c r="E351" s="361" t="s">
        <v>95</v>
      </c>
      <c r="F351" s="363" t="s">
        <v>1068</v>
      </c>
      <c r="G351" s="364">
        <v>0.0</v>
      </c>
      <c r="H351" s="363" t="s">
        <v>1069</v>
      </c>
      <c r="I351" s="363" t="s">
        <v>494</v>
      </c>
      <c r="J351" s="363" t="s">
        <v>1069</v>
      </c>
      <c r="K351" s="363" t="s">
        <v>1070</v>
      </c>
      <c r="L351" s="363" t="s">
        <v>494</v>
      </c>
      <c r="M351" s="363" t="s">
        <v>1070</v>
      </c>
      <c r="N351" s="363" t="s">
        <v>496</v>
      </c>
      <c r="O351" s="363" t="s">
        <v>494</v>
      </c>
      <c r="P351" s="363" t="s">
        <v>494</v>
      </c>
      <c r="Q351" s="365" t="s">
        <v>494</v>
      </c>
      <c r="R351" s="314"/>
    </row>
    <row r="352">
      <c r="A352" s="360" t="s">
        <v>92</v>
      </c>
      <c r="B352" s="361">
        <v>210.0</v>
      </c>
      <c r="C352" s="362" t="s">
        <v>312</v>
      </c>
      <c r="D352" s="313"/>
      <c r="E352" s="361" t="s">
        <v>95</v>
      </c>
      <c r="F352" s="363" t="s">
        <v>1071</v>
      </c>
      <c r="G352" s="364">
        <v>0.0</v>
      </c>
      <c r="H352" s="363" t="s">
        <v>1072</v>
      </c>
      <c r="I352" s="363" t="s">
        <v>494</v>
      </c>
      <c r="J352" s="363" t="s">
        <v>1072</v>
      </c>
      <c r="K352" s="363" t="s">
        <v>1073</v>
      </c>
      <c r="L352" s="363" t="s">
        <v>494</v>
      </c>
      <c r="M352" s="363" t="s">
        <v>1073</v>
      </c>
      <c r="N352" s="363" t="s">
        <v>496</v>
      </c>
      <c r="O352" s="363" t="s">
        <v>494</v>
      </c>
      <c r="P352" s="363" t="s">
        <v>494</v>
      </c>
      <c r="Q352" s="365" t="s">
        <v>494</v>
      </c>
      <c r="R352" s="314"/>
    </row>
    <row r="353">
      <c r="A353" s="360" t="s">
        <v>92</v>
      </c>
      <c r="B353" s="361">
        <v>238.0</v>
      </c>
      <c r="C353" s="362" t="s">
        <v>252</v>
      </c>
      <c r="D353" s="313"/>
      <c r="E353" s="361" t="s">
        <v>95</v>
      </c>
      <c r="F353" s="363" t="s">
        <v>1074</v>
      </c>
      <c r="G353" s="364">
        <v>0.0</v>
      </c>
      <c r="H353" s="363" t="s">
        <v>1075</v>
      </c>
      <c r="I353" s="363" t="s">
        <v>494</v>
      </c>
      <c r="J353" s="363" t="s">
        <v>1075</v>
      </c>
      <c r="K353" s="363" t="s">
        <v>1076</v>
      </c>
      <c r="L353" s="363" t="s">
        <v>494</v>
      </c>
      <c r="M353" s="363" t="s">
        <v>1076</v>
      </c>
      <c r="N353" s="363" t="s">
        <v>496</v>
      </c>
      <c r="O353" s="363" t="s">
        <v>494</v>
      </c>
      <c r="P353" s="363" t="s">
        <v>494</v>
      </c>
      <c r="Q353" s="365" t="s">
        <v>494</v>
      </c>
      <c r="R353" s="314"/>
    </row>
    <row r="354">
      <c r="A354" s="360" t="s">
        <v>92</v>
      </c>
      <c r="B354" s="361">
        <v>146.0</v>
      </c>
      <c r="C354" s="362" t="s">
        <v>314</v>
      </c>
      <c r="D354" s="313"/>
      <c r="E354" s="361" t="s">
        <v>95</v>
      </c>
      <c r="F354" s="363" t="s">
        <v>1074</v>
      </c>
      <c r="G354" s="364">
        <v>0.0</v>
      </c>
      <c r="H354" s="363" t="s">
        <v>1077</v>
      </c>
      <c r="I354" s="363" t="s">
        <v>494</v>
      </c>
      <c r="J354" s="363" t="s">
        <v>1077</v>
      </c>
      <c r="K354" s="363" t="s">
        <v>1078</v>
      </c>
      <c r="L354" s="363" t="s">
        <v>494</v>
      </c>
      <c r="M354" s="363" t="s">
        <v>1078</v>
      </c>
      <c r="N354" s="363" t="s">
        <v>496</v>
      </c>
      <c r="O354" s="363" t="s">
        <v>494</v>
      </c>
      <c r="P354" s="363" t="s">
        <v>494</v>
      </c>
      <c r="Q354" s="365" t="s">
        <v>494</v>
      </c>
      <c r="R354" s="314"/>
    </row>
    <row r="355">
      <c r="A355" s="360" t="s">
        <v>92</v>
      </c>
      <c r="B355" s="361">
        <v>183.0</v>
      </c>
      <c r="C355" s="362" t="s">
        <v>106</v>
      </c>
      <c r="D355" s="313"/>
      <c r="E355" s="361" t="s">
        <v>95</v>
      </c>
      <c r="F355" s="363" t="s">
        <v>894</v>
      </c>
      <c r="G355" s="364">
        <v>0.0</v>
      </c>
      <c r="H355" s="363" t="s">
        <v>895</v>
      </c>
      <c r="I355" s="363" t="s">
        <v>494</v>
      </c>
      <c r="J355" s="363" t="s">
        <v>895</v>
      </c>
      <c r="K355" s="363" t="s">
        <v>896</v>
      </c>
      <c r="L355" s="363" t="s">
        <v>494</v>
      </c>
      <c r="M355" s="363" t="s">
        <v>896</v>
      </c>
      <c r="N355" s="363" t="s">
        <v>496</v>
      </c>
      <c r="O355" s="363" t="s">
        <v>494</v>
      </c>
      <c r="P355" s="363" t="s">
        <v>494</v>
      </c>
      <c r="Q355" s="365" t="s">
        <v>494</v>
      </c>
      <c r="R355" s="314"/>
    </row>
    <row r="356">
      <c r="A356" s="360" t="s">
        <v>92</v>
      </c>
      <c r="B356" s="361">
        <v>248.0</v>
      </c>
      <c r="C356" s="362" t="s">
        <v>316</v>
      </c>
      <c r="D356" s="313"/>
      <c r="E356" s="361" t="s">
        <v>95</v>
      </c>
      <c r="F356" s="363" t="s">
        <v>901</v>
      </c>
      <c r="G356" s="364">
        <v>0.0</v>
      </c>
      <c r="H356" s="363" t="s">
        <v>494</v>
      </c>
      <c r="I356" s="363" t="s">
        <v>494</v>
      </c>
      <c r="J356" s="363" t="s">
        <v>494</v>
      </c>
      <c r="K356" s="363" t="s">
        <v>494</v>
      </c>
      <c r="L356" s="363" t="s">
        <v>494</v>
      </c>
      <c r="M356" s="363" t="s">
        <v>494</v>
      </c>
      <c r="N356" s="363" t="s">
        <v>496</v>
      </c>
      <c r="O356" s="363" t="s">
        <v>494</v>
      </c>
      <c r="P356" s="363" t="s">
        <v>494</v>
      </c>
      <c r="Q356" s="365" t="s">
        <v>494</v>
      </c>
      <c r="R356" s="314"/>
    </row>
    <row r="357">
      <c r="A357" s="360" t="s">
        <v>92</v>
      </c>
      <c r="B357" s="361">
        <v>1277.0</v>
      </c>
      <c r="C357" s="362" t="s">
        <v>98</v>
      </c>
      <c r="D357" s="313"/>
      <c r="E357" s="361" t="s">
        <v>95</v>
      </c>
      <c r="F357" s="363" t="s">
        <v>928</v>
      </c>
      <c r="G357" s="364">
        <v>0.0</v>
      </c>
      <c r="H357" s="363" t="s">
        <v>1079</v>
      </c>
      <c r="I357" s="363" t="s">
        <v>494</v>
      </c>
      <c r="J357" s="363" t="s">
        <v>1079</v>
      </c>
      <c r="K357" s="363" t="s">
        <v>1080</v>
      </c>
      <c r="L357" s="363" t="s">
        <v>494</v>
      </c>
      <c r="M357" s="363" t="s">
        <v>1080</v>
      </c>
      <c r="N357" s="363" t="s">
        <v>496</v>
      </c>
      <c r="O357" s="363" t="s">
        <v>494</v>
      </c>
      <c r="P357" s="363" t="s">
        <v>494</v>
      </c>
      <c r="Q357" s="365" t="s">
        <v>494</v>
      </c>
      <c r="R357" s="314"/>
    </row>
    <row r="358">
      <c r="A358" s="360" t="s">
        <v>92</v>
      </c>
      <c r="B358" s="361">
        <v>188.0</v>
      </c>
      <c r="C358" s="362" t="s">
        <v>138</v>
      </c>
      <c r="D358" s="313"/>
      <c r="E358" s="361" t="s">
        <v>95</v>
      </c>
      <c r="F358" s="363" t="s">
        <v>928</v>
      </c>
      <c r="G358" s="364">
        <v>0.0</v>
      </c>
      <c r="H358" s="363" t="s">
        <v>1081</v>
      </c>
      <c r="I358" s="363" t="s">
        <v>494</v>
      </c>
      <c r="J358" s="363" t="s">
        <v>1081</v>
      </c>
      <c r="K358" s="363" t="s">
        <v>1082</v>
      </c>
      <c r="L358" s="363" t="s">
        <v>494</v>
      </c>
      <c r="M358" s="363" t="s">
        <v>1082</v>
      </c>
      <c r="N358" s="363" t="s">
        <v>496</v>
      </c>
      <c r="O358" s="363" t="s">
        <v>494</v>
      </c>
      <c r="P358" s="363" t="s">
        <v>494</v>
      </c>
      <c r="Q358" s="365" t="s">
        <v>494</v>
      </c>
      <c r="R358" s="314"/>
    </row>
    <row r="359">
      <c r="A359" s="360" t="s">
        <v>92</v>
      </c>
      <c r="B359" s="361">
        <v>1667.0</v>
      </c>
      <c r="C359" s="362" t="s">
        <v>279</v>
      </c>
      <c r="D359" s="313"/>
      <c r="E359" s="361" t="s">
        <v>95</v>
      </c>
      <c r="F359" s="363" t="s">
        <v>796</v>
      </c>
      <c r="G359" s="364">
        <v>0.0</v>
      </c>
      <c r="H359" s="363" t="s">
        <v>1083</v>
      </c>
      <c r="I359" s="363" t="s">
        <v>494</v>
      </c>
      <c r="J359" s="363" t="s">
        <v>1083</v>
      </c>
      <c r="K359" s="363" t="s">
        <v>1084</v>
      </c>
      <c r="L359" s="363" t="s">
        <v>494</v>
      </c>
      <c r="M359" s="363" t="s">
        <v>1084</v>
      </c>
      <c r="N359" s="363" t="s">
        <v>496</v>
      </c>
      <c r="O359" s="363" t="s">
        <v>494</v>
      </c>
      <c r="P359" s="363" t="s">
        <v>494</v>
      </c>
      <c r="Q359" s="365" t="s">
        <v>494</v>
      </c>
      <c r="R359" s="314"/>
    </row>
    <row r="360">
      <c r="A360" s="360" t="s">
        <v>92</v>
      </c>
      <c r="B360" s="361">
        <v>196.0</v>
      </c>
      <c r="C360" s="362" t="s">
        <v>121</v>
      </c>
      <c r="D360" s="313"/>
      <c r="E360" s="361" t="s">
        <v>95</v>
      </c>
      <c r="F360" s="363" t="s">
        <v>960</v>
      </c>
      <c r="G360" s="364">
        <v>0.0</v>
      </c>
      <c r="H360" s="363" t="s">
        <v>1085</v>
      </c>
      <c r="I360" s="363" t="s">
        <v>494</v>
      </c>
      <c r="J360" s="363" t="s">
        <v>1085</v>
      </c>
      <c r="K360" s="363" t="s">
        <v>1086</v>
      </c>
      <c r="L360" s="363" t="s">
        <v>494</v>
      </c>
      <c r="M360" s="363" t="s">
        <v>1086</v>
      </c>
      <c r="N360" s="363" t="s">
        <v>496</v>
      </c>
      <c r="O360" s="363" t="s">
        <v>494</v>
      </c>
      <c r="P360" s="363" t="s">
        <v>494</v>
      </c>
      <c r="Q360" s="365" t="s">
        <v>494</v>
      </c>
      <c r="R360" s="314"/>
    </row>
    <row r="361">
      <c r="A361" s="360" t="s">
        <v>92</v>
      </c>
      <c r="B361" s="361">
        <v>176.0</v>
      </c>
      <c r="C361" s="362" t="s">
        <v>125</v>
      </c>
      <c r="D361" s="313"/>
      <c r="E361" s="361" t="s">
        <v>95</v>
      </c>
      <c r="F361" s="363" t="s">
        <v>923</v>
      </c>
      <c r="G361" s="364">
        <v>0.0</v>
      </c>
      <c r="H361" s="363" t="s">
        <v>1087</v>
      </c>
      <c r="I361" s="363" t="s">
        <v>494</v>
      </c>
      <c r="J361" s="363" t="s">
        <v>1087</v>
      </c>
      <c r="K361" s="363" t="s">
        <v>1088</v>
      </c>
      <c r="L361" s="363" t="s">
        <v>494</v>
      </c>
      <c r="M361" s="363" t="s">
        <v>1088</v>
      </c>
      <c r="N361" s="363" t="s">
        <v>496</v>
      </c>
      <c r="O361" s="363" t="s">
        <v>494</v>
      </c>
      <c r="P361" s="363" t="s">
        <v>494</v>
      </c>
      <c r="Q361" s="365" t="s">
        <v>494</v>
      </c>
      <c r="R361" s="314"/>
    </row>
    <row r="362">
      <c r="A362" s="360" t="s">
        <v>92</v>
      </c>
      <c r="B362" s="361">
        <v>218.0</v>
      </c>
      <c r="C362" s="362" t="s">
        <v>1089</v>
      </c>
      <c r="D362" s="313"/>
      <c r="E362" s="361" t="s">
        <v>95</v>
      </c>
      <c r="F362" s="363" t="s">
        <v>1090</v>
      </c>
      <c r="G362" s="364">
        <v>0.0</v>
      </c>
      <c r="H362" s="363" t="s">
        <v>494</v>
      </c>
      <c r="I362" s="363" t="s">
        <v>494</v>
      </c>
      <c r="J362" s="363" t="s">
        <v>494</v>
      </c>
      <c r="K362" s="363" t="s">
        <v>494</v>
      </c>
      <c r="L362" s="363" t="s">
        <v>494</v>
      </c>
      <c r="M362" s="363" t="s">
        <v>494</v>
      </c>
      <c r="N362" s="363" t="s">
        <v>496</v>
      </c>
      <c r="O362" s="363" t="s">
        <v>494</v>
      </c>
      <c r="P362" s="363" t="s">
        <v>494</v>
      </c>
      <c r="Q362" s="365" t="s">
        <v>494</v>
      </c>
      <c r="R362" s="314"/>
    </row>
    <row r="363">
      <c r="A363" s="360" t="s">
        <v>92</v>
      </c>
      <c r="B363" s="361">
        <v>216.0</v>
      </c>
      <c r="C363" s="362" t="s">
        <v>1091</v>
      </c>
      <c r="D363" s="313"/>
      <c r="E363" s="361" t="s">
        <v>95</v>
      </c>
      <c r="F363" s="363" t="s">
        <v>981</v>
      </c>
      <c r="G363" s="364">
        <v>0.0</v>
      </c>
      <c r="H363" s="363" t="s">
        <v>1092</v>
      </c>
      <c r="I363" s="363" t="s">
        <v>494</v>
      </c>
      <c r="J363" s="363" t="s">
        <v>1092</v>
      </c>
      <c r="K363" s="363" t="s">
        <v>1093</v>
      </c>
      <c r="L363" s="363" t="s">
        <v>494</v>
      </c>
      <c r="M363" s="363" t="s">
        <v>1093</v>
      </c>
      <c r="N363" s="363" t="s">
        <v>496</v>
      </c>
      <c r="O363" s="363" t="s">
        <v>494</v>
      </c>
      <c r="P363" s="363" t="s">
        <v>494</v>
      </c>
      <c r="Q363" s="365" t="s">
        <v>494</v>
      </c>
      <c r="R363" s="314"/>
    </row>
    <row r="364">
      <c r="A364" s="360" t="s">
        <v>92</v>
      </c>
      <c r="B364" s="361">
        <v>187.0</v>
      </c>
      <c r="C364" s="362" t="s">
        <v>102</v>
      </c>
      <c r="D364" s="313"/>
      <c r="E364" s="361" t="s">
        <v>95</v>
      </c>
      <c r="F364" s="363" t="s">
        <v>918</v>
      </c>
      <c r="G364" s="364">
        <v>0.0</v>
      </c>
      <c r="H364" s="363" t="s">
        <v>1094</v>
      </c>
      <c r="I364" s="363" t="s">
        <v>494</v>
      </c>
      <c r="J364" s="363" t="s">
        <v>1094</v>
      </c>
      <c r="K364" s="363" t="s">
        <v>1095</v>
      </c>
      <c r="L364" s="363" t="s">
        <v>494</v>
      </c>
      <c r="M364" s="363" t="s">
        <v>1095</v>
      </c>
      <c r="N364" s="363" t="s">
        <v>496</v>
      </c>
      <c r="O364" s="363" t="s">
        <v>494</v>
      </c>
      <c r="P364" s="363" t="s">
        <v>494</v>
      </c>
      <c r="Q364" s="365" t="s">
        <v>494</v>
      </c>
      <c r="R364" s="314"/>
    </row>
    <row r="365">
      <c r="A365" s="360" t="s">
        <v>92</v>
      </c>
      <c r="B365" s="361">
        <v>183.0</v>
      </c>
      <c r="C365" s="362" t="s">
        <v>106</v>
      </c>
      <c r="D365" s="313"/>
      <c r="E365" s="361" t="s">
        <v>95</v>
      </c>
      <c r="F365" s="363" t="s">
        <v>1023</v>
      </c>
      <c r="G365" s="364">
        <v>0.0</v>
      </c>
      <c r="H365" s="363" t="s">
        <v>1096</v>
      </c>
      <c r="I365" s="363" t="s">
        <v>494</v>
      </c>
      <c r="J365" s="363" t="s">
        <v>1096</v>
      </c>
      <c r="K365" s="363" t="s">
        <v>1097</v>
      </c>
      <c r="L365" s="363" t="s">
        <v>494</v>
      </c>
      <c r="M365" s="363" t="s">
        <v>1097</v>
      </c>
      <c r="N365" s="363" t="s">
        <v>496</v>
      </c>
      <c r="O365" s="363" t="s">
        <v>494</v>
      </c>
      <c r="P365" s="363" t="s">
        <v>494</v>
      </c>
      <c r="Q365" s="365" t="s">
        <v>494</v>
      </c>
      <c r="R365" s="314"/>
    </row>
    <row r="366">
      <c r="A366" s="360" t="s">
        <v>92</v>
      </c>
      <c r="B366" s="361">
        <v>188.0</v>
      </c>
      <c r="C366" s="362" t="s">
        <v>138</v>
      </c>
      <c r="D366" s="313"/>
      <c r="E366" s="361" t="s">
        <v>95</v>
      </c>
      <c r="F366" s="363" t="s">
        <v>1098</v>
      </c>
      <c r="G366" s="364">
        <v>0.0</v>
      </c>
      <c r="H366" s="363" t="s">
        <v>1099</v>
      </c>
      <c r="I366" s="363" t="s">
        <v>494</v>
      </c>
      <c r="J366" s="363" t="s">
        <v>1099</v>
      </c>
      <c r="K366" s="363" t="s">
        <v>1100</v>
      </c>
      <c r="L366" s="363" t="s">
        <v>494</v>
      </c>
      <c r="M366" s="363" t="s">
        <v>1100</v>
      </c>
      <c r="N366" s="363" t="s">
        <v>496</v>
      </c>
      <c r="O366" s="363" t="s">
        <v>494</v>
      </c>
      <c r="P366" s="363" t="s">
        <v>494</v>
      </c>
      <c r="Q366" s="365" t="s">
        <v>494</v>
      </c>
      <c r="R366" s="314"/>
    </row>
    <row r="367">
      <c r="A367" s="360" t="s">
        <v>92</v>
      </c>
      <c r="B367" s="361">
        <v>196.0</v>
      </c>
      <c r="C367" s="362" t="s">
        <v>121</v>
      </c>
      <c r="D367" s="313"/>
      <c r="E367" s="361" t="s">
        <v>95</v>
      </c>
      <c r="F367" s="363" t="s">
        <v>994</v>
      </c>
      <c r="G367" s="364">
        <v>0.0</v>
      </c>
      <c r="H367" s="363" t="s">
        <v>1101</v>
      </c>
      <c r="I367" s="363" t="s">
        <v>494</v>
      </c>
      <c r="J367" s="363" t="s">
        <v>1101</v>
      </c>
      <c r="K367" s="363" t="s">
        <v>1102</v>
      </c>
      <c r="L367" s="363" t="s">
        <v>494</v>
      </c>
      <c r="M367" s="363" t="s">
        <v>1102</v>
      </c>
      <c r="N367" s="363" t="s">
        <v>496</v>
      </c>
      <c r="O367" s="363" t="s">
        <v>494</v>
      </c>
      <c r="P367" s="363" t="s">
        <v>494</v>
      </c>
      <c r="Q367" s="365" t="s">
        <v>494</v>
      </c>
      <c r="R367" s="314"/>
    </row>
    <row r="368">
      <c r="A368" s="360" t="s">
        <v>92</v>
      </c>
      <c r="B368" s="361">
        <v>326.0</v>
      </c>
      <c r="C368" s="362" t="s">
        <v>236</v>
      </c>
      <c r="D368" s="313"/>
      <c r="E368" s="361" t="s">
        <v>95</v>
      </c>
      <c r="F368" s="363" t="s">
        <v>981</v>
      </c>
      <c r="G368" s="364">
        <v>0.0</v>
      </c>
      <c r="H368" s="363" t="s">
        <v>1103</v>
      </c>
      <c r="I368" s="363" t="s">
        <v>494</v>
      </c>
      <c r="J368" s="363" t="s">
        <v>1103</v>
      </c>
      <c r="K368" s="374">
        <v>645506.0</v>
      </c>
      <c r="L368" s="363" t="s">
        <v>494</v>
      </c>
      <c r="M368" s="374">
        <v>645506.0</v>
      </c>
      <c r="N368" s="363" t="s">
        <v>496</v>
      </c>
      <c r="O368" s="363" t="s">
        <v>494</v>
      </c>
      <c r="P368" s="363" t="s">
        <v>494</v>
      </c>
      <c r="Q368" s="365" t="s">
        <v>494</v>
      </c>
      <c r="R368" s="314"/>
    </row>
    <row r="369">
      <c r="A369" s="360" t="s">
        <v>92</v>
      </c>
      <c r="B369" s="361">
        <v>1280.0</v>
      </c>
      <c r="C369" s="362" t="s">
        <v>197</v>
      </c>
      <c r="D369" s="313"/>
      <c r="E369" s="361" t="s">
        <v>95</v>
      </c>
      <c r="F369" s="363" t="s">
        <v>492</v>
      </c>
      <c r="G369" s="364">
        <v>0.0</v>
      </c>
      <c r="H369" s="363" t="s">
        <v>1104</v>
      </c>
      <c r="I369" s="363" t="s">
        <v>494</v>
      </c>
      <c r="J369" s="363" t="s">
        <v>1104</v>
      </c>
      <c r="K369" s="363" t="s">
        <v>1105</v>
      </c>
      <c r="L369" s="363" t="s">
        <v>494</v>
      </c>
      <c r="M369" s="363" t="s">
        <v>1105</v>
      </c>
      <c r="N369" s="363" t="s">
        <v>496</v>
      </c>
      <c r="O369" s="363" t="s">
        <v>494</v>
      </c>
      <c r="P369" s="363" t="s">
        <v>494</v>
      </c>
      <c r="Q369" s="365" t="s">
        <v>494</v>
      </c>
      <c r="R369" s="314"/>
    </row>
    <row r="370">
      <c r="A370" s="360" t="s">
        <v>92</v>
      </c>
      <c r="B370" s="361">
        <v>281.0</v>
      </c>
      <c r="C370" s="362" t="s">
        <v>249</v>
      </c>
      <c r="D370" s="313"/>
      <c r="E370" s="361" t="s">
        <v>95</v>
      </c>
      <c r="F370" s="363" t="s">
        <v>738</v>
      </c>
      <c r="G370" s="364">
        <v>0.0</v>
      </c>
      <c r="H370" s="363" t="s">
        <v>1106</v>
      </c>
      <c r="I370" s="363" t="s">
        <v>494</v>
      </c>
      <c r="J370" s="363" t="s">
        <v>1106</v>
      </c>
      <c r="K370" s="363" t="s">
        <v>1107</v>
      </c>
      <c r="L370" s="363" t="s">
        <v>494</v>
      </c>
      <c r="M370" s="363" t="s">
        <v>1107</v>
      </c>
      <c r="N370" s="363" t="s">
        <v>496</v>
      </c>
      <c r="O370" s="363" t="s">
        <v>494</v>
      </c>
      <c r="P370" s="363" t="s">
        <v>494</v>
      </c>
      <c r="Q370" s="365" t="s">
        <v>494</v>
      </c>
      <c r="R370" s="314"/>
    </row>
    <row r="371">
      <c r="A371" s="360" t="s">
        <v>92</v>
      </c>
      <c r="B371" s="361">
        <v>164.0</v>
      </c>
      <c r="C371" s="362" t="s">
        <v>154</v>
      </c>
      <c r="D371" s="313"/>
      <c r="E371" s="361" t="s">
        <v>95</v>
      </c>
      <c r="F371" s="363" t="s">
        <v>1074</v>
      </c>
      <c r="G371" s="364">
        <v>0.0</v>
      </c>
      <c r="H371" s="363" t="s">
        <v>1108</v>
      </c>
      <c r="I371" s="363" t="s">
        <v>494</v>
      </c>
      <c r="J371" s="363" t="s">
        <v>1108</v>
      </c>
      <c r="K371" s="363" t="s">
        <v>1109</v>
      </c>
      <c r="L371" s="363" t="s">
        <v>494</v>
      </c>
      <c r="M371" s="363" t="s">
        <v>1109</v>
      </c>
      <c r="N371" s="363" t="s">
        <v>496</v>
      </c>
      <c r="O371" s="363" t="s">
        <v>494</v>
      </c>
      <c r="P371" s="363" t="s">
        <v>494</v>
      </c>
      <c r="Q371" s="365" t="s">
        <v>494</v>
      </c>
      <c r="R371" s="314"/>
    </row>
    <row r="372">
      <c r="A372" s="360" t="s">
        <v>92</v>
      </c>
      <c r="B372" s="361">
        <v>196.0</v>
      </c>
      <c r="C372" s="362" t="s">
        <v>121</v>
      </c>
      <c r="D372" s="313"/>
      <c r="E372" s="361" t="s">
        <v>95</v>
      </c>
      <c r="F372" s="363" t="s">
        <v>994</v>
      </c>
      <c r="G372" s="364">
        <v>0.0</v>
      </c>
      <c r="H372" s="363" t="s">
        <v>1101</v>
      </c>
      <c r="I372" s="363" t="s">
        <v>494</v>
      </c>
      <c r="J372" s="363" t="s">
        <v>1101</v>
      </c>
      <c r="K372" s="363" t="s">
        <v>1102</v>
      </c>
      <c r="L372" s="363" t="s">
        <v>494</v>
      </c>
      <c r="M372" s="363" t="s">
        <v>1102</v>
      </c>
      <c r="N372" s="363" t="s">
        <v>496</v>
      </c>
      <c r="O372" s="363" t="s">
        <v>494</v>
      </c>
      <c r="P372" s="363" t="s">
        <v>494</v>
      </c>
      <c r="Q372" s="365" t="s">
        <v>494</v>
      </c>
      <c r="R372" s="314"/>
    </row>
    <row r="373">
      <c r="A373" s="360" t="s">
        <v>92</v>
      </c>
      <c r="B373" s="361">
        <v>626.0</v>
      </c>
      <c r="C373" s="362" t="s">
        <v>123</v>
      </c>
      <c r="D373" s="313"/>
      <c r="E373" s="361" t="s">
        <v>95</v>
      </c>
      <c r="F373" s="363" t="s">
        <v>994</v>
      </c>
      <c r="G373" s="364">
        <v>0.0</v>
      </c>
      <c r="H373" s="363" t="s">
        <v>1110</v>
      </c>
      <c r="I373" s="363" t="s">
        <v>494</v>
      </c>
      <c r="J373" s="363" t="s">
        <v>1110</v>
      </c>
      <c r="K373" s="363" t="s">
        <v>1111</v>
      </c>
      <c r="L373" s="363" t="s">
        <v>494</v>
      </c>
      <c r="M373" s="363" t="s">
        <v>1111</v>
      </c>
      <c r="N373" s="363" t="s">
        <v>496</v>
      </c>
      <c r="O373" s="363" t="s">
        <v>494</v>
      </c>
      <c r="P373" s="363" t="s">
        <v>494</v>
      </c>
      <c r="Q373" s="365" t="s">
        <v>494</v>
      </c>
      <c r="R373" s="314"/>
    </row>
    <row r="374">
      <c r="A374" s="351"/>
      <c r="B374" s="351"/>
      <c r="C374" s="351"/>
      <c r="D374" s="351"/>
      <c r="E374" s="351"/>
      <c r="F374" s="351"/>
      <c r="G374" s="351"/>
      <c r="H374" s="351"/>
      <c r="I374" s="351"/>
      <c r="J374" s="351"/>
      <c r="K374" s="351"/>
      <c r="L374" s="351"/>
      <c r="M374" s="351"/>
      <c r="N374" s="351"/>
      <c r="O374" s="351"/>
      <c r="P374" s="351"/>
      <c r="Q374" s="351"/>
      <c r="R374" s="351"/>
    </row>
    <row r="375">
      <c r="A375" s="352" t="s">
        <v>159</v>
      </c>
      <c r="D375" s="351"/>
      <c r="E375" s="351"/>
      <c r="F375" s="351"/>
      <c r="G375" s="351"/>
      <c r="H375" s="351"/>
      <c r="I375" s="351"/>
      <c r="J375" s="351"/>
      <c r="K375" s="351"/>
      <c r="L375" s="351"/>
      <c r="M375" s="351"/>
      <c r="N375" s="351"/>
      <c r="O375" s="351"/>
      <c r="P375" s="351"/>
      <c r="Q375" s="351"/>
      <c r="R375" s="368" t="s">
        <v>340</v>
      </c>
    </row>
    <row r="376">
      <c r="A376" s="351"/>
      <c r="B376" s="351"/>
      <c r="C376" s="351"/>
      <c r="D376" s="351"/>
      <c r="E376" s="351"/>
      <c r="F376" s="351"/>
      <c r="G376" s="351"/>
      <c r="H376" s="351"/>
      <c r="I376" s="351"/>
      <c r="J376" s="351"/>
      <c r="K376" s="351"/>
      <c r="L376" s="351"/>
      <c r="M376" s="351"/>
      <c r="N376" s="351"/>
      <c r="O376" s="351"/>
      <c r="P376" s="351"/>
      <c r="Q376" s="351"/>
      <c r="R376" s="351"/>
    </row>
    <row r="377">
      <c r="A377" s="353" t="s">
        <v>79</v>
      </c>
      <c r="B377" s="353" t="s">
        <v>80</v>
      </c>
      <c r="C377" s="353" t="s">
        <v>81</v>
      </c>
      <c r="D377" s="354"/>
      <c r="E377" s="353" t="s">
        <v>82</v>
      </c>
      <c r="F377" s="353" t="s">
        <v>83</v>
      </c>
      <c r="G377" s="353" t="s">
        <v>84</v>
      </c>
      <c r="H377" s="355" t="s">
        <v>85</v>
      </c>
      <c r="I377" s="313"/>
      <c r="J377" s="313"/>
      <c r="K377" s="355" t="s">
        <v>86</v>
      </c>
      <c r="L377" s="313"/>
      <c r="M377" s="313"/>
      <c r="N377" s="355" t="s">
        <v>87</v>
      </c>
      <c r="O377" s="313"/>
      <c r="P377" s="313"/>
      <c r="Q377" s="313"/>
      <c r="R377" s="314"/>
    </row>
    <row r="378">
      <c r="A378" s="356"/>
      <c r="B378" s="356"/>
      <c r="C378" s="356"/>
      <c r="D378" s="357"/>
      <c r="E378" s="356"/>
      <c r="F378" s="356"/>
      <c r="G378" s="356"/>
      <c r="H378" s="358" t="s">
        <v>88</v>
      </c>
      <c r="I378" s="358" t="s">
        <v>89</v>
      </c>
      <c r="J378" s="358" t="s">
        <v>90</v>
      </c>
      <c r="K378" s="358" t="s">
        <v>88</v>
      </c>
      <c r="L378" s="358" t="s">
        <v>89</v>
      </c>
      <c r="M378" s="358" t="s">
        <v>90</v>
      </c>
      <c r="N378" s="358" t="s">
        <v>83</v>
      </c>
      <c r="O378" s="358" t="s">
        <v>88</v>
      </c>
      <c r="P378" s="358" t="s">
        <v>89</v>
      </c>
      <c r="Q378" s="355" t="s">
        <v>90</v>
      </c>
      <c r="R378" s="314"/>
    </row>
    <row r="379">
      <c r="A379" s="369" t="s">
        <v>92</v>
      </c>
      <c r="B379" s="362">
        <v>234.0</v>
      </c>
      <c r="C379" s="362" t="s">
        <v>189</v>
      </c>
      <c r="D379" s="313"/>
      <c r="E379" s="362" t="s">
        <v>95</v>
      </c>
      <c r="F379" s="365" t="s">
        <v>960</v>
      </c>
      <c r="G379" s="370">
        <v>0.0</v>
      </c>
      <c r="H379" s="365" t="s">
        <v>1112</v>
      </c>
      <c r="I379" s="365" t="s">
        <v>494</v>
      </c>
      <c r="J379" s="365" t="s">
        <v>1112</v>
      </c>
      <c r="K379" s="365" t="s">
        <v>1113</v>
      </c>
      <c r="L379" s="365" t="s">
        <v>494</v>
      </c>
      <c r="M379" s="365" t="s">
        <v>1113</v>
      </c>
      <c r="N379" s="365" t="s">
        <v>496</v>
      </c>
      <c r="O379" s="365" t="s">
        <v>494</v>
      </c>
      <c r="P379" s="365" t="s">
        <v>494</v>
      </c>
      <c r="Q379" s="365" t="s">
        <v>494</v>
      </c>
      <c r="R379" s="314"/>
    </row>
    <row r="380">
      <c r="A380" s="360" t="s">
        <v>92</v>
      </c>
      <c r="B380" s="361">
        <v>1638.0</v>
      </c>
      <c r="C380" s="362" t="s">
        <v>320</v>
      </c>
      <c r="D380" s="313"/>
      <c r="E380" s="361" t="s">
        <v>95</v>
      </c>
      <c r="F380" s="363" t="s">
        <v>1114</v>
      </c>
      <c r="G380" s="364">
        <v>0.0</v>
      </c>
      <c r="H380" s="363" t="s">
        <v>1115</v>
      </c>
      <c r="I380" s="363" t="s">
        <v>494</v>
      </c>
      <c r="J380" s="363" t="s">
        <v>1115</v>
      </c>
      <c r="K380" s="363" t="s">
        <v>1116</v>
      </c>
      <c r="L380" s="363" t="s">
        <v>494</v>
      </c>
      <c r="M380" s="363" t="s">
        <v>1116</v>
      </c>
      <c r="N380" s="363" t="s">
        <v>496</v>
      </c>
      <c r="O380" s="363" t="s">
        <v>494</v>
      </c>
      <c r="P380" s="363" t="s">
        <v>494</v>
      </c>
      <c r="Q380" s="365" t="s">
        <v>494</v>
      </c>
      <c r="R380" s="314"/>
    </row>
    <row r="381">
      <c r="A381" s="360" t="s">
        <v>92</v>
      </c>
      <c r="B381" s="361">
        <v>196.0</v>
      </c>
      <c r="C381" s="362" t="s">
        <v>121</v>
      </c>
      <c r="D381" s="313"/>
      <c r="E381" s="361" t="s">
        <v>95</v>
      </c>
      <c r="F381" s="363" t="s">
        <v>570</v>
      </c>
      <c r="G381" s="364">
        <v>0.0</v>
      </c>
      <c r="H381" s="363" t="s">
        <v>1117</v>
      </c>
      <c r="I381" s="363" t="s">
        <v>494</v>
      </c>
      <c r="J381" s="363" t="s">
        <v>1117</v>
      </c>
      <c r="K381" s="363" t="s">
        <v>1118</v>
      </c>
      <c r="L381" s="363" t="s">
        <v>494</v>
      </c>
      <c r="M381" s="363" t="s">
        <v>1118</v>
      </c>
      <c r="N381" s="363" t="s">
        <v>496</v>
      </c>
      <c r="O381" s="363" t="s">
        <v>494</v>
      </c>
      <c r="P381" s="363" t="s">
        <v>494</v>
      </c>
      <c r="Q381" s="365" t="s">
        <v>494</v>
      </c>
      <c r="R381" s="314"/>
    </row>
    <row r="382">
      <c r="A382" s="360" t="s">
        <v>92</v>
      </c>
      <c r="B382" s="361">
        <v>150.0</v>
      </c>
      <c r="C382" s="362" t="s">
        <v>181</v>
      </c>
      <c r="D382" s="313"/>
      <c r="E382" s="361" t="s">
        <v>95</v>
      </c>
      <c r="F382" s="363" t="s">
        <v>1023</v>
      </c>
      <c r="G382" s="364">
        <v>0.0</v>
      </c>
      <c r="H382" s="363" t="s">
        <v>1119</v>
      </c>
      <c r="I382" s="363" t="s">
        <v>494</v>
      </c>
      <c r="J382" s="363" t="s">
        <v>1119</v>
      </c>
      <c r="K382" s="363" t="s">
        <v>1120</v>
      </c>
      <c r="L382" s="363" t="s">
        <v>494</v>
      </c>
      <c r="M382" s="363" t="s">
        <v>1120</v>
      </c>
      <c r="N382" s="363" t="s">
        <v>496</v>
      </c>
      <c r="O382" s="363" t="s">
        <v>494</v>
      </c>
      <c r="P382" s="363" t="s">
        <v>494</v>
      </c>
      <c r="Q382" s="365" t="s">
        <v>494</v>
      </c>
      <c r="R382" s="314"/>
    </row>
    <row r="383">
      <c r="A383" s="360" t="s">
        <v>92</v>
      </c>
      <c r="B383" s="361">
        <v>816.0</v>
      </c>
      <c r="C383" s="362" t="s">
        <v>328</v>
      </c>
      <c r="D383" s="313"/>
      <c r="E383" s="361" t="s">
        <v>130</v>
      </c>
      <c r="F383" s="363" t="s">
        <v>1014</v>
      </c>
      <c r="G383" s="364">
        <v>0.0</v>
      </c>
      <c r="H383" s="363" t="s">
        <v>1121</v>
      </c>
      <c r="I383" s="363" t="s">
        <v>494</v>
      </c>
      <c r="J383" s="363" t="s">
        <v>1121</v>
      </c>
      <c r="K383" s="363" t="s">
        <v>1122</v>
      </c>
      <c r="L383" s="363" t="s">
        <v>494</v>
      </c>
      <c r="M383" s="363" t="s">
        <v>1122</v>
      </c>
      <c r="N383" s="363" t="s">
        <v>496</v>
      </c>
      <c r="O383" s="363" t="s">
        <v>494</v>
      </c>
      <c r="P383" s="363" t="s">
        <v>494</v>
      </c>
      <c r="Q383" s="365" t="s">
        <v>494</v>
      </c>
      <c r="R383" s="314"/>
    </row>
    <row r="384">
      <c r="A384" s="360" t="s">
        <v>92</v>
      </c>
      <c r="B384" s="361">
        <v>295.0</v>
      </c>
      <c r="C384" s="362" t="s">
        <v>171</v>
      </c>
      <c r="D384" s="313"/>
      <c r="E384" s="361" t="s">
        <v>95</v>
      </c>
      <c r="F384" s="363" t="s">
        <v>960</v>
      </c>
      <c r="G384" s="364">
        <v>0.0</v>
      </c>
      <c r="H384" s="363" t="s">
        <v>1058</v>
      </c>
      <c r="I384" s="363" t="s">
        <v>494</v>
      </c>
      <c r="J384" s="363" t="s">
        <v>1058</v>
      </c>
      <c r="K384" s="363" t="s">
        <v>1059</v>
      </c>
      <c r="L384" s="363" t="s">
        <v>494</v>
      </c>
      <c r="M384" s="363" t="s">
        <v>1059</v>
      </c>
      <c r="N384" s="363" t="s">
        <v>496</v>
      </c>
      <c r="O384" s="363" t="s">
        <v>494</v>
      </c>
      <c r="P384" s="363" t="s">
        <v>494</v>
      </c>
      <c r="Q384" s="365" t="s">
        <v>494</v>
      </c>
      <c r="R384" s="314"/>
    </row>
    <row r="385">
      <c r="A385" s="360" t="s">
        <v>92</v>
      </c>
      <c r="B385" s="361">
        <v>188.0</v>
      </c>
      <c r="C385" s="362" t="s">
        <v>138</v>
      </c>
      <c r="D385" s="313"/>
      <c r="E385" s="361" t="s">
        <v>95</v>
      </c>
      <c r="F385" s="363" t="s">
        <v>984</v>
      </c>
      <c r="G385" s="364">
        <v>0.0</v>
      </c>
      <c r="H385" s="363" t="s">
        <v>921</v>
      </c>
      <c r="I385" s="363" t="s">
        <v>494</v>
      </c>
      <c r="J385" s="363" t="s">
        <v>921</v>
      </c>
      <c r="K385" s="363" t="s">
        <v>922</v>
      </c>
      <c r="L385" s="363" t="s">
        <v>494</v>
      </c>
      <c r="M385" s="363" t="s">
        <v>922</v>
      </c>
      <c r="N385" s="363" t="s">
        <v>496</v>
      </c>
      <c r="O385" s="363" t="s">
        <v>494</v>
      </c>
      <c r="P385" s="363" t="s">
        <v>494</v>
      </c>
      <c r="Q385" s="365" t="s">
        <v>494</v>
      </c>
      <c r="R385" s="314"/>
    </row>
    <row r="386">
      <c r="A386" s="360" t="s">
        <v>92</v>
      </c>
      <c r="B386" s="361">
        <v>204.0</v>
      </c>
      <c r="C386" s="362" t="s">
        <v>281</v>
      </c>
      <c r="D386" s="313"/>
      <c r="E386" s="361" t="s">
        <v>95</v>
      </c>
      <c r="F386" s="363" t="s">
        <v>909</v>
      </c>
      <c r="G386" s="364">
        <v>0.0</v>
      </c>
      <c r="H386" s="363" t="s">
        <v>1123</v>
      </c>
      <c r="I386" s="363" t="s">
        <v>494</v>
      </c>
      <c r="J386" s="363" t="s">
        <v>1123</v>
      </c>
      <c r="K386" s="363" t="s">
        <v>1124</v>
      </c>
      <c r="L386" s="363" t="s">
        <v>494</v>
      </c>
      <c r="M386" s="363" t="s">
        <v>1124</v>
      </c>
      <c r="N386" s="363" t="s">
        <v>496</v>
      </c>
      <c r="O386" s="363" t="s">
        <v>494</v>
      </c>
      <c r="P386" s="363" t="s">
        <v>494</v>
      </c>
      <c r="Q386" s="365" t="s">
        <v>494</v>
      </c>
      <c r="R386" s="314"/>
    </row>
    <row r="387">
      <c r="A387" s="360" t="s">
        <v>92</v>
      </c>
      <c r="B387" s="361">
        <v>1667.0</v>
      </c>
      <c r="C387" s="362" t="s">
        <v>279</v>
      </c>
      <c r="D387" s="313"/>
      <c r="E387" s="361" t="s">
        <v>95</v>
      </c>
      <c r="F387" s="363" t="s">
        <v>928</v>
      </c>
      <c r="G387" s="364">
        <v>0.0</v>
      </c>
      <c r="H387" s="363" t="s">
        <v>1125</v>
      </c>
      <c r="I387" s="363" t="s">
        <v>494</v>
      </c>
      <c r="J387" s="363" t="s">
        <v>1125</v>
      </c>
      <c r="K387" s="363" t="s">
        <v>1126</v>
      </c>
      <c r="L387" s="363" t="s">
        <v>494</v>
      </c>
      <c r="M387" s="363" t="s">
        <v>1126</v>
      </c>
      <c r="N387" s="363" t="s">
        <v>496</v>
      </c>
      <c r="O387" s="363" t="s">
        <v>494</v>
      </c>
      <c r="P387" s="363" t="s">
        <v>494</v>
      </c>
      <c r="Q387" s="365" t="s">
        <v>494</v>
      </c>
      <c r="R387" s="314"/>
    </row>
    <row r="388">
      <c r="A388" s="360" t="s">
        <v>92</v>
      </c>
      <c r="B388" s="361">
        <v>183.0</v>
      </c>
      <c r="C388" s="362" t="s">
        <v>106</v>
      </c>
      <c r="D388" s="313"/>
      <c r="E388" s="361" t="s">
        <v>95</v>
      </c>
      <c r="F388" s="363" t="s">
        <v>492</v>
      </c>
      <c r="G388" s="364">
        <v>0.0</v>
      </c>
      <c r="H388" s="363" t="s">
        <v>1127</v>
      </c>
      <c r="I388" s="363" t="s">
        <v>494</v>
      </c>
      <c r="J388" s="363" t="s">
        <v>1127</v>
      </c>
      <c r="K388" s="367">
        <v>45933.0</v>
      </c>
      <c r="L388" s="363" t="s">
        <v>494</v>
      </c>
      <c r="M388" s="367">
        <v>45933.0</v>
      </c>
      <c r="N388" s="363" t="s">
        <v>496</v>
      </c>
      <c r="O388" s="363" t="s">
        <v>494</v>
      </c>
      <c r="P388" s="363" t="s">
        <v>494</v>
      </c>
      <c r="Q388" s="365" t="s">
        <v>494</v>
      </c>
      <c r="R388" s="314"/>
    </row>
    <row r="389">
      <c r="A389" s="360" t="s">
        <v>92</v>
      </c>
      <c r="B389" s="361">
        <v>1295.0</v>
      </c>
      <c r="C389" s="362" t="s">
        <v>322</v>
      </c>
      <c r="D389" s="313"/>
      <c r="E389" s="361" t="s">
        <v>95</v>
      </c>
      <c r="F389" s="363" t="s">
        <v>511</v>
      </c>
      <c r="G389" s="364">
        <v>0.0</v>
      </c>
      <c r="H389" s="363" t="s">
        <v>1128</v>
      </c>
      <c r="I389" s="363" t="s">
        <v>494</v>
      </c>
      <c r="J389" s="363" t="s">
        <v>1128</v>
      </c>
      <c r="K389" s="363" t="s">
        <v>1129</v>
      </c>
      <c r="L389" s="363" t="s">
        <v>494</v>
      </c>
      <c r="M389" s="363" t="s">
        <v>1129</v>
      </c>
      <c r="N389" s="363" t="s">
        <v>496</v>
      </c>
      <c r="O389" s="363" t="s">
        <v>494</v>
      </c>
      <c r="P389" s="363" t="s">
        <v>494</v>
      </c>
      <c r="Q389" s="365" t="s">
        <v>494</v>
      </c>
      <c r="R389" s="314"/>
    </row>
    <row r="390">
      <c r="A390" s="360" t="s">
        <v>92</v>
      </c>
      <c r="B390" s="361">
        <v>179.0</v>
      </c>
      <c r="C390" s="362" t="s">
        <v>231</v>
      </c>
      <c r="D390" s="313"/>
      <c r="E390" s="361" t="s">
        <v>95</v>
      </c>
      <c r="F390" s="363" t="s">
        <v>511</v>
      </c>
      <c r="G390" s="364">
        <v>0.0</v>
      </c>
      <c r="H390" s="363" t="s">
        <v>1130</v>
      </c>
      <c r="I390" s="363" t="s">
        <v>494</v>
      </c>
      <c r="J390" s="363" t="s">
        <v>1130</v>
      </c>
      <c r="K390" s="363" t="s">
        <v>1131</v>
      </c>
      <c r="L390" s="363" t="s">
        <v>494</v>
      </c>
      <c r="M390" s="363" t="s">
        <v>1131</v>
      </c>
      <c r="N390" s="363" t="s">
        <v>496</v>
      </c>
      <c r="O390" s="363" t="s">
        <v>494</v>
      </c>
      <c r="P390" s="363" t="s">
        <v>494</v>
      </c>
      <c r="Q390" s="365" t="s">
        <v>494</v>
      </c>
      <c r="R390" s="314"/>
    </row>
    <row r="391">
      <c r="A391" s="360" t="s">
        <v>92</v>
      </c>
      <c r="B391" s="361">
        <v>176.0</v>
      </c>
      <c r="C391" s="362" t="s">
        <v>125</v>
      </c>
      <c r="D391" s="313"/>
      <c r="E391" s="361" t="s">
        <v>95</v>
      </c>
      <c r="F391" s="363" t="s">
        <v>545</v>
      </c>
      <c r="G391" s="364">
        <v>0.0</v>
      </c>
      <c r="H391" s="363" t="s">
        <v>1132</v>
      </c>
      <c r="I391" s="363" t="s">
        <v>494</v>
      </c>
      <c r="J391" s="363" t="s">
        <v>1132</v>
      </c>
      <c r="K391" s="363" t="s">
        <v>1133</v>
      </c>
      <c r="L391" s="363" t="s">
        <v>494</v>
      </c>
      <c r="M391" s="363" t="s">
        <v>1133</v>
      </c>
      <c r="N391" s="363" t="s">
        <v>496</v>
      </c>
      <c r="O391" s="363" t="s">
        <v>494</v>
      </c>
      <c r="P391" s="363" t="s">
        <v>494</v>
      </c>
      <c r="Q391" s="365" t="s">
        <v>494</v>
      </c>
      <c r="R391" s="314"/>
    </row>
    <row r="392">
      <c r="A392" s="360" t="s">
        <v>92</v>
      </c>
      <c r="B392" s="361">
        <v>2837.0</v>
      </c>
      <c r="C392" s="362" t="s">
        <v>324</v>
      </c>
      <c r="D392" s="313"/>
      <c r="E392" s="361" t="s">
        <v>95</v>
      </c>
      <c r="F392" s="363" t="s">
        <v>946</v>
      </c>
      <c r="G392" s="364">
        <v>0.0</v>
      </c>
      <c r="H392" s="363" t="s">
        <v>1134</v>
      </c>
      <c r="I392" s="363" t="s">
        <v>494</v>
      </c>
      <c r="J392" s="363" t="s">
        <v>1134</v>
      </c>
      <c r="K392" s="363" t="s">
        <v>1135</v>
      </c>
      <c r="L392" s="363" t="s">
        <v>494</v>
      </c>
      <c r="M392" s="363" t="s">
        <v>1135</v>
      </c>
      <c r="N392" s="363" t="s">
        <v>496</v>
      </c>
      <c r="O392" s="363" t="s">
        <v>494</v>
      </c>
      <c r="P392" s="363" t="s">
        <v>494</v>
      </c>
      <c r="Q392" s="365" t="s">
        <v>494</v>
      </c>
      <c r="R392" s="314"/>
    </row>
    <row r="393">
      <c r="A393" s="360" t="s">
        <v>92</v>
      </c>
      <c r="B393" s="361">
        <v>196.0</v>
      </c>
      <c r="C393" s="362" t="s">
        <v>121</v>
      </c>
      <c r="D393" s="313"/>
      <c r="E393" s="361" t="s">
        <v>95</v>
      </c>
      <c r="F393" s="363" t="s">
        <v>801</v>
      </c>
      <c r="G393" s="364">
        <v>0.0</v>
      </c>
      <c r="H393" s="363" t="s">
        <v>1136</v>
      </c>
      <c r="I393" s="363" t="s">
        <v>494</v>
      </c>
      <c r="J393" s="363" t="s">
        <v>1136</v>
      </c>
      <c r="K393" s="363" t="s">
        <v>1137</v>
      </c>
      <c r="L393" s="363" t="s">
        <v>494</v>
      </c>
      <c r="M393" s="363" t="s">
        <v>1137</v>
      </c>
      <c r="N393" s="363" t="s">
        <v>496</v>
      </c>
      <c r="O393" s="363" t="s">
        <v>494</v>
      </c>
      <c r="P393" s="363" t="s">
        <v>494</v>
      </c>
      <c r="Q393" s="365" t="s">
        <v>494</v>
      </c>
      <c r="R393" s="314"/>
    </row>
    <row r="394">
      <c r="A394" s="360" t="s">
        <v>92</v>
      </c>
      <c r="B394" s="361">
        <v>188.0</v>
      </c>
      <c r="C394" s="362" t="s">
        <v>138</v>
      </c>
      <c r="D394" s="313"/>
      <c r="E394" s="361" t="s">
        <v>95</v>
      </c>
      <c r="F394" s="363" t="s">
        <v>984</v>
      </c>
      <c r="G394" s="364">
        <v>0.0</v>
      </c>
      <c r="H394" s="363" t="s">
        <v>921</v>
      </c>
      <c r="I394" s="363" t="s">
        <v>494</v>
      </c>
      <c r="J394" s="363" t="s">
        <v>921</v>
      </c>
      <c r="K394" s="363" t="s">
        <v>922</v>
      </c>
      <c r="L394" s="363" t="s">
        <v>494</v>
      </c>
      <c r="M394" s="363" t="s">
        <v>922</v>
      </c>
      <c r="N394" s="363" t="s">
        <v>496</v>
      </c>
      <c r="O394" s="363" t="s">
        <v>494</v>
      </c>
      <c r="P394" s="363" t="s">
        <v>494</v>
      </c>
      <c r="Q394" s="365" t="s">
        <v>494</v>
      </c>
      <c r="R394" s="314"/>
    </row>
    <row r="395">
      <c r="A395" s="360" t="s">
        <v>92</v>
      </c>
      <c r="B395" s="361">
        <v>176.0</v>
      </c>
      <c r="C395" s="362" t="s">
        <v>125</v>
      </c>
      <c r="D395" s="313"/>
      <c r="E395" s="361" t="s">
        <v>95</v>
      </c>
      <c r="F395" s="363" t="s">
        <v>960</v>
      </c>
      <c r="G395" s="364">
        <v>0.0</v>
      </c>
      <c r="H395" s="363" t="s">
        <v>961</v>
      </c>
      <c r="I395" s="363" t="s">
        <v>494</v>
      </c>
      <c r="J395" s="363" t="s">
        <v>961</v>
      </c>
      <c r="K395" s="363" t="s">
        <v>962</v>
      </c>
      <c r="L395" s="363" t="s">
        <v>494</v>
      </c>
      <c r="M395" s="363" t="s">
        <v>962</v>
      </c>
      <c r="N395" s="363" t="s">
        <v>496</v>
      </c>
      <c r="O395" s="363" t="s">
        <v>494</v>
      </c>
      <c r="P395" s="363" t="s">
        <v>494</v>
      </c>
      <c r="Q395" s="365" t="s">
        <v>494</v>
      </c>
      <c r="R395" s="314"/>
    </row>
    <row r="396">
      <c r="A396" s="360" t="s">
        <v>92</v>
      </c>
      <c r="B396" s="361">
        <v>1277.0</v>
      </c>
      <c r="C396" s="362" t="s">
        <v>98</v>
      </c>
      <c r="D396" s="313"/>
      <c r="E396" s="361" t="s">
        <v>95</v>
      </c>
      <c r="F396" s="363" t="s">
        <v>1138</v>
      </c>
      <c r="G396" s="364">
        <v>0.0</v>
      </c>
      <c r="H396" s="363" t="s">
        <v>1139</v>
      </c>
      <c r="I396" s="363" t="s">
        <v>494</v>
      </c>
      <c r="J396" s="363" t="s">
        <v>1139</v>
      </c>
      <c r="K396" s="363" t="s">
        <v>1140</v>
      </c>
      <c r="L396" s="363" t="s">
        <v>494</v>
      </c>
      <c r="M396" s="363" t="s">
        <v>1140</v>
      </c>
      <c r="N396" s="363" t="s">
        <v>496</v>
      </c>
      <c r="O396" s="363" t="s">
        <v>494</v>
      </c>
      <c r="P396" s="363" t="s">
        <v>494</v>
      </c>
      <c r="Q396" s="365" t="s">
        <v>494</v>
      </c>
      <c r="R396" s="314"/>
    </row>
    <row r="397">
      <c r="A397" s="360" t="s">
        <v>92</v>
      </c>
      <c r="B397" s="361">
        <v>1280.0</v>
      </c>
      <c r="C397" s="362" t="s">
        <v>197</v>
      </c>
      <c r="D397" s="313"/>
      <c r="E397" s="361" t="s">
        <v>95</v>
      </c>
      <c r="F397" s="363" t="s">
        <v>1138</v>
      </c>
      <c r="G397" s="364">
        <v>0.0</v>
      </c>
      <c r="H397" s="363" t="s">
        <v>1141</v>
      </c>
      <c r="I397" s="363" t="s">
        <v>494</v>
      </c>
      <c r="J397" s="363" t="s">
        <v>1141</v>
      </c>
      <c r="K397" s="363" t="s">
        <v>1142</v>
      </c>
      <c r="L397" s="363" t="s">
        <v>494</v>
      </c>
      <c r="M397" s="363" t="s">
        <v>1142</v>
      </c>
      <c r="N397" s="363" t="s">
        <v>496</v>
      </c>
      <c r="O397" s="363" t="s">
        <v>494</v>
      </c>
      <c r="P397" s="363" t="s">
        <v>494</v>
      </c>
      <c r="Q397" s="365" t="s">
        <v>494</v>
      </c>
      <c r="R397" s="314"/>
    </row>
    <row r="398">
      <c r="A398" s="360" t="s">
        <v>92</v>
      </c>
      <c r="B398" s="361">
        <v>295.0</v>
      </c>
      <c r="C398" s="362" t="s">
        <v>171</v>
      </c>
      <c r="D398" s="313"/>
      <c r="E398" s="361" t="s">
        <v>95</v>
      </c>
      <c r="F398" s="363" t="s">
        <v>984</v>
      </c>
      <c r="G398" s="364">
        <v>0.0</v>
      </c>
      <c r="H398" s="363" t="s">
        <v>1143</v>
      </c>
      <c r="I398" s="363" t="s">
        <v>494</v>
      </c>
      <c r="J398" s="363" t="s">
        <v>1143</v>
      </c>
      <c r="K398" s="363" t="s">
        <v>1144</v>
      </c>
      <c r="L398" s="363" t="s">
        <v>494</v>
      </c>
      <c r="M398" s="363" t="s">
        <v>1144</v>
      </c>
      <c r="N398" s="363" t="s">
        <v>496</v>
      </c>
      <c r="O398" s="363" t="s">
        <v>494</v>
      </c>
      <c r="P398" s="363" t="s">
        <v>494</v>
      </c>
      <c r="Q398" s="365" t="s">
        <v>494</v>
      </c>
      <c r="R398" s="314"/>
    </row>
    <row r="399">
      <c r="A399" s="360" t="s">
        <v>92</v>
      </c>
      <c r="B399" s="361">
        <v>196.0</v>
      </c>
      <c r="C399" s="362" t="s">
        <v>121</v>
      </c>
      <c r="D399" s="313"/>
      <c r="E399" s="361" t="s">
        <v>95</v>
      </c>
      <c r="F399" s="363" t="s">
        <v>984</v>
      </c>
      <c r="G399" s="364">
        <v>0.0</v>
      </c>
      <c r="H399" s="363" t="s">
        <v>1145</v>
      </c>
      <c r="I399" s="363" t="s">
        <v>494</v>
      </c>
      <c r="J399" s="363" t="s">
        <v>1145</v>
      </c>
      <c r="K399" s="363" t="s">
        <v>1146</v>
      </c>
      <c r="L399" s="363" t="s">
        <v>494</v>
      </c>
      <c r="M399" s="363" t="s">
        <v>1146</v>
      </c>
      <c r="N399" s="363" t="s">
        <v>496</v>
      </c>
      <c r="O399" s="363" t="s">
        <v>494</v>
      </c>
      <c r="P399" s="363" t="s">
        <v>494</v>
      </c>
      <c r="Q399" s="365" t="s">
        <v>494</v>
      </c>
      <c r="R399" s="314"/>
    </row>
    <row r="400">
      <c r="A400" s="360" t="s">
        <v>92</v>
      </c>
      <c r="B400" s="361">
        <v>188.0</v>
      </c>
      <c r="C400" s="362" t="s">
        <v>138</v>
      </c>
      <c r="D400" s="313"/>
      <c r="E400" s="361" t="s">
        <v>95</v>
      </c>
      <c r="F400" s="363" t="s">
        <v>1147</v>
      </c>
      <c r="G400" s="364">
        <v>0.0</v>
      </c>
      <c r="H400" s="363" t="s">
        <v>1148</v>
      </c>
      <c r="I400" s="363" t="s">
        <v>494</v>
      </c>
      <c r="J400" s="363" t="s">
        <v>1148</v>
      </c>
      <c r="K400" s="363" t="s">
        <v>1149</v>
      </c>
      <c r="L400" s="363" t="s">
        <v>494</v>
      </c>
      <c r="M400" s="363" t="s">
        <v>1149</v>
      </c>
      <c r="N400" s="363" t="s">
        <v>496</v>
      </c>
      <c r="O400" s="363" t="s">
        <v>494</v>
      </c>
      <c r="P400" s="363" t="s">
        <v>494</v>
      </c>
      <c r="Q400" s="365" t="s">
        <v>494</v>
      </c>
      <c r="R400" s="314"/>
    </row>
    <row r="401">
      <c r="A401" s="360" t="s">
        <v>92</v>
      </c>
      <c r="B401" s="361">
        <v>623.0</v>
      </c>
      <c r="C401" s="362" t="s">
        <v>193</v>
      </c>
      <c r="D401" s="313"/>
      <c r="E401" s="361" t="s">
        <v>95</v>
      </c>
      <c r="F401" s="363" t="s">
        <v>545</v>
      </c>
      <c r="G401" s="364">
        <v>0.0</v>
      </c>
      <c r="H401" s="363" t="s">
        <v>494</v>
      </c>
      <c r="I401" s="363" t="s">
        <v>494</v>
      </c>
      <c r="J401" s="363" t="s">
        <v>494</v>
      </c>
      <c r="K401" s="363" t="s">
        <v>494</v>
      </c>
      <c r="L401" s="363" t="s">
        <v>494</v>
      </c>
      <c r="M401" s="363" t="s">
        <v>494</v>
      </c>
      <c r="N401" s="363" t="s">
        <v>496</v>
      </c>
      <c r="O401" s="363" t="s">
        <v>494</v>
      </c>
      <c r="P401" s="363" t="s">
        <v>494</v>
      </c>
      <c r="Q401" s="365" t="s">
        <v>494</v>
      </c>
      <c r="R401" s="314"/>
    </row>
    <row r="402">
      <c r="A402" s="360" t="s">
        <v>92</v>
      </c>
      <c r="B402" s="361">
        <v>168.0</v>
      </c>
      <c r="C402" s="362" t="s">
        <v>1150</v>
      </c>
      <c r="D402" s="313"/>
      <c r="E402" s="361" t="s">
        <v>95</v>
      </c>
      <c r="F402" s="363" t="s">
        <v>511</v>
      </c>
      <c r="G402" s="364">
        <v>0.0</v>
      </c>
      <c r="H402" s="363" t="s">
        <v>1151</v>
      </c>
      <c r="I402" s="363" t="s">
        <v>494</v>
      </c>
      <c r="J402" s="363" t="s">
        <v>1151</v>
      </c>
      <c r="K402" s="363" t="s">
        <v>1152</v>
      </c>
      <c r="L402" s="363" t="s">
        <v>494</v>
      </c>
      <c r="M402" s="363" t="s">
        <v>1152</v>
      </c>
      <c r="N402" s="363" t="s">
        <v>496</v>
      </c>
      <c r="O402" s="363" t="s">
        <v>494</v>
      </c>
      <c r="P402" s="363" t="s">
        <v>494</v>
      </c>
      <c r="Q402" s="365" t="s">
        <v>494</v>
      </c>
      <c r="R402" s="314"/>
    </row>
    <row r="403">
      <c r="A403" s="371" t="s">
        <v>107</v>
      </c>
      <c r="B403" s="357"/>
      <c r="C403" s="357"/>
      <c r="D403" s="357"/>
      <c r="E403" s="357"/>
      <c r="F403" s="371" t="s">
        <v>1153</v>
      </c>
      <c r="G403" s="372" t="s">
        <v>108</v>
      </c>
      <c r="H403" s="371" t="s">
        <v>1154</v>
      </c>
      <c r="I403" s="371" t="s">
        <v>494</v>
      </c>
      <c r="J403" s="371" t="s">
        <v>1154</v>
      </c>
      <c r="K403" s="371" t="s">
        <v>1155</v>
      </c>
      <c r="L403" s="371" t="s">
        <v>494</v>
      </c>
      <c r="M403" s="371" t="s">
        <v>1155</v>
      </c>
      <c r="N403" s="371" t="s">
        <v>496</v>
      </c>
      <c r="O403" s="371" t="s">
        <v>494</v>
      </c>
      <c r="P403" s="371" t="s">
        <v>494</v>
      </c>
      <c r="Q403" s="371" t="s">
        <v>494</v>
      </c>
      <c r="R403" s="373"/>
    </row>
    <row r="404">
      <c r="A404" s="359" t="s">
        <v>1156</v>
      </c>
      <c r="B404" s="313"/>
      <c r="C404" s="313"/>
      <c r="D404" s="313"/>
      <c r="E404" s="313"/>
      <c r="F404" s="313"/>
      <c r="G404" s="313"/>
      <c r="H404" s="313"/>
      <c r="I404" s="313"/>
      <c r="J404" s="313"/>
      <c r="K404" s="313"/>
      <c r="L404" s="313"/>
      <c r="M404" s="313"/>
      <c r="N404" s="313"/>
      <c r="O404" s="313"/>
      <c r="P404" s="313"/>
      <c r="Q404" s="313"/>
      <c r="R404" s="314"/>
    </row>
    <row r="405">
      <c r="A405" s="360" t="s">
        <v>92</v>
      </c>
      <c r="B405" s="361">
        <v>184.0</v>
      </c>
      <c r="C405" s="362" t="s">
        <v>968</v>
      </c>
      <c r="D405" s="313"/>
      <c r="E405" s="361" t="s">
        <v>95</v>
      </c>
      <c r="F405" s="363" t="s">
        <v>1157</v>
      </c>
      <c r="G405" s="364">
        <v>0.0</v>
      </c>
      <c r="H405" s="363" t="s">
        <v>1158</v>
      </c>
      <c r="I405" s="363" t="s">
        <v>494</v>
      </c>
      <c r="J405" s="363" t="s">
        <v>1158</v>
      </c>
      <c r="K405" s="363" t="s">
        <v>1159</v>
      </c>
      <c r="L405" s="363" t="s">
        <v>494</v>
      </c>
      <c r="M405" s="363" t="s">
        <v>1159</v>
      </c>
      <c r="N405" s="363" t="s">
        <v>496</v>
      </c>
      <c r="O405" s="363" t="s">
        <v>494</v>
      </c>
      <c r="P405" s="363" t="s">
        <v>494</v>
      </c>
      <c r="Q405" s="365" t="s">
        <v>494</v>
      </c>
      <c r="R405" s="314"/>
    </row>
    <row r="406">
      <c r="A406" s="360" t="s">
        <v>92</v>
      </c>
      <c r="B406" s="361">
        <v>1295.0</v>
      </c>
      <c r="C406" s="362" t="s">
        <v>322</v>
      </c>
      <c r="D406" s="313"/>
      <c r="E406" s="361" t="s">
        <v>95</v>
      </c>
      <c r="F406" s="363" t="s">
        <v>1160</v>
      </c>
      <c r="G406" s="364">
        <v>0.0</v>
      </c>
      <c r="H406" s="363" t="s">
        <v>1161</v>
      </c>
      <c r="I406" s="363" t="s">
        <v>494</v>
      </c>
      <c r="J406" s="363" t="s">
        <v>1161</v>
      </c>
      <c r="K406" s="363" t="s">
        <v>1162</v>
      </c>
      <c r="L406" s="363" t="s">
        <v>494</v>
      </c>
      <c r="M406" s="363" t="s">
        <v>1162</v>
      </c>
      <c r="N406" s="363" t="s">
        <v>496</v>
      </c>
      <c r="O406" s="363" t="s">
        <v>494</v>
      </c>
      <c r="P406" s="363" t="s">
        <v>494</v>
      </c>
      <c r="Q406" s="365" t="s">
        <v>494</v>
      </c>
      <c r="R406" s="314"/>
    </row>
    <row r="407">
      <c r="A407" s="360" t="s">
        <v>92</v>
      </c>
      <c r="B407" s="361">
        <v>670.0</v>
      </c>
      <c r="C407" s="362" t="s">
        <v>972</v>
      </c>
      <c r="D407" s="313"/>
      <c r="E407" s="361" t="s">
        <v>95</v>
      </c>
      <c r="F407" s="363" t="s">
        <v>1163</v>
      </c>
      <c r="G407" s="364">
        <v>0.0</v>
      </c>
      <c r="H407" s="363" t="s">
        <v>1164</v>
      </c>
      <c r="I407" s="363" t="s">
        <v>494</v>
      </c>
      <c r="J407" s="363" t="s">
        <v>1164</v>
      </c>
      <c r="K407" s="363" t="s">
        <v>1165</v>
      </c>
      <c r="L407" s="363" t="s">
        <v>494</v>
      </c>
      <c r="M407" s="363" t="s">
        <v>1165</v>
      </c>
      <c r="N407" s="363" t="s">
        <v>496</v>
      </c>
      <c r="O407" s="363" t="s">
        <v>494</v>
      </c>
      <c r="P407" s="363" t="s">
        <v>494</v>
      </c>
      <c r="Q407" s="365" t="s">
        <v>494</v>
      </c>
      <c r="R407" s="314"/>
    </row>
    <row r="408">
      <c r="A408" s="360" t="s">
        <v>92</v>
      </c>
      <c r="B408" s="361">
        <v>196.0</v>
      </c>
      <c r="C408" s="362" t="s">
        <v>121</v>
      </c>
      <c r="D408" s="313"/>
      <c r="E408" s="361" t="s">
        <v>95</v>
      </c>
      <c r="F408" s="363" t="s">
        <v>622</v>
      </c>
      <c r="G408" s="364">
        <v>0.0</v>
      </c>
      <c r="H408" s="363" t="s">
        <v>1166</v>
      </c>
      <c r="I408" s="363" t="s">
        <v>494</v>
      </c>
      <c r="J408" s="363" t="s">
        <v>1166</v>
      </c>
      <c r="K408" s="363" t="s">
        <v>1167</v>
      </c>
      <c r="L408" s="363" t="s">
        <v>494</v>
      </c>
      <c r="M408" s="363" t="s">
        <v>1167</v>
      </c>
      <c r="N408" s="363" t="s">
        <v>496</v>
      </c>
      <c r="O408" s="363" t="s">
        <v>494</v>
      </c>
      <c r="P408" s="363" t="s">
        <v>494</v>
      </c>
      <c r="Q408" s="365" t="s">
        <v>494</v>
      </c>
      <c r="R408" s="314"/>
    </row>
    <row r="409">
      <c r="A409" s="360" t="s">
        <v>92</v>
      </c>
      <c r="B409" s="361">
        <v>183.0</v>
      </c>
      <c r="C409" s="362" t="s">
        <v>106</v>
      </c>
      <c r="D409" s="313"/>
      <c r="E409" s="361" t="s">
        <v>95</v>
      </c>
      <c r="F409" s="363" t="s">
        <v>636</v>
      </c>
      <c r="G409" s="364">
        <v>0.0</v>
      </c>
      <c r="H409" s="363" t="s">
        <v>1168</v>
      </c>
      <c r="I409" s="363" t="s">
        <v>494</v>
      </c>
      <c r="J409" s="363" t="s">
        <v>1168</v>
      </c>
      <c r="K409" s="363" t="s">
        <v>1169</v>
      </c>
      <c r="L409" s="363" t="s">
        <v>494</v>
      </c>
      <c r="M409" s="363" t="s">
        <v>1169</v>
      </c>
      <c r="N409" s="363" t="s">
        <v>496</v>
      </c>
      <c r="O409" s="363" t="s">
        <v>494</v>
      </c>
      <c r="P409" s="363" t="s">
        <v>494</v>
      </c>
      <c r="Q409" s="365" t="s">
        <v>494</v>
      </c>
      <c r="R409" s="314"/>
    </row>
    <row r="410">
      <c r="A410" s="360" t="s">
        <v>92</v>
      </c>
      <c r="B410" s="361">
        <v>187.0</v>
      </c>
      <c r="C410" s="362" t="s">
        <v>102</v>
      </c>
      <c r="D410" s="313"/>
      <c r="E410" s="361" t="s">
        <v>95</v>
      </c>
      <c r="F410" s="363" t="s">
        <v>923</v>
      </c>
      <c r="G410" s="364">
        <v>0.0</v>
      </c>
      <c r="H410" s="363" t="s">
        <v>1170</v>
      </c>
      <c r="I410" s="363" t="s">
        <v>494</v>
      </c>
      <c r="J410" s="363" t="s">
        <v>1170</v>
      </c>
      <c r="K410" s="363" t="s">
        <v>1171</v>
      </c>
      <c r="L410" s="363" t="s">
        <v>494</v>
      </c>
      <c r="M410" s="363" t="s">
        <v>1171</v>
      </c>
      <c r="N410" s="363" t="s">
        <v>496</v>
      </c>
      <c r="O410" s="363" t="s">
        <v>494</v>
      </c>
      <c r="P410" s="363" t="s">
        <v>494</v>
      </c>
      <c r="Q410" s="365" t="s">
        <v>494</v>
      </c>
      <c r="R410" s="314"/>
    </row>
    <row r="411">
      <c r="A411" s="360" t="s">
        <v>92</v>
      </c>
      <c r="B411" s="361">
        <v>186.0</v>
      </c>
      <c r="C411" s="362" t="s">
        <v>100</v>
      </c>
      <c r="D411" s="313"/>
      <c r="E411" s="361" t="s">
        <v>95</v>
      </c>
      <c r="F411" s="363" t="s">
        <v>1172</v>
      </c>
      <c r="G411" s="364">
        <v>0.0</v>
      </c>
      <c r="H411" s="363" t="s">
        <v>1173</v>
      </c>
      <c r="I411" s="363" t="s">
        <v>494</v>
      </c>
      <c r="J411" s="363" t="s">
        <v>1173</v>
      </c>
      <c r="K411" s="363" t="s">
        <v>1174</v>
      </c>
      <c r="L411" s="363" t="s">
        <v>494</v>
      </c>
      <c r="M411" s="363" t="s">
        <v>1174</v>
      </c>
      <c r="N411" s="363" t="s">
        <v>496</v>
      </c>
      <c r="O411" s="363" t="s">
        <v>494</v>
      </c>
      <c r="P411" s="363" t="s">
        <v>494</v>
      </c>
      <c r="Q411" s="365" t="s">
        <v>494</v>
      </c>
      <c r="R411" s="314"/>
    </row>
    <row r="412">
      <c r="A412" s="360" t="s">
        <v>92</v>
      </c>
      <c r="B412" s="361">
        <v>198.0</v>
      </c>
      <c r="C412" s="362" t="s">
        <v>142</v>
      </c>
      <c r="D412" s="313"/>
      <c r="E412" s="361" t="s">
        <v>95</v>
      </c>
      <c r="F412" s="363" t="s">
        <v>604</v>
      </c>
      <c r="G412" s="364">
        <v>0.0</v>
      </c>
      <c r="H412" s="363" t="s">
        <v>1175</v>
      </c>
      <c r="I412" s="363" t="s">
        <v>494</v>
      </c>
      <c r="J412" s="363" t="s">
        <v>1175</v>
      </c>
      <c r="K412" s="363" t="s">
        <v>1176</v>
      </c>
      <c r="L412" s="363" t="s">
        <v>494</v>
      </c>
      <c r="M412" s="363" t="s">
        <v>1176</v>
      </c>
      <c r="N412" s="363" t="s">
        <v>496</v>
      </c>
      <c r="O412" s="363" t="s">
        <v>494</v>
      </c>
      <c r="P412" s="363" t="s">
        <v>494</v>
      </c>
      <c r="Q412" s="365" t="s">
        <v>494</v>
      </c>
      <c r="R412" s="314"/>
    </row>
    <row r="413">
      <c r="A413" s="360" t="s">
        <v>92</v>
      </c>
      <c r="B413" s="361">
        <v>185.0</v>
      </c>
      <c r="C413" s="362" t="s">
        <v>104</v>
      </c>
      <c r="D413" s="313"/>
      <c r="E413" s="361" t="s">
        <v>95</v>
      </c>
      <c r="F413" s="363" t="s">
        <v>1177</v>
      </c>
      <c r="G413" s="364">
        <v>0.0</v>
      </c>
      <c r="H413" s="363" t="s">
        <v>1178</v>
      </c>
      <c r="I413" s="363" t="s">
        <v>494</v>
      </c>
      <c r="J413" s="363" t="s">
        <v>1178</v>
      </c>
      <c r="K413" s="363" t="s">
        <v>1179</v>
      </c>
      <c r="L413" s="363" t="s">
        <v>494</v>
      </c>
      <c r="M413" s="363" t="s">
        <v>1179</v>
      </c>
      <c r="N413" s="363" t="s">
        <v>496</v>
      </c>
      <c r="O413" s="363" t="s">
        <v>494</v>
      </c>
      <c r="P413" s="363" t="s">
        <v>494</v>
      </c>
      <c r="Q413" s="365" t="s">
        <v>494</v>
      </c>
      <c r="R413" s="314"/>
    </row>
    <row r="414">
      <c r="A414" s="360" t="s">
        <v>92</v>
      </c>
      <c r="B414" s="361">
        <v>188.0</v>
      </c>
      <c r="C414" s="362" t="s">
        <v>138</v>
      </c>
      <c r="D414" s="313"/>
      <c r="E414" s="361" t="s">
        <v>95</v>
      </c>
      <c r="F414" s="363" t="s">
        <v>619</v>
      </c>
      <c r="G414" s="364">
        <v>0.0</v>
      </c>
      <c r="H414" s="363" t="s">
        <v>1180</v>
      </c>
      <c r="I414" s="363" t="s">
        <v>494</v>
      </c>
      <c r="J414" s="363" t="s">
        <v>1180</v>
      </c>
      <c r="K414" s="363" t="s">
        <v>1181</v>
      </c>
      <c r="L414" s="363" t="s">
        <v>494</v>
      </c>
      <c r="M414" s="363" t="s">
        <v>1181</v>
      </c>
      <c r="N414" s="363" t="s">
        <v>496</v>
      </c>
      <c r="O414" s="363" t="s">
        <v>494</v>
      </c>
      <c r="P414" s="363" t="s">
        <v>494</v>
      </c>
      <c r="Q414" s="365" t="s">
        <v>494</v>
      </c>
      <c r="R414" s="314"/>
    </row>
    <row r="415">
      <c r="A415" s="360" t="s">
        <v>92</v>
      </c>
      <c r="B415" s="361">
        <v>1277.0</v>
      </c>
      <c r="C415" s="362" t="s">
        <v>98</v>
      </c>
      <c r="D415" s="313"/>
      <c r="E415" s="361" t="s">
        <v>95</v>
      </c>
      <c r="F415" s="363" t="s">
        <v>492</v>
      </c>
      <c r="G415" s="364">
        <v>0.0</v>
      </c>
      <c r="H415" s="363" t="s">
        <v>1182</v>
      </c>
      <c r="I415" s="363" t="s">
        <v>494</v>
      </c>
      <c r="J415" s="363" t="s">
        <v>1182</v>
      </c>
      <c r="K415" s="363" t="s">
        <v>1183</v>
      </c>
      <c r="L415" s="363" t="s">
        <v>494</v>
      </c>
      <c r="M415" s="363" t="s">
        <v>1183</v>
      </c>
      <c r="N415" s="363" t="s">
        <v>496</v>
      </c>
      <c r="O415" s="363" t="s">
        <v>494</v>
      </c>
      <c r="P415" s="363" t="s">
        <v>494</v>
      </c>
      <c r="Q415" s="365" t="s">
        <v>494</v>
      </c>
      <c r="R415" s="314"/>
    </row>
    <row r="416">
      <c r="A416" s="360" t="s">
        <v>92</v>
      </c>
      <c r="B416" s="361">
        <v>329.0</v>
      </c>
      <c r="C416" s="362" t="s">
        <v>119</v>
      </c>
      <c r="D416" s="313"/>
      <c r="E416" s="361" t="s">
        <v>95</v>
      </c>
      <c r="F416" s="363" t="s">
        <v>531</v>
      </c>
      <c r="G416" s="364">
        <v>0.0</v>
      </c>
      <c r="H416" s="363" t="s">
        <v>532</v>
      </c>
      <c r="I416" s="363" t="s">
        <v>494</v>
      </c>
      <c r="J416" s="363" t="s">
        <v>532</v>
      </c>
      <c r="K416" s="363" t="s">
        <v>533</v>
      </c>
      <c r="L416" s="363" t="s">
        <v>494</v>
      </c>
      <c r="M416" s="363" t="s">
        <v>533</v>
      </c>
      <c r="N416" s="363" t="s">
        <v>496</v>
      </c>
      <c r="O416" s="363" t="s">
        <v>494</v>
      </c>
      <c r="P416" s="363" t="s">
        <v>494</v>
      </c>
      <c r="Q416" s="365" t="s">
        <v>494</v>
      </c>
      <c r="R416" s="314"/>
    </row>
    <row r="417">
      <c r="A417" s="360" t="s">
        <v>92</v>
      </c>
      <c r="B417" s="361">
        <v>199.0</v>
      </c>
      <c r="C417" s="362" t="s">
        <v>990</v>
      </c>
      <c r="D417" s="313"/>
      <c r="E417" s="361" t="s">
        <v>95</v>
      </c>
      <c r="F417" s="363" t="s">
        <v>622</v>
      </c>
      <c r="G417" s="364">
        <v>0.0</v>
      </c>
      <c r="H417" s="363" t="s">
        <v>1184</v>
      </c>
      <c r="I417" s="363" t="s">
        <v>494</v>
      </c>
      <c r="J417" s="363" t="s">
        <v>1184</v>
      </c>
      <c r="K417" s="363" t="s">
        <v>1185</v>
      </c>
      <c r="L417" s="363" t="s">
        <v>494</v>
      </c>
      <c r="M417" s="363" t="s">
        <v>1185</v>
      </c>
      <c r="N417" s="363" t="s">
        <v>496</v>
      </c>
      <c r="O417" s="363" t="s">
        <v>494</v>
      </c>
      <c r="P417" s="363" t="s">
        <v>494</v>
      </c>
      <c r="Q417" s="365" t="s">
        <v>494</v>
      </c>
      <c r="R417" s="314"/>
    </row>
    <row r="418">
      <c r="A418" s="360" t="s">
        <v>92</v>
      </c>
      <c r="B418" s="361">
        <v>697.0</v>
      </c>
      <c r="C418" s="362" t="s">
        <v>173</v>
      </c>
      <c r="D418" s="313"/>
      <c r="E418" s="361" t="s">
        <v>95</v>
      </c>
      <c r="F418" s="363" t="s">
        <v>601</v>
      </c>
      <c r="G418" s="364">
        <v>0.0</v>
      </c>
      <c r="H418" s="363" t="s">
        <v>1186</v>
      </c>
      <c r="I418" s="363" t="s">
        <v>494</v>
      </c>
      <c r="J418" s="363" t="s">
        <v>1186</v>
      </c>
      <c r="K418" s="363" t="s">
        <v>1187</v>
      </c>
      <c r="L418" s="363" t="s">
        <v>494</v>
      </c>
      <c r="M418" s="363" t="s">
        <v>1187</v>
      </c>
      <c r="N418" s="363" t="s">
        <v>496</v>
      </c>
      <c r="O418" s="363" t="s">
        <v>494</v>
      </c>
      <c r="P418" s="363" t="s">
        <v>494</v>
      </c>
      <c r="Q418" s="365" t="s">
        <v>494</v>
      </c>
      <c r="R418" s="314"/>
    </row>
    <row r="419">
      <c r="A419" s="360" t="s">
        <v>92</v>
      </c>
      <c r="B419" s="361">
        <v>180.0</v>
      </c>
      <c r="C419" s="362" t="s">
        <v>207</v>
      </c>
      <c r="D419" s="313"/>
      <c r="E419" s="361" t="s">
        <v>95</v>
      </c>
      <c r="F419" s="363" t="s">
        <v>774</v>
      </c>
      <c r="G419" s="364">
        <v>0.0</v>
      </c>
      <c r="H419" s="363" t="s">
        <v>1188</v>
      </c>
      <c r="I419" s="363" t="s">
        <v>494</v>
      </c>
      <c r="J419" s="363" t="s">
        <v>1188</v>
      </c>
      <c r="K419" s="363" t="s">
        <v>1189</v>
      </c>
      <c r="L419" s="363" t="s">
        <v>494</v>
      </c>
      <c r="M419" s="363" t="s">
        <v>1189</v>
      </c>
      <c r="N419" s="363" t="s">
        <v>496</v>
      </c>
      <c r="O419" s="363" t="s">
        <v>494</v>
      </c>
      <c r="P419" s="363" t="s">
        <v>494</v>
      </c>
      <c r="Q419" s="365" t="s">
        <v>494</v>
      </c>
      <c r="R419" s="314"/>
    </row>
    <row r="420">
      <c r="A420" s="360" t="s">
        <v>92</v>
      </c>
      <c r="B420" s="361">
        <v>670.0</v>
      </c>
      <c r="C420" s="362" t="s">
        <v>972</v>
      </c>
      <c r="D420" s="313"/>
      <c r="E420" s="361" t="s">
        <v>95</v>
      </c>
      <c r="F420" s="363" t="s">
        <v>901</v>
      </c>
      <c r="G420" s="364">
        <v>0.0</v>
      </c>
      <c r="H420" s="363" t="s">
        <v>1190</v>
      </c>
      <c r="I420" s="363" t="s">
        <v>494</v>
      </c>
      <c r="J420" s="363" t="s">
        <v>1190</v>
      </c>
      <c r="K420" s="363" t="s">
        <v>1191</v>
      </c>
      <c r="L420" s="363" t="s">
        <v>494</v>
      </c>
      <c r="M420" s="363" t="s">
        <v>1191</v>
      </c>
      <c r="N420" s="363" t="s">
        <v>496</v>
      </c>
      <c r="O420" s="363" t="s">
        <v>494</v>
      </c>
      <c r="P420" s="363" t="s">
        <v>494</v>
      </c>
      <c r="Q420" s="365" t="s">
        <v>494</v>
      </c>
      <c r="R420" s="314"/>
    </row>
    <row r="421">
      <c r="A421" s="351"/>
      <c r="B421" s="351"/>
      <c r="C421" s="351"/>
      <c r="D421" s="351"/>
      <c r="E421" s="351"/>
      <c r="F421" s="351"/>
      <c r="G421" s="351"/>
      <c r="H421" s="351"/>
      <c r="I421" s="351"/>
      <c r="J421" s="351"/>
      <c r="K421" s="351"/>
      <c r="L421" s="351"/>
      <c r="M421" s="351"/>
      <c r="N421" s="351"/>
      <c r="O421" s="351"/>
      <c r="P421" s="351"/>
      <c r="Q421" s="351"/>
      <c r="R421" s="351"/>
    </row>
    <row r="422">
      <c r="A422" s="352" t="s">
        <v>159</v>
      </c>
      <c r="D422" s="351"/>
      <c r="E422" s="351"/>
      <c r="F422" s="351"/>
      <c r="G422" s="351"/>
      <c r="H422" s="351"/>
      <c r="I422" s="351"/>
      <c r="J422" s="351"/>
      <c r="K422" s="351"/>
      <c r="L422" s="351"/>
      <c r="M422" s="351"/>
      <c r="N422" s="351"/>
      <c r="O422" s="351"/>
      <c r="P422" s="351"/>
      <c r="Q422" s="351"/>
      <c r="R422" s="368" t="s">
        <v>358</v>
      </c>
    </row>
    <row r="423">
      <c r="A423" s="351"/>
      <c r="B423" s="351"/>
      <c r="C423" s="351"/>
      <c r="D423" s="351"/>
      <c r="E423" s="351"/>
      <c r="F423" s="351"/>
      <c r="G423" s="351"/>
      <c r="H423" s="351"/>
      <c r="I423" s="351"/>
      <c r="J423" s="351"/>
      <c r="K423" s="351"/>
      <c r="L423" s="351"/>
      <c r="M423" s="351"/>
      <c r="N423" s="351"/>
      <c r="O423" s="351"/>
      <c r="P423" s="351"/>
      <c r="Q423" s="351"/>
      <c r="R423" s="351"/>
    </row>
    <row r="424">
      <c r="A424" s="353" t="s">
        <v>79</v>
      </c>
      <c r="B424" s="353" t="s">
        <v>80</v>
      </c>
      <c r="C424" s="353" t="s">
        <v>81</v>
      </c>
      <c r="D424" s="354"/>
      <c r="E424" s="353" t="s">
        <v>82</v>
      </c>
      <c r="F424" s="353" t="s">
        <v>83</v>
      </c>
      <c r="G424" s="353" t="s">
        <v>84</v>
      </c>
      <c r="H424" s="355" t="s">
        <v>85</v>
      </c>
      <c r="I424" s="313"/>
      <c r="J424" s="313"/>
      <c r="K424" s="355" t="s">
        <v>86</v>
      </c>
      <c r="L424" s="313"/>
      <c r="M424" s="313"/>
      <c r="N424" s="355" t="s">
        <v>87</v>
      </c>
      <c r="O424" s="313"/>
      <c r="P424" s="313"/>
      <c r="Q424" s="313"/>
      <c r="R424" s="314"/>
    </row>
    <row r="425">
      <c r="A425" s="356"/>
      <c r="B425" s="356"/>
      <c r="C425" s="356"/>
      <c r="D425" s="357"/>
      <c r="E425" s="356"/>
      <c r="F425" s="356"/>
      <c r="G425" s="356"/>
      <c r="H425" s="358" t="s">
        <v>88</v>
      </c>
      <c r="I425" s="358" t="s">
        <v>89</v>
      </c>
      <c r="J425" s="358" t="s">
        <v>90</v>
      </c>
      <c r="K425" s="358" t="s">
        <v>88</v>
      </c>
      <c r="L425" s="358" t="s">
        <v>89</v>
      </c>
      <c r="M425" s="358" t="s">
        <v>90</v>
      </c>
      <c r="N425" s="358" t="s">
        <v>83</v>
      </c>
      <c r="O425" s="358" t="s">
        <v>88</v>
      </c>
      <c r="P425" s="358" t="s">
        <v>89</v>
      </c>
      <c r="Q425" s="355" t="s">
        <v>90</v>
      </c>
      <c r="R425" s="314"/>
    </row>
    <row r="426">
      <c r="A426" s="369" t="s">
        <v>92</v>
      </c>
      <c r="B426" s="362">
        <v>337.0</v>
      </c>
      <c r="C426" s="362" t="s">
        <v>665</v>
      </c>
      <c r="D426" s="313"/>
      <c r="E426" s="362" t="s">
        <v>95</v>
      </c>
      <c r="F426" s="365" t="s">
        <v>894</v>
      </c>
      <c r="G426" s="370">
        <v>0.0</v>
      </c>
      <c r="H426" s="365" t="s">
        <v>1000</v>
      </c>
      <c r="I426" s="365" t="s">
        <v>494</v>
      </c>
      <c r="J426" s="365" t="s">
        <v>1000</v>
      </c>
      <c r="K426" s="365" t="s">
        <v>1001</v>
      </c>
      <c r="L426" s="365" t="s">
        <v>494</v>
      </c>
      <c r="M426" s="365" t="s">
        <v>1001</v>
      </c>
      <c r="N426" s="365" t="s">
        <v>496</v>
      </c>
      <c r="O426" s="365" t="s">
        <v>494</v>
      </c>
      <c r="P426" s="365" t="s">
        <v>494</v>
      </c>
      <c r="Q426" s="365" t="s">
        <v>494</v>
      </c>
      <c r="R426" s="314"/>
    </row>
    <row r="427">
      <c r="A427" s="360" t="s">
        <v>92</v>
      </c>
      <c r="B427" s="361">
        <v>3515.0</v>
      </c>
      <c r="C427" s="362" t="s">
        <v>1002</v>
      </c>
      <c r="D427" s="313"/>
      <c r="E427" s="361" t="s">
        <v>95</v>
      </c>
      <c r="F427" s="363" t="s">
        <v>1192</v>
      </c>
      <c r="G427" s="364">
        <v>0.0</v>
      </c>
      <c r="H427" s="363" t="s">
        <v>1193</v>
      </c>
      <c r="I427" s="363" t="s">
        <v>494</v>
      </c>
      <c r="J427" s="363" t="s">
        <v>1193</v>
      </c>
      <c r="K427" s="363" t="s">
        <v>1194</v>
      </c>
      <c r="L427" s="363" t="s">
        <v>494</v>
      </c>
      <c r="M427" s="363" t="s">
        <v>1194</v>
      </c>
      <c r="N427" s="363" t="s">
        <v>496</v>
      </c>
      <c r="O427" s="363" t="s">
        <v>494</v>
      </c>
      <c r="P427" s="363" t="s">
        <v>494</v>
      </c>
      <c r="Q427" s="365" t="s">
        <v>494</v>
      </c>
      <c r="R427" s="314"/>
    </row>
    <row r="428">
      <c r="A428" s="360" t="s">
        <v>92</v>
      </c>
      <c r="B428" s="361">
        <v>183.0</v>
      </c>
      <c r="C428" s="362" t="s">
        <v>106</v>
      </c>
      <c r="D428" s="313"/>
      <c r="E428" s="361" t="s">
        <v>95</v>
      </c>
      <c r="F428" s="363" t="s">
        <v>595</v>
      </c>
      <c r="G428" s="364">
        <v>0.0</v>
      </c>
      <c r="H428" s="363" t="s">
        <v>777</v>
      </c>
      <c r="I428" s="363" t="s">
        <v>494</v>
      </c>
      <c r="J428" s="363" t="s">
        <v>777</v>
      </c>
      <c r="K428" s="363" t="s">
        <v>778</v>
      </c>
      <c r="L428" s="363" t="s">
        <v>494</v>
      </c>
      <c r="M428" s="363" t="s">
        <v>778</v>
      </c>
      <c r="N428" s="363" t="s">
        <v>496</v>
      </c>
      <c r="O428" s="363" t="s">
        <v>494</v>
      </c>
      <c r="P428" s="363" t="s">
        <v>494</v>
      </c>
      <c r="Q428" s="365" t="s">
        <v>494</v>
      </c>
      <c r="R428" s="314"/>
    </row>
    <row r="429">
      <c r="A429" s="360" t="s">
        <v>92</v>
      </c>
      <c r="B429" s="361">
        <v>203.0</v>
      </c>
      <c r="C429" s="362" t="s">
        <v>254</v>
      </c>
      <c r="D429" s="313"/>
      <c r="E429" s="361" t="s">
        <v>95</v>
      </c>
      <c r="F429" s="363" t="s">
        <v>801</v>
      </c>
      <c r="G429" s="364">
        <v>0.0</v>
      </c>
      <c r="H429" s="363" t="s">
        <v>1195</v>
      </c>
      <c r="I429" s="363" t="s">
        <v>494</v>
      </c>
      <c r="J429" s="363" t="s">
        <v>1195</v>
      </c>
      <c r="K429" s="363" t="s">
        <v>1196</v>
      </c>
      <c r="L429" s="363" t="s">
        <v>494</v>
      </c>
      <c r="M429" s="363" t="s">
        <v>1196</v>
      </c>
      <c r="N429" s="363" t="s">
        <v>496</v>
      </c>
      <c r="O429" s="363" t="s">
        <v>494</v>
      </c>
      <c r="P429" s="363" t="s">
        <v>494</v>
      </c>
      <c r="Q429" s="365" t="s">
        <v>494</v>
      </c>
      <c r="R429" s="314"/>
    </row>
    <row r="430">
      <c r="A430" s="360" t="s">
        <v>92</v>
      </c>
      <c r="B430" s="361">
        <v>644.0</v>
      </c>
      <c r="C430" s="362" t="s">
        <v>134</v>
      </c>
      <c r="D430" s="313"/>
      <c r="E430" s="361" t="s">
        <v>95</v>
      </c>
      <c r="F430" s="363" t="s">
        <v>619</v>
      </c>
      <c r="G430" s="364">
        <v>0.0</v>
      </c>
      <c r="H430" s="363" t="s">
        <v>1197</v>
      </c>
      <c r="I430" s="363" t="s">
        <v>494</v>
      </c>
      <c r="J430" s="363" t="s">
        <v>1197</v>
      </c>
      <c r="K430" s="363" t="s">
        <v>1198</v>
      </c>
      <c r="L430" s="363" t="s">
        <v>494</v>
      </c>
      <c r="M430" s="363" t="s">
        <v>1198</v>
      </c>
      <c r="N430" s="363" t="s">
        <v>496</v>
      </c>
      <c r="O430" s="363" t="s">
        <v>494</v>
      </c>
      <c r="P430" s="363" t="s">
        <v>494</v>
      </c>
      <c r="Q430" s="365" t="s">
        <v>494</v>
      </c>
      <c r="R430" s="314"/>
    </row>
    <row r="431">
      <c r="A431" s="360" t="s">
        <v>92</v>
      </c>
      <c r="B431" s="361">
        <v>195.0</v>
      </c>
      <c r="C431" s="362" t="s">
        <v>1006</v>
      </c>
      <c r="D431" s="313"/>
      <c r="E431" s="361" t="s">
        <v>95</v>
      </c>
      <c r="F431" s="363" t="s">
        <v>1138</v>
      </c>
      <c r="G431" s="364">
        <v>0.0</v>
      </c>
      <c r="H431" s="363" t="s">
        <v>1199</v>
      </c>
      <c r="I431" s="363" t="s">
        <v>494</v>
      </c>
      <c r="J431" s="363" t="s">
        <v>1199</v>
      </c>
      <c r="K431" s="363" t="s">
        <v>1200</v>
      </c>
      <c r="L431" s="363" t="s">
        <v>494</v>
      </c>
      <c r="M431" s="363" t="s">
        <v>1200</v>
      </c>
      <c r="N431" s="363" t="s">
        <v>496</v>
      </c>
      <c r="O431" s="363" t="s">
        <v>494</v>
      </c>
      <c r="P431" s="363" t="s">
        <v>494</v>
      </c>
      <c r="Q431" s="365" t="s">
        <v>494</v>
      </c>
      <c r="R431" s="314"/>
    </row>
    <row r="432">
      <c r="A432" s="360" t="s">
        <v>92</v>
      </c>
      <c r="B432" s="361">
        <v>197.0</v>
      </c>
      <c r="C432" s="362" t="s">
        <v>295</v>
      </c>
      <c r="D432" s="313"/>
      <c r="E432" s="361" t="s">
        <v>95</v>
      </c>
      <c r="F432" s="363" t="s">
        <v>1138</v>
      </c>
      <c r="G432" s="364">
        <v>0.0</v>
      </c>
      <c r="H432" s="363" t="s">
        <v>1201</v>
      </c>
      <c r="I432" s="363" t="s">
        <v>494</v>
      </c>
      <c r="J432" s="363" t="s">
        <v>1201</v>
      </c>
      <c r="K432" s="363" t="s">
        <v>1202</v>
      </c>
      <c r="L432" s="363" t="s">
        <v>494</v>
      </c>
      <c r="M432" s="363" t="s">
        <v>1202</v>
      </c>
      <c r="N432" s="363" t="s">
        <v>496</v>
      </c>
      <c r="O432" s="363" t="s">
        <v>494</v>
      </c>
      <c r="P432" s="363" t="s">
        <v>494</v>
      </c>
      <c r="Q432" s="365" t="s">
        <v>494</v>
      </c>
      <c r="R432" s="314"/>
    </row>
    <row r="433">
      <c r="A433" s="360" t="s">
        <v>92</v>
      </c>
      <c r="B433" s="361">
        <v>1774.0</v>
      </c>
      <c r="C433" s="362" t="s">
        <v>1203</v>
      </c>
      <c r="D433" s="313"/>
      <c r="E433" s="361" t="s">
        <v>95</v>
      </c>
      <c r="F433" s="363" t="s">
        <v>1204</v>
      </c>
      <c r="G433" s="364">
        <v>0.0</v>
      </c>
      <c r="H433" s="363" t="s">
        <v>1205</v>
      </c>
      <c r="I433" s="363" t="s">
        <v>494</v>
      </c>
      <c r="J433" s="363" t="s">
        <v>1205</v>
      </c>
      <c r="K433" s="363" t="s">
        <v>1206</v>
      </c>
      <c r="L433" s="363" t="s">
        <v>494</v>
      </c>
      <c r="M433" s="363" t="s">
        <v>1206</v>
      </c>
      <c r="N433" s="363" t="s">
        <v>496</v>
      </c>
      <c r="O433" s="363" t="s">
        <v>494</v>
      </c>
      <c r="P433" s="363" t="s">
        <v>494</v>
      </c>
      <c r="Q433" s="365" t="s">
        <v>494</v>
      </c>
      <c r="R433" s="314"/>
    </row>
    <row r="434">
      <c r="A434" s="360" t="s">
        <v>92</v>
      </c>
      <c r="B434" s="361">
        <v>196.0</v>
      </c>
      <c r="C434" s="362" t="s">
        <v>121</v>
      </c>
      <c r="D434" s="313"/>
      <c r="E434" s="361" t="s">
        <v>95</v>
      </c>
      <c r="F434" s="363" t="s">
        <v>625</v>
      </c>
      <c r="G434" s="364">
        <v>0.0</v>
      </c>
      <c r="H434" s="363" t="s">
        <v>1207</v>
      </c>
      <c r="I434" s="363" t="s">
        <v>494</v>
      </c>
      <c r="J434" s="363" t="s">
        <v>1207</v>
      </c>
      <c r="K434" s="363" t="s">
        <v>1208</v>
      </c>
      <c r="L434" s="363" t="s">
        <v>494</v>
      </c>
      <c r="M434" s="363" t="s">
        <v>1208</v>
      </c>
      <c r="N434" s="363" t="s">
        <v>496</v>
      </c>
      <c r="O434" s="363" t="s">
        <v>494</v>
      </c>
      <c r="P434" s="363" t="s">
        <v>494</v>
      </c>
      <c r="Q434" s="365" t="s">
        <v>494</v>
      </c>
      <c r="R434" s="314"/>
    </row>
    <row r="435">
      <c r="A435" s="360" t="s">
        <v>92</v>
      </c>
      <c r="B435" s="361">
        <v>1295.0</v>
      </c>
      <c r="C435" s="362" t="s">
        <v>322</v>
      </c>
      <c r="D435" s="313"/>
      <c r="E435" s="361" t="s">
        <v>95</v>
      </c>
      <c r="F435" s="363" t="s">
        <v>1209</v>
      </c>
      <c r="G435" s="364">
        <v>0.0</v>
      </c>
      <c r="H435" s="363" t="s">
        <v>1210</v>
      </c>
      <c r="I435" s="363" t="s">
        <v>494</v>
      </c>
      <c r="J435" s="363" t="s">
        <v>1210</v>
      </c>
      <c r="K435" s="363" t="s">
        <v>1211</v>
      </c>
      <c r="L435" s="363" t="s">
        <v>494</v>
      </c>
      <c r="M435" s="363" t="s">
        <v>1211</v>
      </c>
      <c r="N435" s="363" t="s">
        <v>496</v>
      </c>
      <c r="O435" s="363" t="s">
        <v>494</v>
      </c>
      <c r="P435" s="363" t="s">
        <v>494</v>
      </c>
      <c r="Q435" s="365" t="s">
        <v>494</v>
      </c>
      <c r="R435" s="314"/>
    </row>
    <row r="436">
      <c r="A436" s="360" t="s">
        <v>92</v>
      </c>
      <c r="B436" s="361">
        <v>199.0</v>
      </c>
      <c r="C436" s="362" t="s">
        <v>990</v>
      </c>
      <c r="D436" s="313"/>
      <c r="E436" s="361" t="s">
        <v>95</v>
      </c>
      <c r="F436" s="363" t="s">
        <v>1212</v>
      </c>
      <c r="G436" s="364">
        <v>0.0</v>
      </c>
      <c r="H436" s="363" t="s">
        <v>1213</v>
      </c>
      <c r="I436" s="363" t="s">
        <v>494</v>
      </c>
      <c r="J436" s="363" t="s">
        <v>1213</v>
      </c>
      <c r="K436" s="363" t="s">
        <v>1214</v>
      </c>
      <c r="L436" s="363" t="s">
        <v>494</v>
      </c>
      <c r="M436" s="363" t="s">
        <v>1214</v>
      </c>
      <c r="N436" s="363" t="s">
        <v>496</v>
      </c>
      <c r="O436" s="363" t="s">
        <v>494</v>
      </c>
      <c r="P436" s="363" t="s">
        <v>494</v>
      </c>
      <c r="Q436" s="365" t="s">
        <v>494</v>
      </c>
      <c r="R436" s="314"/>
    </row>
    <row r="437">
      <c r="A437" s="360" t="s">
        <v>92</v>
      </c>
      <c r="B437" s="361">
        <v>173.0</v>
      </c>
      <c r="C437" s="362" t="s">
        <v>132</v>
      </c>
      <c r="D437" s="313"/>
      <c r="E437" s="361" t="s">
        <v>95</v>
      </c>
      <c r="F437" s="363" t="s">
        <v>774</v>
      </c>
      <c r="G437" s="364">
        <v>0.0</v>
      </c>
      <c r="H437" s="363" t="s">
        <v>1215</v>
      </c>
      <c r="I437" s="363" t="s">
        <v>494</v>
      </c>
      <c r="J437" s="363" t="s">
        <v>1215</v>
      </c>
      <c r="K437" s="363" t="s">
        <v>1216</v>
      </c>
      <c r="L437" s="363" t="s">
        <v>494</v>
      </c>
      <c r="M437" s="363" t="s">
        <v>1216</v>
      </c>
      <c r="N437" s="363" t="s">
        <v>496</v>
      </c>
      <c r="O437" s="363" t="s">
        <v>494</v>
      </c>
      <c r="P437" s="363" t="s">
        <v>494</v>
      </c>
      <c r="Q437" s="365" t="s">
        <v>494</v>
      </c>
      <c r="R437" s="314"/>
    </row>
    <row r="438">
      <c r="A438" s="360" t="s">
        <v>92</v>
      </c>
      <c r="B438" s="361">
        <v>1279.0</v>
      </c>
      <c r="C438" s="362" t="s">
        <v>94</v>
      </c>
      <c r="D438" s="313"/>
      <c r="E438" s="361" t="s">
        <v>95</v>
      </c>
      <c r="F438" s="363" t="s">
        <v>1217</v>
      </c>
      <c r="G438" s="364">
        <v>0.0</v>
      </c>
      <c r="H438" s="363" t="s">
        <v>1218</v>
      </c>
      <c r="I438" s="363" t="s">
        <v>494</v>
      </c>
      <c r="J438" s="363" t="s">
        <v>1218</v>
      </c>
      <c r="K438" s="363" t="s">
        <v>1219</v>
      </c>
      <c r="L438" s="363" t="s">
        <v>494</v>
      </c>
      <c r="M438" s="363" t="s">
        <v>1219</v>
      </c>
      <c r="N438" s="363" t="s">
        <v>496</v>
      </c>
      <c r="O438" s="363" t="s">
        <v>494</v>
      </c>
      <c r="P438" s="363" t="s">
        <v>494</v>
      </c>
      <c r="Q438" s="365" t="s">
        <v>494</v>
      </c>
      <c r="R438" s="314"/>
    </row>
    <row r="439">
      <c r="A439" s="360" t="s">
        <v>92</v>
      </c>
      <c r="B439" s="361">
        <v>1277.0</v>
      </c>
      <c r="C439" s="362" t="s">
        <v>98</v>
      </c>
      <c r="D439" s="313"/>
      <c r="E439" s="361" t="s">
        <v>95</v>
      </c>
      <c r="F439" s="363" t="s">
        <v>619</v>
      </c>
      <c r="G439" s="364">
        <v>0.0</v>
      </c>
      <c r="H439" s="363" t="s">
        <v>1220</v>
      </c>
      <c r="I439" s="363" t="s">
        <v>494</v>
      </c>
      <c r="J439" s="363" t="s">
        <v>1220</v>
      </c>
      <c r="K439" s="363" t="s">
        <v>1221</v>
      </c>
      <c r="L439" s="363" t="s">
        <v>494</v>
      </c>
      <c r="M439" s="363" t="s">
        <v>1221</v>
      </c>
      <c r="N439" s="363" t="s">
        <v>496</v>
      </c>
      <c r="O439" s="363" t="s">
        <v>494</v>
      </c>
      <c r="P439" s="363" t="s">
        <v>494</v>
      </c>
      <c r="Q439" s="365" t="s">
        <v>494</v>
      </c>
      <c r="R439" s="314"/>
    </row>
    <row r="440">
      <c r="A440" s="360" t="s">
        <v>92</v>
      </c>
      <c r="B440" s="361">
        <v>180.0</v>
      </c>
      <c r="C440" s="362" t="s">
        <v>207</v>
      </c>
      <c r="D440" s="313"/>
      <c r="E440" s="361" t="s">
        <v>95</v>
      </c>
      <c r="F440" s="363" t="s">
        <v>636</v>
      </c>
      <c r="G440" s="364">
        <v>0.0</v>
      </c>
      <c r="H440" s="363" t="s">
        <v>706</v>
      </c>
      <c r="I440" s="363" t="s">
        <v>494</v>
      </c>
      <c r="J440" s="363" t="s">
        <v>706</v>
      </c>
      <c r="K440" s="363" t="s">
        <v>707</v>
      </c>
      <c r="L440" s="363" t="s">
        <v>494</v>
      </c>
      <c r="M440" s="363" t="s">
        <v>707</v>
      </c>
      <c r="N440" s="363" t="s">
        <v>496</v>
      </c>
      <c r="O440" s="363" t="s">
        <v>494</v>
      </c>
      <c r="P440" s="363" t="s">
        <v>494</v>
      </c>
      <c r="Q440" s="365" t="s">
        <v>494</v>
      </c>
      <c r="R440" s="314"/>
    </row>
    <row r="441">
      <c r="A441" s="360" t="s">
        <v>92</v>
      </c>
      <c r="B441" s="361">
        <v>641.0</v>
      </c>
      <c r="C441" s="362" t="s">
        <v>1222</v>
      </c>
      <c r="D441" s="313"/>
      <c r="E441" s="361" t="s">
        <v>95</v>
      </c>
      <c r="F441" s="363" t="s">
        <v>1223</v>
      </c>
      <c r="G441" s="364">
        <v>0.0</v>
      </c>
      <c r="H441" s="363" t="s">
        <v>1224</v>
      </c>
      <c r="I441" s="363" t="s">
        <v>494</v>
      </c>
      <c r="J441" s="363" t="s">
        <v>1224</v>
      </c>
      <c r="K441" s="363" t="s">
        <v>1225</v>
      </c>
      <c r="L441" s="363" t="s">
        <v>494</v>
      </c>
      <c r="M441" s="363" t="s">
        <v>1225</v>
      </c>
      <c r="N441" s="363" t="s">
        <v>496</v>
      </c>
      <c r="O441" s="363" t="s">
        <v>494</v>
      </c>
      <c r="P441" s="363" t="s">
        <v>494</v>
      </c>
      <c r="Q441" s="365" t="s">
        <v>494</v>
      </c>
      <c r="R441" s="314"/>
    </row>
    <row r="442">
      <c r="A442" s="371" t="s">
        <v>107</v>
      </c>
      <c r="B442" s="357"/>
      <c r="C442" s="357"/>
      <c r="D442" s="357"/>
      <c r="E442" s="357"/>
      <c r="F442" s="371" t="s">
        <v>1226</v>
      </c>
      <c r="G442" s="372" t="s">
        <v>108</v>
      </c>
      <c r="H442" s="371" t="s">
        <v>1227</v>
      </c>
      <c r="I442" s="371" t="s">
        <v>494</v>
      </c>
      <c r="J442" s="371" t="s">
        <v>1227</v>
      </c>
      <c r="K442" s="371" t="s">
        <v>1228</v>
      </c>
      <c r="L442" s="371" t="s">
        <v>494</v>
      </c>
      <c r="M442" s="371" t="s">
        <v>1228</v>
      </c>
      <c r="N442" s="371" t="s">
        <v>496</v>
      </c>
      <c r="O442" s="371" t="s">
        <v>494</v>
      </c>
      <c r="P442" s="371" t="s">
        <v>494</v>
      </c>
      <c r="Q442" s="371" t="s">
        <v>494</v>
      </c>
      <c r="R442" s="373"/>
    </row>
    <row r="443">
      <c r="A443" s="359" t="s">
        <v>1229</v>
      </c>
      <c r="B443" s="313"/>
      <c r="C443" s="313"/>
      <c r="D443" s="313"/>
      <c r="E443" s="313"/>
      <c r="F443" s="313"/>
      <c r="G443" s="313"/>
      <c r="H443" s="313"/>
      <c r="I443" s="313"/>
      <c r="J443" s="313"/>
      <c r="K443" s="313"/>
      <c r="L443" s="313"/>
      <c r="M443" s="313"/>
      <c r="N443" s="313"/>
      <c r="O443" s="313"/>
      <c r="P443" s="313"/>
      <c r="Q443" s="313"/>
      <c r="R443" s="314"/>
    </row>
    <row r="444">
      <c r="A444" s="360" t="s">
        <v>92</v>
      </c>
      <c r="B444" s="361">
        <v>1676.0</v>
      </c>
      <c r="C444" s="362" t="s">
        <v>269</v>
      </c>
      <c r="D444" s="313"/>
      <c r="E444" s="361" t="s">
        <v>95</v>
      </c>
      <c r="F444" s="363" t="s">
        <v>1230</v>
      </c>
      <c r="G444" s="364">
        <v>0.0</v>
      </c>
      <c r="H444" s="363" t="s">
        <v>1231</v>
      </c>
      <c r="I444" s="363" t="s">
        <v>494</v>
      </c>
      <c r="J444" s="363" t="s">
        <v>1231</v>
      </c>
      <c r="K444" s="363" t="s">
        <v>1232</v>
      </c>
      <c r="L444" s="363" t="s">
        <v>494</v>
      </c>
      <c r="M444" s="363" t="s">
        <v>1232</v>
      </c>
      <c r="N444" s="363" t="s">
        <v>496</v>
      </c>
      <c r="O444" s="363" t="s">
        <v>494</v>
      </c>
      <c r="P444" s="363" t="s">
        <v>494</v>
      </c>
      <c r="Q444" s="365" t="s">
        <v>494</v>
      </c>
      <c r="R444" s="314"/>
    </row>
    <row r="445">
      <c r="A445" s="360" t="s">
        <v>92</v>
      </c>
      <c r="B445" s="361">
        <v>166.0</v>
      </c>
      <c r="C445" s="362" t="s">
        <v>187</v>
      </c>
      <c r="D445" s="313"/>
      <c r="E445" s="361" t="s">
        <v>95</v>
      </c>
      <c r="F445" s="363" t="s">
        <v>946</v>
      </c>
      <c r="G445" s="364">
        <v>0.0</v>
      </c>
      <c r="H445" s="363" t="s">
        <v>1233</v>
      </c>
      <c r="I445" s="363" t="s">
        <v>494</v>
      </c>
      <c r="J445" s="363" t="s">
        <v>1233</v>
      </c>
      <c r="K445" s="363" t="s">
        <v>1234</v>
      </c>
      <c r="L445" s="363" t="s">
        <v>494</v>
      </c>
      <c r="M445" s="363" t="s">
        <v>1234</v>
      </c>
      <c r="N445" s="363" t="s">
        <v>496</v>
      </c>
      <c r="O445" s="363" t="s">
        <v>494</v>
      </c>
      <c r="P445" s="363" t="s">
        <v>494</v>
      </c>
      <c r="Q445" s="365" t="s">
        <v>494</v>
      </c>
      <c r="R445" s="314"/>
    </row>
    <row r="446">
      <c r="A446" s="360" t="s">
        <v>92</v>
      </c>
      <c r="B446" s="361">
        <v>183.0</v>
      </c>
      <c r="C446" s="362" t="s">
        <v>106</v>
      </c>
      <c r="D446" s="313"/>
      <c r="E446" s="361" t="s">
        <v>95</v>
      </c>
      <c r="F446" s="363" t="s">
        <v>981</v>
      </c>
      <c r="G446" s="364">
        <v>0.0</v>
      </c>
      <c r="H446" s="363" t="s">
        <v>1235</v>
      </c>
      <c r="I446" s="363" t="s">
        <v>494</v>
      </c>
      <c r="J446" s="363" t="s">
        <v>1235</v>
      </c>
      <c r="K446" s="363" t="s">
        <v>1236</v>
      </c>
      <c r="L446" s="363" t="s">
        <v>494</v>
      </c>
      <c r="M446" s="363" t="s">
        <v>1236</v>
      </c>
      <c r="N446" s="363" t="s">
        <v>496</v>
      </c>
      <c r="O446" s="363" t="s">
        <v>494</v>
      </c>
      <c r="P446" s="363" t="s">
        <v>494</v>
      </c>
      <c r="Q446" s="365" t="s">
        <v>494</v>
      </c>
      <c r="R446" s="314"/>
    </row>
    <row r="447">
      <c r="A447" s="360" t="s">
        <v>92</v>
      </c>
      <c r="B447" s="361">
        <v>869.0</v>
      </c>
      <c r="C447" s="362" t="s">
        <v>669</v>
      </c>
      <c r="D447" s="313"/>
      <c r="E447" s="361" t="s">
        <v>95</v>
      </c>
      <c r="F447" s="363" t="s">
        <v>1230</v>
      </c>
      <c r="G447" s="364">
        <v>0.0</v>
      </c>
      <c r="H447" s="363" t="s">
        <v>1237</v>
      </c>
      <c r="I447" s="363" t="s">
        <v>494</v>
      </c>
      <c r="J447" s="363" t="s">
        <v>1237</v>
      </c>
      <c r="K447" s="363" t="s">
        <v>1238</v>
      </c>
      <c r="L447" s="363" t="s">
        <v>494</v>
      </c>
      <c r="M447" s="363" t="s">
        <v>1238</v>
      </c>
      <c r="N447" s="363" t="s">
        <v>496</v>
      </c>
      <c r="O447" s="363" t="s">
        <v>494</v>
      </c>
      <c r="P447" s="363" t="s">
        <v>494</v>
      </c>
      <c r="Q447" s="365" t="s">
        <v>494</v>
      </c>
      <c r="R447" s="314"/>
    </row>
    <row r="448">
      <c r="A448" s="360" t="s">
        <v>92</v>
      </c>
      <c r="B448" s="361">
        <v>145.0</v>
      </c>
      <c r="C448" s="362" t="s">
        <v>267</v>
      </c>
      <c r="D448" s="313"/>
      <c r="E448" s="361" t="s">
        <v>95</v>
      </c>
      <c r="F448" s="363" t="s">
        <v>1239</v>
      </c>
      <c r="G448" s="364">
        <v>0.0</v>
      </c>
      <c r="H448" s="363" t="s">
        <v>1240</v>
      </c>
      <c r="I448" s="363" t="s">
        <v>494</v>
      </c>
      <c r="J448" s="363" t="s">
        <v>1240</v>
      </c>
      <c r="K448" s="363" t="s">
        <v>1241</v>
      </c>
      <c r="L448" s="363" t="s">
        <v>494</v>
      </c>
      <c r="M448" s="363" t="s">
        <v>1241</v>
      </c>
      <c r="N448" s="363" t="s">
        <v>496</v>
      </c>
      <c r="O448" s="363" t="s">
        <v>494</v>
      </c>
      <c r="P448" s="363" t="s">
        <v>494</v>
      </c>
      <c r="Q448" s="365" t="s">
        <v>494</v>
      </c>
      <c r="R448" s="314"/>
    </row>
    <row r="449">
      <c r="A449" s="360" t="s">
        <v>92</v>
      </c>
      <c r="B449" s="361">
        <v>188.0</v>
      </c>
      <c r="C449" s="362" t="s">
        <v>138</v>
      </c>
      <c r="D449" s="313"/>
      <c r="E449" s="361" t="s">
        <v>95</v>
      </c>
      <c r="F449" s="363" t="s">
        <v>619</v>
      </c>
      <c r="G449" s="364">
        <v>0.0</v>
      </c>
      <c r="H449" s="363" t="s">
        <v>1242</v>
      </c>
      <c r="I449" s="363" t="s">
        <v>494</v>
      </c>
      <c r="J449" s="363" t="s">
        <v>1242</v>
      </c>
      <c r="K449" s="363" t="s">
        <v>1243</v>
      </c>
      <c r="L449" s="363" t="s">
        <v>494</v>
      </c>
      <c r="M449" s="363" t="s">
        <v>1243</v>
      </c>
      <c r="N449" s="363" t="s">
        <v>496</v>
      </c>
      <c r="O449" s="363" t="s">
        <v>494</v>
      </c>
      <c r="P449" s="363" t="s">
        <v>494</v>
      </c>
      <c r="Q449" s="365" t="s">
        <v>494</v>
      </c>
      <c r="R449" s="314"/>
    </row>
    <row r="450">
      <c r="A450" s="360" t="s">
        <v>92</v>
      </c>
      <c r="B450" s="361">
        <v>295.0</v>
      </c>
      <c r="C450" s="362" t="s">
        <v>171</v>
      </c>
      <c r="D450" s="313"/>
      <c r="E450" s="361" t="s">
        <v>95</v>
      </c>
      <c r="F450" s="363" t="s">
        <v>994</v>
      </c>
      <c r="G450" s="364">
        <v>0.0</v>
      </c>
      <c r="H450" s="363" t="s">
        <v>494</v>
      </c>
      <c r="I450" s="363" t="s">
        <v>494</v>
      </c>
      <c r="J450" s="363" t="s">
        <v>494</v>
      </c>
      <c r="K450" s="363" t="s">
        <v>494</v>
      </c>
      <c r="L450" s="363" t="s">
        <v>494</v>
      </c>
      <c r="M450" s="363" t="s">
        <v>494</v>
      </c>
      <c r="N450" s="363" t="s">
        <v>496</v>
      </c>
      <c r="O450" s="363" t="s">
        <v>494</v>
      </c>
      <c r="P450" s="363" t="s">
        <v>494</v>
      </c>
      <c r="Q450" s="365" t="s">
        <v>494</v>
      </c>
      <c r="R450" s="314"/>
    </row>
    <row r="451">
      <c r="A451" s="360" t="s">
        <v>92</v>
      </c>
      <c r="B451" s="361">
        <v>265.0</v>
      </c>
      <c r="C451" s="362" t="s">
        <v>355</v>
      </c>
      <c r="D451" s="313"/>
      <c r="E451" s="361" t="s">
        <v>95</v>
      </c>
      <c r="F451" s="363" t="s">
        <v>923</v>
      </c>
      <c r="G451" s="364">
        <v>0.0</v>
      </c>
      <c r="H451" s="363" t="s">
        <v>494</v>
      </c>
      <c r="I451" s="363" t="s">
        <v>494</v>
      </c>
      <c r="J451" s="363" t="s">
        <v>494</v>
      </c>
      <c r="K451" s="363" t="s">
        <v>494</v>
      </c>
      <c r="L451" s="363" t="s">
        <v>494</v>
      </c>
      <c r="M451" s="363" t="s">
        <v>494</v>
      </c>
      <c r="N451" s="363" t="s">
        <v>496</v>
      </c>
      <c r="O451" s="363" t="s">
        <v>494</v>
      </c>
      <c r="P451" s="363" t="s">
        <v>494</v>
      </c>
      <c r="Q451" s="365" t="s">
        <v>494</v>
      </c>
      <c r="R451" s="314"/>
    </row>
    <row r="452">
      <c r="A452" s="360" t="s">
        <v>92</v>
      </c>
      <c r="B452" s="361">
        <v>1277.0</v>
      </c>
      <c r="C452" s="362" t="s">
        <v>98</v>
      </c>
      <c r="D452" s="313"/>
      <c r="E452" s="361" t="s">
        <v>95</v>
      </c>
      <c r="F452" s="363" t="s">
        <v>644</v>
      </c>
      <c r="G452" s="364">
        <v>0.0</v>
      </c>
      <c r="H452" s="363" t="s">
        <v>1244</v>
      </c>
      <c r="I452" s="363" t="s">
        <v>494</v>
      </c>
      <c r="J452" s="363" t="s">
        <v>1244</v>
      </c>
      <c r="K452" s="363" t="s">
        <v>1245</v>
      </c>
      <c r="L452" s="363" t="s">
        <v>494</v>
      </c>
      <c r="M452" s="363" t="s">
        <v>1245</v>
      </c>
      <c r="N452" s="363" t="s">
        <v>496</v>
      </c>
      <c r="O452" s="363" t="s">
        <v>494</v>
      </c>
      <c r="P452" s="363" t="s">
        <v>494</v>
      </c>
      <c r="Q452" s="365" t="s">
        <v>494</v>
      </c>
      <c r="R452" s="314"/>
    </row>
    <row r="453">
      <c r="A453" s="360" t="s">
        <v>92</v>
      </c>
      <c r="B453" s="361">
        <v>173.0</v>
      </c>
      <c r="C453" s="362" t="s">
        <v>132</v>
      </c>
      <c r="D453" s="313"/>
      <c r="E453" s="361" t="s">
        <v>95</v>
      </c>
      <c r="F453" s="363" t="s">
        <v>931</v>
      </c>
      <c r="G453" s="364">
        <v>0.0</v>
      </c>
      <c r="H453" s="363" t="s">
        <v>1246</v>
      </c>
      <c r="I453" s="363" t="s">
        <v>494</v>
      </c>
      <c r="J453" s="363" t="s">
        <v>1246</v>
      </c>
      <c r="K453" s="363" t="s">
        <v>1247</v>
      </c>
      <c r="L453" s="363" t="s">
        <v>494</v>
      </c>
      <c r="M453" s="363" t="s">
        <v>1247</v>
      </c>
      <c r="N453" s="363" t="s">
        <v>496</v>
      </c>
      <c r="O453" s="363" t="s">
        <v>494</v>
      </c>
      <c r="P453" s="363" t="s">
        <v>494</v>
      </c>
      <c r="Q453" s="365" t="s">
        <v>494</v>
      </c>
      <c r="R453" s="314"/>
    </row>
    <row r="454">
      <c r="A454" s="360" t="s">
        <v>92</v>
      </c>
      <c r="B454" s="361">
        <v>244.0</v>
      </c>
      <c r="C454" s="362" t="s">
        <v>265</v>
      </c>
      <c r="D454" s="313"/>
      <c r="E454" s="361" t="s">
        <v>95</v>
      </c>
      <c r="F454" s="363" t="s">
        <v>584</v>
      </c>
      <c r="G454" s="364">
        <v>0.0</v>
      </c>
      <c r="H454" s="363" t="s">
        <v>1248</v>
      </c>
      <c r="I454" s="363" t="s">
        <v>494</v>
      </c>
      <c r="J454" s="363" t="s">
        <v>1248</v>
      </c>
      <c r="K454" s="363" t="s">
        <v>1249</v>
      </c>
      <c r="L454" s="363" t="s">
        <v>494</v>
      </c>
      <c r="M454" s="363" t="s">
        <v>1249</v>
      </c>
      <c r="N454" s="363" t="s">
        <v>496</v>
      </c>
      <c r="O454" s="363" t="s">
        <v>494</v>
      </c>
      <c r="P454" s="363" t="s">
        <v>494</v>
      </c>
      <c r="Q454" s="365" t="s">
        <v>494</v>
      </c>
      <c r="R454" s="314"/>
    </row>
    <row r="455">
      <c r="A455" s="360" t="s">
        <v>92</v>
      </c>
      <c r="B455" s="361">
        <v>164.0</v>
      </c>
      <c r="C455" s="362" t="s">
        <v>154</v>
      </c>
      <c r="D455" s="313"/>
      <c r="E455" s="361" t="s">
        <v>95</v>
      </c>
      <c r="F455" s="363" t="s">
        <v>894</v>
      </c>
      <c r="G455" s="364">
        <v>0.0</v>
      </c>
      <c r="H455" s="363" t="s">
        <v>1250</v>
      </c>
      <c r="I455" s="363" t="s">
        <v>494</v>
      </c>
      <c r="J455" s="363" t="s">
        <v>1250</v>
      </c>
      <c r="K455" s="363" t="s">
        <v>1251</v>
      </c>
      <c r="L455" s="363" t="s">
        <v>494</v>
      </c>
      <c r="M455" s="363" t="s">
        <v>1251</v>
      </c>
      <c r="N455" s="363" t="s">
        <v>496</v>
      </c>
      <c r="O455" s="363" t="s">
        <v>494</v>
      </c>
      <c r="P455" s="363" t="s">
        <v>494</v>
      </c>
      <c r="Q455" s="365" t="s">
        <v>494</v>
      </c>
      <c r="R455" s="314"/>
    </row>
    <row r="456">
      <c r="A456" s="360" t="s">
        <v>92</v>
      </c>
      <c r="B456" s="361">
        <v>869.0</v>
      </c>
      <c r="C456" s="362" t="s">
        <v>669</v>
      </c>
      <c r="D456" s="313"/>
      <c r="E456" s="361" t="s">
        <v>95</v>
      </c>
      <c r="F456" s="363" t="s">
        <v>901</v>
      </c>
      <c r="G456" s="364">
        <v>0.0</v>
      </c>
      <c r="H456" s="363" t="s">
        <v>1252</v>
      </c>
      <c r="I456" s="363" t="s">
        <v>494</v>
      </c>
      <c r="J456" s="363" t="s">
        <v>1252</v>
      </c>
      <c r="K456" s="363" t="s">
        <v>1253</v>
      </c>
      <c r="L456" s="363" t="s">
        <v>494</v>
      </c>
      <c r="M456" s="363" t="s">
        <v>1253</v>
      </c>
      <c r="N456" s="363" t="s">
        <v>496</v>
      </c>
      <c r="O456" s="363" t="s">
        <v>494</v>
      </c>
      <c r="P456" s="363" t="s">
        <v>494</v>
      </c>
      <c r="Q456" s="365" t="s">
        <v>494</v>
      </c>
      <c r="R456" s="314"/>
    </row>
    <row r="457">
      <c r="A457" s="360" t="s">
        <v>92</v>
      </c>
      <c r="B457" s="361">
        <v>229.0</v>
      </c>
      <c r="C457" s="362" t="s">
        <v>345</v>
      </c>
      <c r="D457" s="313"/>
      <c r="E457" s="361" t="s">
        <v>95</v>
      </c>
      <c r="F457" s="363" t="s">
        <v>1254</v>
      </c>
      <c r="G457" s="364">
        <v>0.0</v>
      </c>
      <c r="H457" s="363" t="s">
        <v>1255</v>
      </c>
      <c r="I457" s="363" t="s">
        <v>494</v>
      </c>
      <c r="J457" s="363" t="s">
        <v>1255</v>
      </c>
      <c r="K457" s="363" t="s">
        <v>1256</v>
      </c>
      <c r="L457" s="363" t="s">
        <v>494</v>
      </c>
      <c r="M457" s="363" t="s">
        <v>1256</v>
      </c>
      <c r="N457" s="363" t="s">
        <v>496</v>
      </c>
      <c r="O457" s="363" t="s">
        <v>494</v>
      </c>
      <c r="P457" s="363" t="s">
        <v>494</v>
      </c>
      <c r="Q457" s="365" t="s">
        <v>494</v>
      </c>
      <c r="R457" s="314"/>
    </row>
    <row r="458">
      <c r="A458" s="360" t="s">
        <v>92</v>
      </c>
      <c r="B458" s="361">
        <v>366.0</v>
      </c>
      <c r="C458" s="362" t="s">
        <v>347</v>
      </c>
      <c r="D458" s="313"/>
      <c r="E458" s="361" t="s">
        <v>95</v>
      </c>
      <c r="F458" s="363" t="s">
        <v>573</v>
      </c>
      <c r="G458" s="364">
        <v>0.0</v>
      </c>
      <c r="H458" s="363" t="s">
        <v>1257</v>
      </c>
      <c r="I458" s="363" t="s">
        <v>494</v>
      </c>
      <c r="J458" s="363" t="s">
        <v>1257</v>
      </c>
      <c r="K458" s="363" t="s">
        <v>1258</v>
      </c>
      <c r="L458" s="363" t="s">
        <v>494</v>
      </c>
      <c r="M458" s="363" t="s">
        <v>1258</v>
      </c>
      <c r="N458" s="363" t="s">
        <v>496</v>
      </c>
      <c r="O458" s="363" t="s">
        <v>494</v>
      </c>
      <c r="P458" s="363" t="s">
        <v>494</v>
      </c>
      <c r="Q458" s="365" t="s">
        <v>494</v>
      </c>
      <c r="R458" s="314"/>
    </row>
    <row r="459">
      <c r="A459" s="360" t="s">
        <v>92</v>
      </c>
      <c r="B459" s="361">
        <v>620.0</v>
      </c>
      <c r="C459" s="362" t="s">
        <v>1259</v>
      </c>
      <c r="D459" s="313"/>
      <c r="E459" s="361" t="s">
        <v>95</v>
      </c>
      <c r="F459" s="363" t="s">
        <v>492</v>
      </c>
      <c r="G459" s="364">
        <v>0.0</v>
      </c>
      <c r="H459" s="363" t="s">
        <v>494</v>
      </c>
      <c r="I459" s="363" t="s">
        <v>494</v>
      </c>
      <c r="J459" s="363" t="s">
        <v>494</v>
      </c>
      <c r="K459" s="363" t="s">
        <v>494</v>
      </c>
      <c r="L459" s="363" t="s">
        <v>494</v>
      </c>
      <c r="M459" s="363" t="s">
        <v>494</v>
      </c>
      <c r="N459" s="363" t="s">
        <v>496</v>
      </c>
      <c r="O459" s="363" t="s">
        <v>494</v>
      </c>
      <c r="P459" s="363" t="s">
        <v>494</v>
      </c>
      <c r="Q459" s="365" t="s">
        <v>494</v>
      </c>
      <c r="R459" s="314"/>
    </row>
    <row r="460">
      <c r="A460" s="360" t="s">
        <v>92</v>
      </c>
      <c r="B460" s="361">
        <v>198.0</v>
      </c>
      <c r="C460" s="362" t="s">
        <v>142</v>
      </c>
      <c r="D460" s="313"/>
      <c r="E460" s="361" t="s">
        <v>95</v>
      </c>
      <c r="F460" s="363" t="s">
        <v>984</v>
      </c>
      <c r="G460" s="364">
        <v>0.0</v>
      </c>
      <c r="H460" s="363" t="s">
        <v>1260</v>
      </c>
      <c r="I460" s="363" t="s">
        <v>494</v>
      </c>
      <c r="J460" s="363" t="s">
        <v>1260</v>
      </c>
      <c r="K460" s="363" t="s">
        <v>1261</v>
      </c>
      <c r="L460" s="363" t="s">
        <v>494</v>
      </c>
      <c r="M460" s="363" t="s">
        <v>1261</v>
      </c>
      <c r="N460" s="363" t="s">
        <v>496</v>
      </c>
      <c r="O460" s="363" t="s">
        <v>494</v>
      </c>
      <c r="P460" s="363" t="s">
        <v>494</v>
      </c>
      <c r="Q460" s="365" t="s">
        <v>494</v>
      </c>
      <c r="R460" s="314"/>
    </row>
    <row r="461">
      <c r="A461" s="360" t="s">
        <v>92</v>
      </c>
      <c r="B461" s="361">
        <v>340.0</v>
      </c>
      <c r="C461" s="362" t="s">
        <v>351</v>
      </c>
      <c r="D461" s="313"/>
      <c r="E461" s="361" t="s">
        <v>95</v>
      </c>
      <c r="F461" s="363" t="s">
        <v>1262</v>
      </c>
      <c r="G461" s="364">
        <v>0.0</v>
      </c>
      <c r="H461" s="363" t="s">
        <v>1263</v>
      </c>
      <c r="I461" s="363" t="s">
        <v>494</v>
      </c>
      <c r="J461" s="363" t="s">
        <v>1263</v>
      </c>
      <c r="K461" s="363" t="s">
        <v>1264</v>
      </c>
      <c r="L461" s="363" t="s">
        <v>494</v>
      </c>
      <c r="M461" s="363" t="s">
        <v>1264</v>
      </c>
      <c r="N461" s="363" t="s">
        <v>496</v>
      </c>
      <c r="O461" s="363" t="s">
        <v>494</v>
      </c>
      <c r="P461" s="363" t="s">
        <v>494</v>
      </c>
      <c r="Q461" s="365" t="s">
        <v>494</v>
      </c>
      <c r="R461" s="314"/>
    </row>
    <row r="462">
      <c r="A462" s="360" t="s">
        <v>92</v>
      </c>
      <c r="B462" s="361">
        <v>196.0</v>
      </c>
      <c r="C462" s="362" t="s">
        <v>121</v>
      </c>
      <c r="D462" s="313"/>
      <c r="E462" s="361" t="s">
        <v>95</v>
      </c>
      <c r="F462" s="363" t="s">
        <v>557</v>
      </c>
      <c r="G462" s="364">
        <v>0.0</v>
      </c>
      <c r="H462" s="363" t="s">
        <v>1265</v>
      </c>
      <c r="I462" s="363" t="s">
        <v>494</v>
      </c>
      <c r="J462" s="363" t="s">
        <v>1265</v>
      </c>
      <c r="K462" s="363" t="s">
        <v>1266</v>
      </c>
      <c r="L462" s="363" t="s">
        <v>494</v>
      </c>
      <c r="M462" s="363" t="s">
        <v>1266</v>
      </c>
      <c r="N462" s="363" t="s">
        <v>496</v>
      </c>
      <c r="O462" s="363" t="s">
        <v>494</v>
      </c>
      <c r="P462" s="363" t="s">
        <v>494</v>
      </c>
      <c r="Q462" s="365" t="s">
        <v>494</v>
      </c>
      <c r="R462" s="314"/>
    </row>
    <row r="463">
      <c r="A463" s="360" t="s">
        <v>92</v>
      </c>
      <c r="B463" s="361">
        <v>164.0</v>
      </c>
      <c r="C463" s="362" t="s">
        <v>154</v>
      </c>
      <c r="D463" s="313"/>
      <c r="E463" s="361" t="s">
        <v>95</v>
      </c>
      <c r="F463" s="363" t="s">
        <v>894</v>
      </c>
      <c r="G463" s="364">
        <v>0.0</v>
      </c>
      <c r="H463" s="363" t="s">
        <v>1250</v>
      </c>
      <c r="I463" s="363" t="s">
        <v>494</v>
      </c>
      <c r="J463" s="363" t="s">
        <v>1250</v>
      </c>
      <c r="K463" s="363" t="s">
        <v>1251</v>
      </c>
      <c r="L463" s="363" t="s">
        <v>494</v>
      </c>
      <c r="M463" s="363" t="s">
        <v>1251</v>
      </c>
      <c r="N463" s="363" t="s">
        <v>496</v>
      </c>
      <c r="O463" s="363" t="s">
        <v>494</v>
      </c>
      <c r="P463" s="363" t="s">
        <v>494</v>
      </c>
      <c r="Q463" s="365" t="s">
        <v>494</v>
      </c>
      <c r="R463" s="314"/>
    </row>
    <row r="464">
      <c r="A464" s="360" t="s">
        <v>92</v>
      </c>
      <c r="B464" s="361">
        <v>268.0</v>
      </c>
      <c r="C464" s="362" t="s">
        <v>353</v>
      </c>
      <c r="D464" s="313"/>
      <c r="E464" s="361" t="s">
        <v>95</v>
      </c>
      <c r="F464" s="363" t="s">
        <v>511</v>
      </c>
      <c r="G464" s="364">
        <v>0.0</v>
      </c>
      <c r="H464" s="363" t="s">
        <v>1267</v>
      </c>
      <c r="I464" s="363" t="s">
        <v>494</v>
      </c>
      <c r="J464" s="363" t="s">
        <v>1267</v>
      </c>
      <c r="K464" s="363" t="s">
        <v>1268</v>
      </c>
      <c r="L464" s="363" t="s">
        <v>494</v>
      </c>
      <c r="M464" s="363" t="s">
        <v>1268</v>
      </c>
      <c r="N464" s="363" t="s">
        <v>496</v>
      </c>
      <c r="O464" s="363" t="s">
        <v>494</v>
      </c>
      <c r="P464" s="363" t="s">
        <v>494</v>
      </c>
      <c r="Q464" s="365" t="s">
        <v>494</v>
      </c>
      <c r="R464" s="314"/>
    </row>
    <row r="465">
      <c r="A465" s="360" t="s">
        <v>92</v>
      </c>
      <c r="B465" s="361">
        <v>150.0</v>
      </c>
      <c r="C465" s="362" t="s">
        <v>181</v>
      </c>
      <c r="D465" s="313"/>
      <c r="E465" s="361" t="s">
        <v>95</v>
      </c>
      <c r="F465" s="363" t="s">
        <v>774</v>
      </c>
      <c r="G465" s="364">
        <v>0.0</v>
      </c>
      <c r="H465" s="363" t="s">
        <v>1199</v>
      </c>
      <c r="I465" s="363" t="s">
        <v>494</v>
      </c>
      <c r="J465" s="363" t="s">
        <v>1199</v>
      </c>
      <c r="K465" s="363" t="s">
        <v>1200</v>
      </c>
      <c r="L465" s="363" t="s">
        <v>494</v>
      </c>
      <c r="M465" s="363" t="s">
        <v>1200</v>
      </c>
      <c r="N465" s="363" t="s">
        <v>496</v>
      </c>
      <c r="O465" s="363" t="s">
        <v>494</v>
      </c>
      <c r="P465" s="363" t="s">
        <v>494</v>
      </c>
      <c r="Q465" s="365" t="s">
        <v>494</v>
      </c>
      <c r="R465" s="314"/>
    </row>
    <row r="466">
      <c r="A466" s="360" t="s">
        <v>92</v>
      </c>
      <c r="B466" s="361">
        <v>1280.0</v>
      </c>
      <c r="C466" s="362" t="s">
        <v>197</v>
      </c>
      <c r="D466" s="313"/>
      <c r="E466" s="361" t="s">
        <v>95</v>
      </c>
      <c r="F466" s="363" t="s">
        <v>987</v>
      </c>
      <c r="G466" s="364">
        <v>0.0</v>
      </c>
      <c r="H466" s="363" t="s">
        <v>1269</v>
      </c>
      <c r="I466" s="363" t="s">
        <v>494</v>
      </c>
      <c r="J466" s="363" t="s">
        <v>1269</v>
      </c>
      <c r="K466" s="363" t="s">
        <v>1270</v>
      </c>
      <c r="L466" s="363" t="s">
        <v>494</v>
      </c>
      <c r="M466" s="363" t="s">
        <v>1270</v>
      </c>
      <c r="N466" s="363" t="s">
        <v>496</v>
      </c>
      <c r="O466" s="363" t="s">
        <v>494</v>
      </c>
      <c r="P466" s="363" t="s">
        <v>494</v>
      </c>
      <c r="Q466" s="365" t="s">
        <v>494</v>
      </c>
      <c r="R466" s="314"/>
    </row>
    <row r="467">
      <c r="A467" s="360" t="s">
        <v>92</v>
      </c>
      <c r="B467" s="361">
        <v>312.0</v>
      </c>
      <c r="C467" s="362" t="s">
        <v>357</v>
      </c>
      <c r="D467" s="313"/>
      <c r="E467" s="361" t="s">
        <v>95</v>
      </c>
      <c r="F467" s="363" t="s">
        <v>1271</v>
      </c>
      <c r="G467" s="364">
        <v>0.0</v>
      </c>
      <c r="H467" s="363" t="s">
        <v>1272</v>
      </c>
      <c r="I467" s="363" t="s">
        <v>494</v>
      </c>
      <c r="J467" s="363" t="s">
        <v>1272</v>
      </c>
      <c r="K467" s="363" t="s">
        <v>1273</v>
      </c>
      <c r="L467" s="363" t="s">
        <v>494</v>
      </c>
      <c r="M467" s="363" t="s">
        <v>1273</v>
      </c>
      <c r="N467" s="363" t="s">
        <v>496</v>
      </c>
      <c r="O467" s="363" t="s">
        <v>494</v>
      </c>
      <c r="P467" s="363" t="s">
        <v>494</v>
      </c>
      <c r="Q467" s="365" t="s">
        <v>494</v>
      </c>
      <c r="R467" s="314"/>
    </row>
    <row r="468">
      <c r="A468" s="351"/>
      <c r="B468" s="351"/>
      <c r="C468" s="351"/>
      <c r="D468" s="351"/>
      <c r="E468" s="351"/>
      <c r="F468" s="351"/>
      <c r="G468" s="351"/>
      <c r="H468" s="351"/>
      <c r="I468" s="351"/>
      <c r="J468" s="351"/>
      <c r="K468" s="351"/>
      <c r="L468" s="351"/>
      <c r="M468" s="351"/>
      <c r="N468" s="351"/>
      <c r="O468" s="351"/>
      <c r="P468" s="351"/>
      <c r="Q468" s="351"/>
      <c r="R468" s="351"/>
    </row>
    <row r="469">
      <c r="A469" s="352" t="s">
        <v>159</v>
      </c>
      <c r="D469" s="351"/>
      <c r="E469" s="351"/>
      <c r="F469" s="351"/>
      <c r="G469" s="351"/>
      <c r="H469" s="351"/>
      <c r="I469" s="351"/>
      <c r="J469" s="351"/>
      <c r="K469" s="351"/>
      <c r="L469" s="351"/>
      <c r="M469" s="351"/>
      <c r="N469" s="351"/>
      <c r="O469" s="351"/>
      <c r="P469" s="351"/>
      <c r="Q469" s="351"/>
      <c r="R469" s="368" t="s">
        <v>385</v>
      </c>
    </row>
    <row r="470">
      <c r="A470" s="351"/>
      <c r="B470" s="351"/>
      <c r="C470" s="351"/>
      <c r="D470" s="351"/>
      <c r="E470" s="351"/>
      <c r="F470" s="351"/>
      <c r="G470" s="351"/>
      <c r="H470" s="351"/>
      <c r="I470" s="351"/>
      <c r="J470" s="351"/>
      <c r="K470" s="351"/>
      <c r="L470" s="351"/>
      <c r="M470" s="351"/>
      <c r="N470" s="351"/>
      <c r="O470" s="351"/>
      <c r="P470" s="351"/>
      <c r="Q470" s="351"/>
      <c r="R470" s="351"/>
    </row>
    <row r="471">
      <c r="A471" s="353" t="s">
        <v>79</v>
      </c>
      <c r="B471" s="353" t="s">
        <v>80</v>
      </c>
      <c r="C471" s="353" t="s">
        <v>81</v>
      </c>
      <c r="D471" s="354"/>
      <c r="E471" s="353" t="s">
        <v>82</v>
      </c>
      <c r="F471" s="353" t="s">
        <v>83</v>
      </c>
      <c r="G471" s="353" t="s">
        <v>84</v>
      </c>
      <c r="H471" s="355" t="s">
        <v>85</v>
      </c>
      <c r="I471" s="313"/>
      <c r="J471" s="313"/>
      <c r="K471" s="355" t="s">
        <v>86</v>
      </c>
      <c r="L471" s="313"/>
      <c r="M471" s="313"/>
      <c r="N471" s="355" t="s">
        <v>87</v>
      </c>
      <c r="O471" s="313"/>
      <c r="P471" s="313"/>
      <c r="Q471" s="313"/>
      <c r="R471" s="314"/>
    </row>
    <row r="472">
      <c r="A472" s="356"/>
      <c r="B472" s="356"/>
      <c r="C472" s="356"/>
      <c r="D472" s="357"/>
      <c r="E472" s="356"/>
      <c r="F472" s="356"/>
      <c r="G472" s="356"/>
      <c r="H472" s="358" t="s">
        <v>88</v>
      </c>
      <c r="I472" s="358" t="s">
        <v>89</v>
      </c>
      <c r="J472" s="358" t="s">
        <v>90</v>
      </c>
      <c r="K472" s="358" t="s">
        <v>88</v>
      </c>
      <c r="L472" s="358" t="s">
        <v>89</v>
      </c>
      <c r="M472" s="358" t="s">
        <v>90</v>
      </c>
      <c r="N472" s="358" t="s">
        <v>83</v>
      </c>
      <c r="O472" s="358" t="s">
        <v>88</v>
      </c>
      <c r="P472" s="358" t="s">
        <v>89</v>
      </c>
      <c r="Q472" s="355" t="s">
        <v>90</v>
      </c>
      <c r="R472" s="314"/>
    </row>
    <row r="473">
      <c r="A473" s="369" t="s">
        <v>92</v>
      </c>
      <c r="B473" s="362">
        <v>619.0</v>
      </c>
      <c r="C473" s="362" t="s">
        <v>360</v>
      </c>
      <c r="D473" s="313"/>
      <c r="E473" s="362" t="s">
        <v>95</v>
      </c>
      <c r="F473" s="365" t="s">
        <v>570</v>
      </c>
      <c r="G473" s="370">
        <v>0.0</v>
      </c>
      <c r="H473" s="365" t="s">
        <v>1274</v>
      </c>
      <c r="I473" s="365" t="s">
        <v>494</v>
      </c>
      <c r="J473" s="365" t="s">
        <v>1274</v>
      </c>
      <c r="K473" s="365" t="s">
        <v>1275</v>
      </c>
      <c r="L473" s="365" t="s">
        <v>494</v>
      </c>
      <c r="M473" s="365" t="s">
        <v>1275</v>
      </c>
      <c r="N473" s="365" t="s">
        <v>496</v>
      </c>
      <c r="O473" s="365" t="s">
        <v>494</v>
      </c>
      <c r="P473" s="365" t="s">
        <v>494</v>
      </c>
      <c r="Q473" s="365" t="s">
        <v>494</v>
      </c>
      <c r="R473" s="314"/>
    </row>
    <row r="474">
      <c r="A474" s="360" t="s">
        <v>92</v>
      </c>
      <c r="B474" s="361">
        <v>739.0</v>
      </c>
      <c r="C474" s="362" t="s">
        <v>362</v>
      </c>
      <c r="D474" s="313"/>
      <c r="E474" s="361" t="s">
        <v>95</v>
      </c>
      <c r="F474" s="363" t="s">
        <v>994</v>
      </c>
      <c r="G474" s="364">
        <v>0.0</v>
      </c>
      <c r="H474" s="363" t="s">
        <v>1031</v>
      </c>
      <c r="I474" s="363" t="s">
        <v>494</v>
      </c>
      <c r="J474" s="363" t="s">
        <v>1031</v>
      </c>
      <c r="K474" s="363" t="s">
        <v>1032</v>
      </c>
      <c r="L474" s="363" t="s">
        <v>494</v>
      </c>
      <c r="M474" s="363" t="s">
        <v>1032</v>
      </c>
      <c r="N474" s="363" t="s">
        <v>496</v>
      </c>
      <c r="O474" s="363" t="s">
        <v>494</v>
      </c>
      <c r="P474" s="363" t="s">
        <v>494</v>
      </c>
      <c r="Q474" s="365" t="s">
        <v>494</v>
      </c>
      <c r="R474" s="314"/>
    </row>
    <row r="475">
      <c r="A475" s="360" t="s">
        <v>92</v>
      </c>
      <c r="B475" s="361">
        <v>1280.0</v>
      </c>
      <c r="C475" s="362" t="s">
        <v>197</v>
      </c>
      <c r="D475" s="313"/>
      <c r="E475" s="361" t="s">
        <v>95</v>
      </c>
      <c r="F475" s="363" t="s">
        <v>984</v>
      </c>
      <c r="G475" s="364">
        <v>0.0</v>
      </c>
      <c r="H475" s="363" t="s">
        <v>1276</v>
      </c>
      <c r="I475" s="363" t="s">
        <v>494</v>
      </c>
      <c r="J475" s="363" t="s">
        <v>1276</v>
      </c>
      <c r="K475" s="363" t="s">
        <v>1277</v>
      </c>
      <c r="L475" s="363" t="s">
        <v>494</v>
      </c>
      <c r="M475" s="363" t="s">
        <v>1277</v>
      </c>
      <c r="N475" s="363" t="s">
        <v>496</v>
      </c>
      <c r="O475" s="363" t="s">
        <v>494</v>
      </c>
      <c r="P475" s="363" t="s">
        <v>494</v>
      </c>
      <c r="Q475" s="365" t="s">
        <v>494</v>
      </c>
      <c r="R475" s="314"/>
    </row>
    <row r="476">
      <c r="A476" s="360" t="s">
        <v>92</v>
      </c>
      <c r="B476" s="361">
        <v>295.0</v>
      </c>
      <c r="C476" s="362" t="s">
        <v>171</v>
      </c>
      <c r="D476" s="313"/>
      <c r="E476" s="361" t="s">
        <v>95</v>
      </c>
      <c r="F476" s="363" t="s">
        <v>913</v>
      </c>
      <c r="G476" s="364">
        <v>0.0</v>
      </c>
      <c r="H476" s="363" t="s">
        <v>494</v>
      </c>
      <c r="I476" s="363" t="s">
        <v>494</v>
      </c>
      <c r="J476" s="363" t="s">
        <v>494</v>
      </c>
      <c r="K476" s="363" t="s">
        <v>494</v>
      </c>
      <c r="L476" s="363" t="s">
        <v>494</v>
      </c>
      <c r="M476" s="363" t="s">
        <v>494</v>
      </c>
      <c r="N476" s="363" t="s">
        <v>496</v>
      </c>
      <c r="O476" s="363" t="s">
        <v>494</v>
      </c>
      <c r="P476" s="363" t="s">
        <v>494</v>
      </c>
      <c r="Q476" s="365" t="s">
        <v>494</v>
      </c>
      <c r="R476" s="314"/>
    </row>
    <row r="477">
      <c r="A477" s="360" t="s">
        <v>92</v>
      </c>
      <c r="B477" s="361">
        <v>182.0</v>
      </c>
      <c r="C477" s="362" t="s">
        <v>129</v>
      </c>
      <c r="D477" s="313"/>
      <c r="E477" s="361" t="s">
        <v>130</v>
      </c>
      <c r="F477" s="363" t="s">
        <v>1278</v>
      </c>
      <c r="G477" s="364">
        <v>0.0</v>
      </c>
      <c r="H477" s="363" t="s">
        <v>1279</v>
      </c>
      <c r="I477" s="363" t="s">
        <v>494</v>
      </c>
      <c r="J477" s="363" t="s">
        <v>1279</v>
      </c>
      <c r="K477" s="363" t="s">
        <v>1280</v>
      </c>
      <c r="L477" s="363" t="s">
        <v>494</v>
      </c>
      <c r="M477" s="363" t="s">
        <v>1280</v>
      </c>
      <c r="N477" s="363" t="s">
        <v>496</v>
      </c>
      <c r="O477" s="363" t="s">
        <v>494</v>
      </c>
      <c r="P477" s="363" t="s">
        <v>494</v>
      </c>
      <c r="Q477" s="365" t="s">
        <v>494</v>
      </c>
      <c r="R477" s="314"/>
    </row>
    <row r="478">
      <c r="A478" s="360" t="s">
        <v>92</v>
      </c>
      <c r="B478" s="361">
        <v>305.0</v>
      </c>
      <c r="C478" s="362" t="s">
        <v>365</v>
      </c>
      <c r="D478" s="313"/>
      <c r="E478" s="361" t="s">
        <v>95</v>
      </c>
      <c r="F478" s="363" t="s">
        <v>557</v>
      </c>
      <c r="G478" s="364">
        <v>0.0</v>
      </c>
      <c r="H478" s="363" t="s">
        <v>1281</v>
      </c>
      <c r="I478" s="363" t="s">
        <v>494</v>
      </c>
      <c r="J478" s="363" t="s">
        <v>1281</v>
      </c>
      <c r="K478" s="363" t="s">
        <v>1282</v>
      </c>
      <c r="L478" s="363" t="s">
        <v>494</v>
      </c>
      <c r="M478" s="363" t="s">
        <v>1282</v>
      </c>
      <c r="N478" s="363" t="s">
        <v>496</v>
      </c>
      <c r="O478" s="363" t="s">
        <v>494</v>
      </c>
      <c r="P478" s="363" t="s">
        <v>494</v>
      </c>
      <c r="Q478" s="365" t="s">
        <v>494</v>
      </c>
      <c r="R478" s="314"/>
    </row>
    <row r="479">
      <c r="A479" s="360" t="s">
        <v>92</v>
      </c>
      <c r="B479" s="361">
        <v>177.0</v>
      </c>
      <c r="C479" s="362" t="s">
        <v>202</v>
      </c>
      <c r="D479" s="313"/>
      <c r="E479" s="361" t="s">
        <v>95</v>
      </c>
      <c r="F479" s="363" t="s">
        <v>981</v>
      </c>
      <c r="G479" s="364">
        <v>0.0</v>
      </c>
      <c r="H479" s="363" t="s">
        <v>1283</v>
      </c>
      <c r="I479" s="363" t="s">
        <v>494</v>
      </c>
      <c r="J479" s="363" t="s">
        <v>1283</v>
      </c>
      <c r="K479" s="363" t="s">
        <v>1284</v>
      </c>
      <c r="L479" s="363" t="s">
        <v>494</v>
      </c>
      <c r="M479" s="363" t="s">
        <v>1284</v>
      </c>
      <c r="N479" s="363" t="s">
        <v>496</v>
      </c>
      <c r="O479" s="363" t="s">
        <v>494</v>
      </c>
      <c r="P479" s="363" t="s">
        <v>494</v>
      </c>
      <c r="Q479" s="365" t="s">
        <v>494</v>
      </c>
      <c r="R479" s="314"/>
    </row>
    <row r="480">
      <c r="A480" s="360" t="s">
        <v>92</v>
      </c>
      <c r="B480" s="361">
        <v>361.0</v>
      </c>
      <c r="C480" s="362" t="s">
        <v>185</v>
      </c>
      <c r="D480" s="313"/>
      <c r="E480" s="361" t="s">
        <v>95</v>
      </c>
      <c r="F480" s="363" t="s">
        <v>1230</v>
      </c>
      <c r="G480" s="364">
        <v>0.0</v>
      </c>
      <c r="H480" s="363" t="s">
        <v>1285</v>
      </c>
      <c r="I480" s="363" t="s">
        <v>494</v>
      </c>
      <c r="J480" s="363" t="s">
        <v>1285</v>
      </c>
      <c r="K480" s="363" t="s">
        <v>1286</v>
      </c>
      <c r="L480" s="363" t="s">
        <v>494</v>
      </c>
      <c r="M480" s="363" t="s">
        <v>1286</v>
      </c>
      <c r="N480" s="363" t="s">
        <v>496</v>
      </c>
      <c r="O480" s="363" t="s">
        <v>494</v>
      </c>
      <c r="P480" s="363" t="s">
        <v>494</v>
      </c>
      <c r="Q480" s="365" t="s">
        <v>494</v>
      </c>
      <c r="R480" s="314"/>
    </row>
    <row r="481">
      <c r="A481" s="360" t="s">
        <v>92</v>
      </c>
      <c r="B481" s="361">
        <v>311.0</v>
      </c>
      <c r="C481" s="362" t="s">
        <v>367</v>
      </c>
      <c r="D481" s="313"/>
      <c r="E481" s="361" t="s">
        <v>95</v>
      </c>
      <c r="F481" s="363" t="s">
        <v>1147</v>
      </c>
      <c r="G481" s="364">
        <v>0.0</v>
      </c>
      <c r="H481" s="363" t="s">
        <v>1287</v>
      </c>
      <c r="I481" s="363" t="s">
        <v>494</v>
      </c>
      <c r="J481" s="363" t="s">
        <v>1287</v>
      </c>
      <c r="K481" s="363" t="s">
        <v>1288</v>
      </c>
      <c r="L481" s="363" t="s">
        <v>494</v>
      </c>
      <c r="M481" s="363" t="s">
        <v>1288</v>
      </c>
      <c r="N481" s="363" t="s">
        <v>496</v>
      </c>
      <c r="O481" s="363" t="s">
        <v>494</v>
      </c>
      <c r="P481" s="363" t="s">
        <v>494</v>
      </c>
      <c r="Q481" s="365" t="s">
        <v>494</v>
      </c>
      <c r="R481" s="314"/>
    </row>
    <row r="482">
      <c r="A482" s="360" t="s">
        <v>92</v>
      </c>
      <c r="B482" s="361">
        <v>2029.0</v>
      </c>
      <c r="C482" s="362" t="s">
        <v>247</v>
      </c>
      <c r="D482" s="313"/>
      <c r="E482" s="361" t="s">
        <v>95</v>
      </c>
      <c r="F482" s="363" t="s">
        <v>894</v>
      </c>
      <c r="G482" s="364">
        <v>0.0</v>
      </c>
      <c r="H482" s="363" t="s">
        <v>1289</v>
      </c>
      <c r="I482" s="363" t="s">
        <v>494</v>
      </c>
      <c r="J482" s="363" t="s">
        <v>1289</v>
      </c>
      <c r="K482" s="363" t="s">
        <v>1290</v>
      </c>
      <c r="L482" s="363" t="s">
        <v>494</v>
      </c>
      <c r="M482" s="363" t="s">
        <v>1290</v>
      </c>
      <c r="N482" s="363" t="s">
        <v>496</v>
      </c>
      <c r="O482" s="363" t="s">
        <v>494</v>
      </c>
      <c r="P482" s="363" t="s">
        <v>494</v>
      </c>
      <c r="Q482" s="365" t="s">
        <v>494</v>
      </c>
      <c r="R482" s="314"/>
    </row>
    <row r="483">
      <c r="A483" s="360" t="s">
        <v>92</v>
      </c>
      <c r="B483" s="361">
        <v>188.0</v>
      </c>
      <c r="C483" s="362" t="s">
        <v>138</v>
      </c>
      <c r="D483" s="313"/>
      <c r="E483" s="361" t="s">
        <v>95</v>
      </c>
      <c r="F483" s="363" t="s">
        <v>619</v>
      </c>
      <c r="G483" s="364">
        <v>0.0</v>
      </c>
      <c r="H483" s="363" t="s">
        <v>1242</v>
      </c>
      <c r="I483" s="363" t="s">
        <v>494</v>
      </c>
      <c r="J483" s="363" t="s">
        <v>1242</v>
      </c>
      <c r="K483" s="363" t="s">
        <v>1243</v>
      </c>
      <c r="L483" s="363" t="s">
        <v>494</v>
      </c>
      <c r="M483" s="363" t="s">
        <v>1243</v>
      </c>
      <c r="N483" s="363" t="s">
        <v>496</v>
      </c>
      <c r="O483" s="363" t="s">
        <v>494</v>
      </c>
      <c r="P483" s="363" t="s">
        <v>494</v>
      </c>
      <c r="Q483" s="365" t="s">
        <v>494</v>
      </c>
      <c r="R483" s="314"/>
    </row>
    <row r="484">
      <c r="A484" s="360" t="s">
        <v>92</v>
      </c>
      <c r="B484" s="361">
        <v>1525.0</v>
      </c>
      <c r="C484" s="362" t="s">
        <v>369</v>
      </c>
      <c r="D484" s="313"/>
      <c r="E484" s="361" t="s">
        <v>95</v>
      </c>
      <c r="F484" s="363" t="s">
        <v>1023</v>
      </c>
      <c r="G484" s="364">
        <v>0.0</v>
      </c>
      <c r="H484" s="363" t="s">
        <v>1291</v>
      </c>
      <c r="I484" s="363" t="s">
        <v>494</v>
      </c>
      <c r="J484" s="363" t="s">
        <v>1291</v>
      </c>
      <c r="K484" s="363" t="s">
        <v>1292</v>
      </c>
      <c r="L484" s="363" t="s">
        <v>494</v>
      </c>
      <c r="M484" s="363" t="s">
        <v>1292</v>
      </c>
      <c r="N484" s="363" t="s">
        <v>496</v>
      </c>
      <c r="O484" s="363" t="s">
        <v>494</v>
      </c>
      <c r="P484" s="363" t="s">
        <v>494</v>
      </c>
      <c r="Q484" s="365" t="s">
        <v>494</v>
      </c>
      <c r="R484" s="314"/>
    </row>
    <row r="485">
      <c r="A485" s="360" t="s">
        <v>92</v>
      </c>
      <c r="B485" s="361">
        <v>707.0</v>
      </c>
      <c r="C485" s="362" t="s">
        <v>326</v>
      </c>
      <c r="D485" s="313"/>
      <c r="E485" s="361" t="s">
        <v>95</v>
      </c>
      <c r="F485" s="363" t="s">
        <v>1293</v>
      </c>
      <c r="G485" s="364">
        <v>0.0</v>
      </c>
      <c r="H485" s="363" t="s">
        <v>1294</v>
      </c>
      <c r="I485" s="363" t="s">
        <v>494</v>
      </c>
      <c r="J485" s="363" t="s">
        <v>1294</v>
      </c>
      <c r="K485" s="363" t="s">
        <v>1295</v>
      </c>
      <c r="L485" s="363" t="s">
        <v>494</v>
      </c>
      <c r="M485" s="363" t="s">
        <v>1295</v>
      </c>
      <c r="N485" s="363" t="s">
        <v>496</v>
      </c>
      <c r="O485" s="363" t="s">
        <v>494</v>
      </c>
      <c r="P485" s="363" t="s">
        <v>494</v>
      </c>
      <c r="Q485" s="365" t="s">
        <v>494</v>
      </c>
      <c r="R485" s="314"/>
    </row>
    <row r="486">
      <c r="A486" s="360" t="s">
        <v>92</v>
      </c>
      <c r="B486" s="361">
        <v>869.0</v>
      </c>
      <c r="C486" s="362" t="s">
        <v>669</v>
      </c>
      <c r="D486" s="313"/>
      <c r="E486" s="361" t="s">
        <v>95</v>
      </c>
      <c r="F486" s="363" t="s">
        <v>946</v>
      </c>
      <c r="G486" s="364">
        <v>0.0</v>
      </c>
      <c r="H486" s="363" t="s">
        <v>1296</v>
      </c>
      <c r="I486" s="363" t="s">
        <v>494</v>
      </c>
      <c r="J486" s="363" t="s">
        <v>1296</v>
      </c>
      <c r="K486" s="363" t="s">
        <v>1297</v>
      </c>
      <c r="L486" s="363" t="s">
        <v>494</v>
      </c>
      <c r="M486" s="363" t="s">
        <v>1297</v>
      </c>
      <c r="N486" s="363" t="s">
        <v>496</v>
      </c>
      <c r="O486" s="363" t="s">
        <v>494</v>
      </c>
      <c r="P486" s="363" t="s">
        <v>494</v>
      </c>
      <c r="Q486" s="365" t="s">
        <v>494</v>
      </c>
      <c r="R486" s="314"/>
    </row>
    <row r="487">
      <c r="A487" s="360" t="s">
        <v>92</v>
      </c>
      <c r="B487" s="361">
        <v>295.0</v>
      </c>
      <c r="C487" s="362" t="s">
        <v>171</v>
      </c>
      <c r="D487" s="313"/>
      <c r="E487" s="361" t="s">
        <v>95</v>
      </c>
      <c r="F487" s="363" t="s">
        <v>1138</v>
      </c>
      <c r="G487" s="364">
        <v>0.0</v>
      </c>
      <c r="H487" s="363" t="s">
        <v>494</v>
      </c>
      <c r="I487" s="363" t="s">
        <v>494</v>
      </c>
      <c r="J487" s="363" t="s">
        <v>494</v>
      </c>
      <c r="K487" s="363" t="s">
        <v>494</v>
      </c>
      <c r="L487" s="363" t="s">
        <v>494</v>
      </c>
      <c r="M487" s="363" t="s">
        <v>494</v>
      </c>
      <c r="N487" s="363" t="s">
        <v>496</v>
      </c>
      <c r="O487" s="363" t="s">
        <v>494</v>
      </c>
      <c r="P487" s="363" t="s">
        <v>494</v>
      </c>
      <c r="Q487" s="365" t="s">
        <v>494</v>
      </c>
      <c r="R487" s="314"/>
    </row>
    <row r="488">
      <c r="A488" s="360" t="s">
        <v>92</v>
      </c>
      <c r="B488" s="361">
        <v>645.0</v>
      </c>
      <c r="C488" s="362" t="s">
        <v>1298</v>
      </c>
      <c r="D488" s="313"/>
      <c r="E488" s="361" t="s">
        <v>95</v>
      </c>
      <c r="F488" s="363" t="s">
        <v>539</v>
      </c>
      <c r="G488" s="364">
        <v>0.0</v>
      </c>
      <c r="H488" s="363" t="s">
        <v>1299</v>
      </c>
      <c r="I488" s="363" t="s">
        <v>494</v>
      </c>
      <c r="J488" s="363" t="s">
        <v>1299</v>
      </c>
      <c r="K488" s="363" t="s">
        <v>1300</v>
      </c>
      <c r="L488" s="363" t="s">
        <v>494</v>
      </c>
      <c r="M488" s="363" t="s">
        <v>1300</v>
      </c>
      <c r="N488" s="363" t="s">
        <v>496</v>
      </c>
      <c r="O488" s="363" t="s">
        <v>494</v>
      </c>
      <c r="P488" s="363" t="s">
        <v>494</v>
      </c>
      <c r="Q488" s="365" t="s">
        <v>494</v>
      </c>
      <c r="R488" s="314"/>
    </row>
    <row r="489">
      <c r="A489" s="360" t="s">
        <v>92</v>
      </c>
      <c r="B489" s="361">
        <v>376.0</v>
      </c>
      <c r="C489" s="362" t="s">
        <v>387</v>
      </c>
      <c r="D489" s="313"/>
      <c r="E489" s="361" t="s">
        <v>95</v>
      </c>
      <c r="F489" s="363" t="s">
        <v>923</v>
      </c>
      <c r="G489" s="364">
        <v>0.0</v>
      </c>
      <c r="H489" s="363" t="s">
        <v>1301</v>
      </c>
      <c r="I489" s="363" t="s">
        <v>494</v>
      </c>
      <c r="J489" s="363" t="s">
        <v>1301</v>
      </c>
      <c r="K489" s="363" t="s">
        <v>1302</v>
      </c>
      <c r="L489" s="363" t="s">
        <v>494</v>
      </c>
      <c r="M489" s="363" t="s">
        <v>1302</v>
      </c>
      <c r="N489" s="363" t="s">
        <v>496</v>
      </c>
      <c r="O489" s="363" t="s">
        <v>494</v>
      </c>
      <c r="P489" s="363" t="s">
        <v>494</v>
      </c>
      <c r="Q489" s="365" t="s">
        <v>494</v>
      </c>
      <c r="R489" s="314"/>
    </row>
    <row r="490">
      <c r="A490" s="360" t="s">
        <v>92</v>
      </c>
      <c r="B490" s="361">
        <v>188.0</v>
      </c>
      <c r="C490" s="362" t="s">
        <v>138</v>
      </c>
      <c r="D490" s="313"/>
      <c r="E490" s="361" t="s">
        <v>95</v>
      </c>
      <c r="F490" s="363" t="s">
        <v>984</v>
      </c>
      <c r="G490" s="364">
        <v>0.0</v>
      </c>
      <c r="H490" s="363" t="s">
        <v>1303</v>
      </c>
      <c r="I490" s="363" t="s">
        <v>494</v>
      </c>
      <c r="J490" s="363" t="s">
        <v>1303</v>
      </c>
      <c r="K490" s="363" t="s">
        <v>1304</v>
      </c>
      <c r="L490" s="363" t="s">
        <v>494</v>
      </c>
      <c r="M490" s="363" t="s">
        <v>1304</v>
      </c>
      <c r="N490" s="363" t="s">
        <v>496</v>
      </c>
      <c r="O490" s="363" t="s">
        <v>494</v>
      </c>
      <c r="P490" s="363" t="s">
        <v>494</v>
      </c>
      <c r="Q490" s="365" t="s">
        <v>494</v>
      </c>
      <c r="R490" s="314"/>
    </row>
    <row r="491">
      <c r="A491" s="360" t="s">
        <v>92</v>
      </c>
      <c r="B491" s="361">
        <v>889.0</v>
      </c>
      <c r="C491" s="362" t="s">
        <v>1305</v>
      </c>
      <c r="D491" s="313"/>
      <c r="E491" s="361" t="s">
        <v>95</v>
      </c>
      <c r="F491" s="363" t="s">
        <v>584</v>
      </c>
      <c r="G491" s="364">
        <v>0.0</v>
      </c>
      <c r="H491" s="363" t="s">
        <v>1306</v>
      </c>
      <c r="I491" s="363" t="s">
        <v>494</v>
      </c>
      <c r="J491" s="363" t="s">
        <v>1306</v>
      </c>
      <c r="K491" s="363" t="s">
        <v>1307</v>
      </c>
      <c r="L491" s="363" t="s">
        <v>494</v>
      </c>
      <c r="M491" s="363" t="s">
        <v>1307</v>
      </c>
      <c r="N491" s="363" t="s">
        <v>496</v>
      </c>
      <c r="O491" s="363" t="s">
        <v>494</v>
      </c>
      <c r="P491" s="363" t="s">
        <v>494</v>
      </c>
      <c r="Q491" s="365" t="s">
        <v>494</v>
      </c>
      <c r="R491" s="314"/>
    </row>
    <row r="492">
      <c r="A492" s="360" t="s">
        <v>92</v>
      </c>
      <c r="B492" s="361">
        <v>1294.0</v>
      </c>
      <c r="C492" s="362" t="s">
        <v>288</v>
      </c>
      <c r="D492" s="313"/>
      <c r="E492" s="361" t="s">
        <v>95</v>
      </c>
      <c r="F492" s="363" t="s">
        <v>1023</v>
      </c>
      <c r="G492" s="364">
        <v>0.0</v>
      </c>
      <c r="H492" s="363" t="s">
        <v>1308</v>
      </c>
      <c r="I492" s="363" t="s">
        <v>494</v>
      </c>
      <c r="J492" s="363" t="s">
        <v>1308</v>
      </c>
      <c r="K492" s="363" t="s">
        <v>1309</v>
      </c>
      <c r="L492" s="363" t="s">
        <v>494</v>
      </c>
      <c r="M492" s="363" t="s">
        <v>1309</v>
      </c>
      <c r="N492" s="363" t="s">
        <v>496</v>
      </c>
      <c r="O492" s="363" t="s">
        <v>494</v>
      </c>
      <c r="P492" s="363" t="s">
        <v>494</v>
      </c>
      <c r="Q492" s="365" t="s">
        <v>494</v>
      </c>
      <c r="R492" s="314"/>
    </row>
    <row r="493">
      <c r="A493" s="360" t="s">
        <v>92</v>
      </c>
      <c r="B493" s="361">
        <v>182.0</v>
      </c>
      <c r="C493" s="362" t="s">
        <v>129</v>
      </c>
      <c r="D493" s="313"/>
      <c r="E493" s="361" t="s">
        <v>130</v>
      </c>
      <c r="F493" s="363" t="s">
        <v>1310</v>
      </c>
      <c r="G493" s="364">
        <v>0.0</v>
      </c>
      <c r="H493" s="363" t="s">
        <v>1311</v>
      </c>
      <c r="I493" s="363" t="s">
        <v>494</v>
      </c>
      <c r="J493" s="363" t="s">
        <v>1311</v>
      </c>
      <c r="K493" s="363" t="s">
        <v>1312</v>
      </c>
      <c r="L493" s="363" t="s">
        <v>494</v>
      </c>
      <c r="M493" s="363" t="s">
        <v>1312</v>
      </c>
      <c r="N493" s="363" t="s">
        <v>496</v>
      </c>
      <c r="O493" s="363" t="s">
        <v>494</v>
      </c>
      <c r="P493" s="363" t="s">
        <v>494</v>
      </c>
      <c r="Q493" s="365" t="s">
        <v>494</v>
      </c>
      <c r="R493" s="314"/>
    </row>
    <row r="494">
      <c r="A494" s="360" t="s">
        <v>92</v>
      </c>
      <c r="B494" s="361">
        <v>144.0</v>
      </c>
      <c r="C494" s="362" t="s">
        <v>117</v>
      </c>
      <c r="D494" s="313"/>
      <c r="E494" s="361" t="s">
        <v>95</v>
      </c>
      <c r="F494" s="363" t="s">
        <v>1313</v>
      </c>
      <c r="G494" s="364">
        <v>0.0</v>
      </c>
      <c r="H494" s="363" t="s">
        <v>494</v>
      </c>
      <c r="I494" s="363" t="s">
        <v>494</v>
      </c>
      <c r="J494" s="363" t="s">
        <v>494</v>
      </c>
      <c r="K494" s="363" t="s">
        <v>494</v>
      </c>
      <c r="L494" s="363" t="s">
        <v>494</v>
      </c>
      <c r="M494" s="363" t="s">
        <v>494</v>
      </c>
      <c r="N494" s="363" t="s">
        <v>496</v>
      </c>
      <c r="O494" s="363" t="s">
        <v>494</v>
      </c>
      <c r="P494" s="363" t="s">
        <v>494</v>
      </c>
      <c r="Q494" s="365" t="s">
        <v>494</v>
      </c>
      <c r="R494" s="314"/>
    </row>
    <row r="495">
      <c r="A495" s="360" t="s">
        <v>92</v>
      </c>
      <c r="B495" s="361">
        <v>6350.0</v>
      </c>
      <c r="C495" s="362" t="s">
        <v>285</v>
      </c>
      <c r="D495" s="313"/>
      <c r="E495" s="361" t="s">
        <v>286</v>
      </c>
      <c r="F495" s="363" t="s">
        <v>923</v>
      </c>
      <c r="G495" s="364">
        <v>0.0</v>
      </c>
      <c r="H495" s="363" t="s">
        <v>949</v>
      </c>
      <c r="I495" s="363" t="s">
        <v>494</v>
      </c>
      <c r="J495" s="363" t="s">
        <v>949</v>
      </c>
      <c r="K495" s="363" t="s">
        <v>950</v>
      </c>
      <c r="L495" s="363" t="s">
        <v>494</v>
      </c>
      <c r="M495" s="363" t="s">
        <v>950</v>
      </c>
      <c r="N495" s="363" t="s">
        <v>496</v>
      </c>
      <c r="O495" s="363" t="s">
        <v>494</v>
      </c>
      <c r="P495" s="363" t="s">
        <v>494</v>
      </c>
      <c r="Q495" s="365" t="s">
        <v>494</v>
      </c>
      <c r="R495" s="314"/>
    </row>
    <row r="496">
      <c r="A496" s="360" t="s">
        <v>92</v>
      </c>
      <c r="B496" s="361">
        <v>209.0</v>
      </c>
      <c r="C496" s="362" t="s">
        <v>371</v>
      </c>
      <c r="D496" s="313"/>
      <c r="E496" s="361" t="s">
        <v>95</v>
      </c>
      <c r="F496" s="363" t="s">
        <v>923</v>
      </c>
      <c r="G496" s="364">
        <v>0.0</v>
      </c>
      <c r="H496" s="363" t="s">
        <v>1314</v>
      </c>
      <c r="I496" s="363" t="s">
        <v>494</v>
      </c>
      <c r="J496" s="363" t="s">
        <v>1314</v>
      </c>
      <c r="K496" s="363" t="s">
        <v>1315</v>
      </c>
      <c r="L496" s="363" t="s">
        <v>494</v>
      </c>
      <c r="M496" s="363" t="s">
        <v>1315</v>
      </c>
      <c r="N496" s="363" t="s">
        <v>496</v>
      </c>
      <c r="O496" s="363" t="s">
        <v>494</v>
      </c>
      <c r="P496" s="363" t="s">
        <v>494</v>
      </c>
      <c r="Q496" s="365" t="s">
        <v>494</v>
      </c>
      <c r="R496" s="314"/>
    </row>
    <row r="497">
      <c r="A497" s="360" t="s">
        <v>92</v>
      </c>
      <c r="B497" s="361">
        <v>182.0</v>
      </c>
      <c r="C497" s="362" t="s">
        <v>129</v>
      </c>
      <c r="D497" s="313"/>
      <c r="E497" s="361" t="s">
        <v>130</v>
      </c>
      <c r="F497" s="363" t="s">
        <v>1316</v>
      </c>
      <c r="G497" s="364">
        <v>0.0</v>
      </c>
      <c r="H497" s="363" t="s">
        <v>1317</v>
      </c>
      <c r="I497" s="363" t="s">
        <v>494</v>
      </c>
      <c r="J497" s="363" t="s">
        <v>1317</v>
      </c>
      <c r="K497" s="363" t="s">
        <v>1318</v>
      </c>
      <c r="L497" s="363" t="s">
        <v>494</v>
      </c>
      <c r="M497" s="363" t="s">
        <v>1318</v>
      </c>
      <c r="N497" s="363" t="s">
        <v>496</v>
      </c>
      <c r="O497" s="363" t="s">
        <v>494</v>
      </c>
      <c r="P497" s="363" t="s">
        <v>494</v>
      </c>
      <c r="Q497" s="365" t="s">
        <v>494</v>
      </c>
      <c r="R497" s="314"/>
    </row>
    <row r="498">
      <c r="A498" s="360" t="s">
        <v>92</v>
      </c>
      <c r="B498" s="361">
        <v>249.0</v>
      </c>
      <c r="C498" s="362" t="s">
        <v>373</v>
      </c>
      <c r="D498" s="313"/>
      <c r="E498" s="361" t="s">
        <v>95</v>
      </c>
      <c r="F498" s="363" t="s">
        <v>1023</v>
      </c>
      <c r="G498" s="364">
        <v>0.0</v>
      </c>
      <c r="H498" s="363" t="s">
        <v>1319</v>
      </c>
      <c r="I498" s="363" t="s">
        <v>494</v>
      </c>
      <c r="J498" s="363" t="s">
        <v>1319</v>
      </c>
      <c r="K498" s="363" t="s">
        <v>1320</v>
      </c>
      <c r="L498" s="363" t="s">
        <v>494</v>
      </c>
      <c r="M498" s="363" t="s">
        <v>1320</v>
      </c>
      <c r="N498" s="363" t="s">
        <v>496</v>
      </c>
      <c r="O498" s="363" t="s">
        <v>494</v>
      </c>
      <c r="P498" s="363" t="s">
        <v>494</v>
      </c>
      <c r="Q498" s="365" t="s">
        <v>494</v>
      </c>
      <c r="R498" s="314"/>
    </row>
    <row r="499">
      <c r="A499" s="360" t="s">
        <v>92</v>
      </c>
      <c r="B499" s="361">
        <v>1294.0</v>
      </c>
      <c r="C499" s="362" t="s">
        <v>288</v>
      </c>
      <c r="D499" s="313"/>
      <c r="E499" s="361" t="s">
        <v>95</v>
      </c>
      <c r="F499" s="363" t="s">
        <v>1023</v>
      </c>
      <c r="G499" s="364">
        <v>0.0</v>
      </c>
      <c r="H499" s="363" t="s">
        <v>1321</v>
      </c>
      <c r="I499" s="363" t="s">
        <v>494</v>
      </c>
      <c r="J499" s="363" t="s">
        <v>1321</v>
      </c>
      <c r="K499" s="363" t="s">
        <v>1322</v>
      </c>
      <c r="L499" s="363" t="s">
        <v>494</v>
      </c>
      <c r="M499" s="363" t="s">
        <v>1322</v>
      </c>
      <c r="N499" s="363" t="s">
        <v>496</v>
      </c>
      <c r="O499" s="363" t="s">
        <v>494</v>
      </c>
      <c r="P499" s="363" t="s">
        <v>494</v>
      </c>
      <c r="Q499" s="365" t="s">
        <v>494</v>
      </c>
      <c r="R499" s="314"/>
    </row>
    <row r="500">
      <c r="A500" s="360" t="s">
        <v>92</v>
      </c>
      <c r="B500" s="361">
        <v>6350.0</v>
      </c>
      <c r="C500" s="362" t="s">
        <v>285</v>
      </c>
      <c r="D500" s="313"/>
      <c r="E500" s="361" t="s">
        <v>286</v>
      </c>
      <c r="F500" s="363" t="s">
        <v>994</v>
      </c>
      <c r="G500" s="364">
        <v>0.0</v>
      </c>
      <c r="H500" s="363" t="s">
        <v>1060</v>
      </c>
      <c r="I500" s="363" t="s">
        <v>494</v>
      </c>
      <c r="J500" s="363" t="s">
        <v>1060</v>
      </c>
      <c r="K500" s="363" t="s">
        <v>1061</v>
      </c>
      <c r="L500" s="363" t="s">
        <v>494</v>
      </c>
      <c r="M500" s="363" t="s">
        <v>1061</v>
      </c>
      <c r="N500" s="363" t="s">
        <v>496</v>
      </c>
      <c r="O500" s="363" t="s">
        <v>494</v>
      </c>
      <c r="P500" s="363" t="s">
        <v>494</v>
      </c>
      <c r="Q500" s="365" t="s">
        <v>494</v>
      </c>
      <c r="R500" s="314"/>
    </row>
    <row r="501">
      <c r="A501" s="360" t="s">
        <v>92</v>
      </c>
      <c r="B501" s="361">
        <v>144.0</v>
      </c>
      <c r="C501" s="362" t="s">
        <v>117</v>
      </c>
      <c r="D501" s="313"/>
      <c r="E501" s="361" t="s">
        <v>95</v>
      </c>
      <c r="F501" s="363" t="s">
        <v>923</v>
      </c>
      <c r="G501" s="364">
        <v>0.0</v>
      </c>
      <c r="H501" s="363" t="s">
        <v>494</v>
      </c>
      <c r="I501" s="363" t="s">
        <v>494</v>
      </c>
      <c r="J501" s="363" t="s">
        <v>494</v>
      </c>
      <c r="K501" s="363" t="s">
        <v>494</v>
      </c>
      <c r="L501" s="363" t="s">
        <v>494</v>
      </c>
      <c r="M501" s="363" t="s">
        <v>494</v>
      </c>
      <c r="N501" s="363" t="s">
        <v>496</v>
      </c>
      <c r="O501" s="363" t="s">
        <v>494</v>
      </c>
      <c r="P501" s="363" t="s">
        <v>494</v>
      </c>
      <c r="Q501" s="365" t="s">
        <v>494</v>
      </c>
      <c r="R501" s="314"/>
    </row>
    <row r="502">
      <c r="A502" s="371" t="s">
        <v>107</v>
      </c>
      <c r="B502" s="357"/>
      <c r="C502" s="357"/>
      <c r="D502" s="357"/>
      <c r="E502" s="357"/>
      <c r="F502" s="371" t="s">
        <v>1323</v>
      </c>
      <c r="G502" s="372" t="s">
        <v>108</v>
      </c>
      <c r="H502" s="371" t="s">
        <v>1324</v>
      </c>
      <c r="I502" s="371" t="s">
        <v>494</v>
      </c>
      <c r="J502" s="371" t="s">
        <v>1324</v>
      </c>
      <c r="K502" s="371" t="s">
        <v>1325</v>
      </c>
      <c r="L502" s="371" t="s">
        <v>494</v>
      </c>
      <c r="M502" s="371" t="s">
        <v>1325</v>
      </c>
      <c r="N502" s="371" t="s">
        <v>496</v>
      </c>
      <c r="O502" s="371" t="s">
        <v>494</v>
      </c>
      <c r="P502" s="371" t="s">
        <v>494</v>
      </c>
      <c r="Q502" s="371" t="s">
        <v>494</v>
      </c>
      <c r="R502" s="373"/>
    </row>
    <row r="503">
      <c r="A503" s="359" t="s">
        <v>1326</v>
      </c>
      <c r="B503" s="313"/>
      <c r="C503" s="313"/>
      <c r="D503" s="313"/>
      <c r="E503" s="313"/>
      <c r="F503" s="313"/>
      <c r="G503" s="313"/>
      <c r="H503" s="313"/>
      <c r="I503" s="313"/>
      <c r="J503" s="313"/>
      <c r="K503" s="313"/>
      <c r="L503" s="313"/>
      <c r="M503" s="313"/>
      <c r="N503" s="313"/>
      <c r="O503" s="313"/>
      <c r="P503" s="313"/>
      <c r="Q503" s="313"/>
      <c r="R503" s="314"/>
    </row>
    <row r="504">
      <c r="A504" s="360" t="s">
        <v>92</v>
      </c>
      <c r="B504" s="361">
        <v>247.0</v>
      </c>
      <c r="C504" s="362" t="s">
        <v>378</v>
      </c>
      <c r="D504" s="313"/>
      <c r="E504" s="361" t="s">
        <v>95</v>
      </c>
      <c r="F504" s="363" t="s">
        <v>1327</v>
      </c>
      <c r="G504" s="364">
        <v>0.0</v>
      </c>
      <c r="H504" s="363" t="s">
        <v>1328</v>
      </c>
      <c r="I504" s="363" t="s">
        <v>494</v>
      </c>
      <c r="J504" s="363" t="s">
        <v>1328</v>
      </c>
      <c r="K504" s="363" t="s">
        <v>1329</v>
      </c>
      <c r="L504" s="363" t="s">
        <v>494</v>
      </c>
      <c r="M504" s="363" t="s">
        <v>1329</v>
      </c>
      <c r="N504" s="363" t="s">
        <v>496</v>
      </c>
      <c r="O504" s="363" t="s">
        <v>494</v>
      </c>
      <c r="P504" s="363" t="s">
        <v>494</v>
      </c>
      <c r="Q504" s="365" t="s">
        <v>494</v>
      </c>
      <c r="R504" s="314"/>
    </row>
    <row r="505">
      <c r="A505" s="360" t="s">
        <v>92</v>
      </c>
      <c r="B505" s="361">
        <v>1787.0</v>
      </c>
      <c r="C505" s="362" t="s">
        <v>380</v>
      </c>
      <c r="D505" s="313"/>
      <c r="E505" s="361" t="s">
        <v>95</v>
      </c>
      <c r="F505" s="363" t="s">
        <v>981</v>
      </c>
      <c r="G505" s="364">
        <v>0.0</v>
      </c>
      <c r="H505" s="363" t="s">
        <v>1330</v>
      </c>
      <c r="I505" s="363" t="s">
        <v>494</v>
      </c>
      <c r="J505" s="363" t="s">
        <v>1330</v>
      </c>
      <c r="K505" s="363" t="s">
        <v>1331</v>
      </c>
      <c r="L505" s="363" t="s">
        <v>494</v>
      </c>
      <c r="M505" s="363" t="s">
        <v>1331</v>
      </c>
      <c r="N505" s="363" t="s">
        <v>496</v>
      </c>
      <c r="O505" s="363" t="s">
        <v>494</v>
      </c>
      <c r="P505" s="363" t="s">
        <v>494</v>
      </c>
      <c r="Q505" s="365" t="s">
        <v>494</v>
      </c>
      <c r="R505" s="314"/>
    </row>
    <row r="506">
      <c r="A506" s="360" t="s">
        <v>92</v>
      </c>
      <c r="B506" s="361">
        <v>204.0</v>
      </c>
      <c r="C506" s="362" t="s">
        <v>281</v>
      </c>
      <c r="D506" s="313"/>
      <c r="E506" s="361" t="s">
        <v>95</v>
      </c>
      <c r="F506" s="363" t="s">
        <v>960</v>
      </c>
      <c r="G506" s="364">
        <v>0.0</v>
      </c>
      <c r="H506" s="363" t="s">
        <v>1332</v>
      </c>
      <c r="I506" s="363" t="s">
        <v>494</v>
      </c>
      <c r="J506" s="363" t="s">
        <v>1332</v>
      </c>
      <c r="K506" s="363" t="s">
        <v>1333</v>
      </c>
      <c r="L506" s="363" t="s">
        <v>494</v>
      </c>
      <c r="M506" s="363" t="s">
        <v>1333</v>
      </c>
      <c r="N506" s="363" t="s">
        <v>496</v>
      </c>
      <c r="O506" s="363" t="s">
        <v>494</v>
      </c>
      <c r="P506" s="363" t="s">
        <v>494</v>
      </c>
      <c r="Q506" s="365" t="s">
        <v>494</v>
      </c>
      <c r="R506" s="314"/>
    </row>
    <row r="507">
      <c r="A507" s="360" t="s">
        <v>92</v>
      </c>
      <c r="B507" s="361">
        <v>183.0</v>
      </c>
      <c r="C507" s="362" t="s">
        <v>106</v>
      </c>
      <c r="D507" s="313"/>
      <c r="E507" s="361" t="s">
        <v>95</v>
      </c>
      <c r="F507" s="363" t="s">
        <v>573</v>
      </c>
      <c r="G507" s="364">
        <v>0.0</v>
      </c>
      <c r="H507" s="363" t="s">
        <v>1334</v>
      </c>
      <c r="I507" s="363" t="s">
        <v>494</v>
      </c>
      <c r="J507" s="363" t="s">
        <v>1334</v>
      </c>
      <c r="K507" s="363" t="s">
        <v>1335</v>
      </c>
      <c r="L507" s="363" t="s">
        <v>494</v>
      </c>
      <c r="M507" s="363" t="s">
        <v>1335</v>
      </c>
      <c r="N507" s="363" t="s">
        <v>496</v>
      </c>
      <c r="O507" s="363" t="s">
        <v>494</v>
      </c>
      <c r="P507" s="363" t="s">
        <v>494</v>
      </c>
      <c r="Q507" s="365" t="s">
        <v>494</v>
      </c>
      <c r="R507" s="314"/>
    </row>
    <row r="508">
      <c r="A508" s="360" t="s">
        <v>92</v>
      </c>
      <c r="B508" s="361">
        <v>205.0</v>
      </c>
      <c r="C508" s="362" t="s">
        <v>382</v>
      </c>
      <c r="D508" s="313"/>
      <c r="E508" s="361" t="s">
        <v>95</v>
      </c>
      <c r="F508" s="363" t="s">
        <v>946</v>
      </c>
      <c r="G508" s="364">
        <v>0.0</v>
      </c>
      <c r="H508" s="363" t="s">
        <v>1336</v>
      </c>
      <c r="I508" s="363" t="s">
        <v>494</v>
      </c>
      <c r="J508" s="363" t="s">
        <v>1336</v>
      </c>
      <c r="K508" s="363" t="s">
        <v>1337</v>
      </c>
      <c r="L508" s="363" t="s">
        <v>494</v>
      </c>
      <c r="M508" s="363" t="s">
        <v>1337</v>
      </c>
      <c r="N508" s="363" t="s">
        <v>496</v>
      </c>
      <c r="O508" s="363" t="s">
        <v>494</v>
      </c>
      <c r="P508" s="363" t="s">
        <v>494</v>
      </c>
      <c r="Q508" s="365" t="s">
        <v>494</v>
      </c>
      <c r="R508" s="314"/>
    </row>
    <row r="509">
      <c r="A509" s="360" t="s">
        <v>92</v>
      </c>
      <c r="B509" s="361">
        <v>272.0</v>
      </c>
      <c r="C509" s="362" t="s">
        <v>384</v>
      </c>
      <c r="D509" s="313"/>
      <c r="E509" s="361" t="s">
        <v>95</v>
      </c>
      <c r="F509" s="363" t="s">
        <v>1338</v>
      </c>
      <c r="G509" s="364">
        <v>0.0</v>
      </c>
      <c r="H509" s="363" t="s">
        <v>1339</v>
      </c>
      <c r="I509" s="363" t="s">
        <v>494</v>
      </c>
      <c r="J509" s="363" t="s">
        <v>1339</v>
      </c>
      <c r="K509" s="363" t="s">
        <v>1340</v>
      </c>
      <c r="L509" s="363" t="s">
        <v>494</v>
      </c>
      <c r="M509" s="363" t="s">
        <v>1340</v>
      </c>
      <c r="N509" s="363" t="s">
        <v>496</v>
      </c>
      <c r="O509" s="363" t="s">
        <v>494</v>
      </c>
      <c r="P509" s="363" t="s">
        <v>494</v>
      </c>
      <c r="Q509" s="365" t="s">
        <v>494</v>
      </c>
      <c r="R509" s="314"/>
    </row>
    <row r="510">
      <c r="A510" s="360" t="s">
        <v>92</v>
      </c>
      <c r="B510" s="361">
        <v>204.0</v>
      </c>
      <c r="C510" s="362" t="s">
        <v>281</v>
      </c>
      <c r="D510" s="313"/>
      <c r="E510" s="361" t="s">
        <v>95</v>
      </c>
      <c r="F510" s="363" t="s">
        <v>928</v>
      </c>
      <c r="G510" s="364">
        <v>0.0</v>
      </c>
      <c r="H510" s="363" t="s">
        <v>1341</v>
      </c>
      <c r="I510" s="363" t="s">
        <v>494</v>
      </c>
      <c r="J510" s="363" t="s">
        <v>1341</v>
      </c>
      <c r="K510" s="363" t="s">
        <v>1342</v>
      </c>
      <c r="L510" s="363" t="s">
        <v>494</v>
      </c>
      <c r="M510" s="363" t="s">
        <v>1342</v>
      </c>
      <c r="N510" s="363" t="s">
        <v>496</v>
      </c>
      <c r="O510" s="363" t="s">
        <v>494</v>
      </c>
      <c r="P510" s="363" t="s">
        <v>494</v>
      </c>
      <c r="Q510" s="365" t="s">
        <v>494</v>
      </c>
      <c r="R510" s="314"/>
    </row>
    <row r="511">
      <c r="A511" s="360" t="s">
        <v>92</v>
      </c>
      <c r="B511" s="361">
        <v>188.0</v>
      </c>
      <c r="C511" s="362" t="s">
        <v>138</v>
      </c>
      <c r="D511" s="313"/>
      <c r="E511" s="361" t="s">
        <v>95</v>
      </c>
      <c r="F511" s="363" t="s">
        <v>796</v>
      </c>
      <c r="G511" s="364">
        <v>0.0</v>
      </c>
      <c r="H511" s="363" t="s">
        <v>1343</v>
      </c>
      <c r="I511" s="363" t="s">
        <v>494</v>
      </c>
      <c r="J511" s="363" t="s">
        <v>1343</v>
      </c>
      <c r="K511" s="363" t="s">
        <v>1344</v>
      </c>
      <c r="L511" s="363" t="s">
        <v>494</v>
      </c>
      <c r="M511" s="363" t="s">
        <v>1344</v>
      </c>
      <c r="N511" s="363" t="s">
        <v>496</v>
      </c>
      <c r="O511" s="363" t="s">
        <v>494</v>
      </c>
      <c r="P511" s="363" t="s">
        <v>494</v>
      </c>
      <c r="Q511" s="365" t="s">
        <v>494</v>
      </c>
      <c r="R511" s="314"/>
    </row>
    <row r="512">
      <c r="A512" s="360" t="s">
        <v>92</v>
      </c>
      <c r="B512" s="361">
        <v>198.0</v>
      </c>
      <c r="C512" s="362" t="s">
        <v>142</v>
      </c>
      <c r="D512" s="313"/>
      <c r="E512" s="361" t="s">
        <v>95</v>
      </c>
      <c r="F512" s="363" t="s">
        <v>994</v>
      </c>
      <c r="G512" s="364">
        <v>0.0</v>
      </c>
      <c r="H512" s="363" t="s">
        <v>1345</v>
      </c>
      <c r="I512" s="363" t="s">
        <v>494</v>
      </c>
      <c r="J512" s="363" t="s">
        <v>1345</v>
      </c>
      <c r="K512" s="363" t="s">
        <v>1346</v>
      </c>
      <c r="L512" s="363" t="s">
        <v>494</v>
      </c>
      <c r="M512" s="363" t="s">
        <v>1346</v>
      </c>
      <c r="N512" s="363" t="s">
        <v>496</v>
      </c>
      <c r="O512" s="363" t="s">
        <v>494</v>
      </c>
      <c r="P512" s="363" t="s">
        <v>494</v>
      </c>
      <c r="Q512" s="365" t="s">
        <v>494</v>
      </c>
      <c r="R512" s="314"/>
    </row>
    <row r="513">
      <c r="A513" s="360" t="s">
        <v>92</v>
      </c>
      <c r="B513" s="361">
        <v>176.0</v>
      </c>
      <c r="C513" s="362" t="s">
        <v>125</v>
      </c>
      <c r="D513" s="313"/>
      <c r="E513" s="361" t="s">
        <v>95</v>
      </c>
      <c r="F513" s="363" t="s">
        <v>994</v>
      </c>
      <c r="G513" s="364">
        <v>0.0</v>
      </c>
      <c r="H513" s="363" t="s">
        <v>1347</v>
      </c>
      <c r="I513" s="363" t="s">
        <v>494</v>
      </c>
      <c r="J513" s="363" t="s">
        <v>1347</v>
      </c>
      <c r="K513" s="363" t="s">
        <v>1348</v>
      </c>
      <c r="L513" s="363" t="s">
        <v>494</v>
      </c>
      <c r="M513" s="363" t="s">
        <v>1348</v>
      </c>
      <c r="N513" s="363" t="s">
        <v>496</v>
      </c>
      <c r="O513" s="363" t="s">
        <v>494</v>
      </c>
      <c r="P513" s="363" t="s">
        <v>494</v>
      </c>
      <c r="Q513" s="365" t="s">
        <v>494</v>
      </c>
      <c r="R513" s="314"/>
    </row>
    <row r="514">
      <c r="A514" s="360" t="s">
        <v>92</v>
      </c>
      <c r="B514" s="361">
        <v>303.0</v>
      </c>
      <c r="C514" s="362" t="s">
        <v>297</v>
      </c>
      <c r="D514" s="313"/>
      <c r="E514" s="361" t="s">
        <v>95</v>
      </c>
      <c r="F514" s="363" t="s">
        <v>1349</v>
      </c>
      <c r="G514" s="364">
        <v>0.0</v>
      </c>
      <c r="H514" s="363" t="s">
        <v>1350</v>
      </c>
      <c r="I514" s="363" t="s">
        <v>494</v>
      </c>
      <c r="J514" s="363" t="s">
        <v>1350</v>
      </c>
      <c r="K514" s="363" t="s">
        <v>1351</v>
      </c>
      <c r="L514" s="363" t="s">
        <v>494</v>
      </c>
      <c r="M514" s="363" t="s">
        <v>1351</v>
      </c>
      <c r="N514" s="363" t="s">
        <v>496</v>
      </c>
      <c r="O514" s="363" t="s">
        <v>494</v>
      </c>
      <c r="P514" s="363" t="s">
        <v>494</v>
      </c>
      <c r="Q514" s="365" t="s">
        <v>494</v>
      </c>
      <c r="R514" s="314"/>
    </row>
    <row r="515">
      <c r="A515" s="351"/>
      <c r="B515" s="351"/>
      <c r="C515" s="351"/>
      <c r="D515" s="351"/>
      <c r="E515" s="351"/>
      <c r="F515" s="351"/>
      <c r="G515" s="351"/>
      <c r="H515" s="351"/>
      <c r="I515" s="351"/>
      <c r="J515" s="351"/>
      <c r="K515" s="351"/>
      <c r="L515" s="351"/>
      <c r="M515" s="351"/>
      <c r="N515" s="351"/>
      <c r="O515" s="351"/>
      <c r="P515" s="351"/>
      <c r="Q515" s="351"/>
      <c r="R515" s="351"/>
    </row>
    <row r="516">
      <c r="A516" s="352" t="s">
        <v>159</v>
      </c>
      <c r="D516" s="351"/>
      <c r="E516" s="351"/>
      <c r="F516" s="351"/>
      <c r="G516" s="351"/>
      <c r="H516" s="351"/>
      <c r="I516" s="351"/>
      <c r="J516" s="351"/>
      <c r="K516" s="351"/>
      <c r="L516" s="351"/>
      <c r="M516" s="351"/>
      <c r="N516" s="351"/>
      <c r="O516" s="351"/>
      <c r="P516" s="351"/>
      <c r="Q516" s="351"/>
      <c r="R516" s="368" t="s">
        <v>396</v>
      </c>
    </row>
    <row r="517">
      <c r="A517" s="351"/>
      <c r="B517" s="351"/>
      <c r="C517" s="351"/>
      <c r="D517" s="351"/>
      <c r="E517" s="351"/>
      <c r="F517" s="351"/>
      <c r="G517" s="351"/>
      <c r="H517" s="351"/>
      <c r="I517" s="351"/>
      <c r="J517" s="351"/>
      <c r="K517" s="351"/>
      <c r="L517" s="351"/>
      <c r="M517" s="351"/>
      <c r="N517" s="351"/>
      <c r="O517" s="351"/>
      <c r="P517" s="351"/>
      <c r="Q517" s="351"/>
      <c r="R517" s="351"/>
    </row>
    <row r="518">
      <c r="A518" s="353" t="s">
        <v>79</v>
      </c>
      <c r="B518" s="353" t="s">
        <v>80</v>
      </c>
      <c r="C518" s="353" t="s">
        <v>81</v>
      </c>
      <c r="D518" s="354"/>
      <c r="E518" s="353" t="s">
        <v>82</v>
      </c>
      <c r="F518" s="353" t="s">
        <v>83</v>
      </c>
      <c r="G518" s="353" t="s">
        <v>84</v>
      </c>
      <c r="H518" s="355" t="s">
        <v>85</v>
      </c>
      <c r="I518" s="313"/>
      <c r="J518" s="313"/>
      <c r="K518" s="355" t="s">
        <v>86</v>
      </c>
      <c r="L518" s="313"/>
      <c r="M518" s="313"/>
      <c r="N518" s="355" t="s">
        <v>87</v>
      </c>
      <c r="O518" s="313"/>
      <c r="P518" s="313"/>
      <c r="Q518" s="313"/>
      <c r="R518" s="314"/>
    </row>
    <row r="519">
      <c r="A519" s="356"/>
      <c r="B519" s="356"/>
      <c r="C519" s="356"/>
      <c r="D519" s="357"/>
      <c r="E519" s="356"/>
      <c r="F519" s="356"/>
      <c r="G519" s="356"/>
      <c r="H519" s="358" t="s">
        <v>88</v>
      </c>
      <c r="I519" s="358" t="s">
        <v>89</v>
      </c>
      <c r="J519" s="358" t="s">
        <v>90</v>
      </c>
      <c r="K519" s="358" t="s">
        <v>88</v>
      </c>
      <c r="L519" s="358" t="s">
        <v>89</v>
      </c>
      <c r="M519" s="358" t="s">
        <v>90</v>
      </c>
      <c r="N519" s="358" t="s">
        <v>83</v>
      </c>
      <c r="O519" s="358" t="s">
        <v>88</v>
      </c>
      <c r="P519" s="358" t="s">
        <v>89</v>
      </c>
      <c r="Q519" s="355" t="s">
        <v>90</v>
      </c>
      <c r="R519" s="314"/>
    </row>
    <row r="520">
      <c r="A520" s="369" t="s">
        <v>92</v>
      </c>
      <c r="B520" s="362">
        <v>376.0</v>
      </c>
      <c r="C520" s="362" t="s">
        <v>387</v>
      </c>
      <c r="D520" s="313"/>
      <c r="E520" s="362" t="s">
        <v>95</v>
      </c>
      <c r="F520" s="365" t="s">
        <v>901</v>
      </c>
      <c r="G520" s="370">
        <v>0.0</v>
      </c>
      <c r="H520" s="365" t="s">
        <v>1352</v>
      </c>
      <c r="I520" s="365" t="s">
        <v>494</v>
      </c>
      <c r="J520" s="365" t="s">
        <v>1352</v>
      </c>
      <c r="K520" s="365" t="s">
        <v>1353</v>
      </c>
      <c r="L520" s="365" t="s">
        <v>494</v>
      </c>
      <c r="M520" s="365" t="s">
        <v>1353</v>
      </c>
      <c r="N520" s="365" t="s">
        <v>496</v>
      </c>
      <c r="O520" s="365" t="s">
        <v>494</v>
      </c>
      <c r="P520" s="365" t="s">
        <v>494</v>
      </c>
      <c r="Q520" s="365" t="s">
        <v>494</v>
      </c>
      <c r="R520" s="314"/>
    </row>
    <row r="521">
      <c r="A521" s="360" t="s">
        <v>92</v>
      </c>
      <c r="B521" s="361">
        <v>238.0</v>
      </c>
      <c r="C521" s="362" t="s">
        <v>252</v>
      </c>
      <c r="D521" s="313"/>
      <c r="E521" s="361" t="s">
        <v>95</v>
      </c>
      <c r="F521" s="363" t="s">
        <v>1074</v>
      </c>
      <c r="G521" s="364">
        <v>0.0</v>
      </c>
      <c r="H521" s="363" t="s">
        <v>1075</v>
      </c>
      <c r="I521" s="363" t="s">
        <v>494</v>
      </c>
      <c r="J521" s="363" t="s">
        <v>1075</v>
      </c>
      <c r="K521" s="363" t="s">
        <v>1076</v>
      </c>
      <c r="L521" s="363" t="s">
        <v>494</v>
      </c>
      <c r="M521" s="363" t="s">
        <v>1076</v>
      </c>
      <c r="N521" s="363" t="s">
        <v>496</v>
      </c>
      <c r="O521" s="363" t="s">
        <v>494</v>
      </c>
      <c r="P521" s="363" t="s">
        <v>494</v>
      </c>
      <c r="Q521" s="365" t="s">
        <v>494</v>
      </c>
      <c r="R521" s="314"/>
    </row>
    <row r="522">
      <c r="A522" s="360" t="s">
        <v>92</v>
      </c>
      <c r="B522" s="361">
        <v>329.0</v>
      </c>
      <c r="C522" s="362" t="s">
        <v>119</v>
      </c>
      <c r="D522" s="313"/>
      <c r="E522" s="361" t="s">
        <v>95</v>
      </c>
      <c r="F522" s="363" t="s">
        <v>984</v>
      </c>
      <c r="G522" s="364">
        <v>0.0</v>
      </c>
      <c r="H522" s="363" t="s">
        <v>1354</v>
      </c>
      <c r="I522" s="363" t="s">
        <v>494</v>
      </c>
      <c r="J522" s="363" t="s">
        <v>1354</v>
      </c>
      <c r="K522" s="366">
        <v>45721.0</v>
      </c>
      <c r="L522" s="363" t="s">
        <v>494</v>
      </c>
      <c r="M522" s="366">
        <v>45721.0</v>
      </c>
      <c r="N522" s="363" t="s">
        <v>496</v>
      </c>
      <c r="O522" s="363" t="s">
        <v>494</v>
      </c>
      <c r="P522" s="363" t="s">
        <v>494</v>
      </c>
      <c r="Q522" s="365" t="s">
        <v>494</v>
      </c>
      <c r="R522" s="314"/>
    </row>
    <row r="523">
      <c r="A523" s="360" t="s">
        <v>92</v>
      </c>
      <c r="B523" s="361">
        <v>245.0</v>
      </c>
      <c r="C523" s="362" t="s">
        <v>392</v>
      </c>
      <c r="D523" s="313"/>
      <c r="E523" s="361" t="s">
        <v>95</v>
      </c>
      <c r="F523" s="363" t="s">
        <v>946</v>
      </c>
      <c r="G523" s="364">
        <v>0.0</v>
      </c>
      <c r="H523" s="363" t="s">
        <v>1355</v>
      </c>
      <c r="I523" s="363" t="s">
        <v>494</v>
      </c>
      <c r="J523" s="363" t="s">
        <v>1355</v>
      </c>
      <c r="K523" s="363" t="s">
        <v>1356</v>
      </c>
      <c r="L523" s="363" t="s">
        <v>494</v>
      </c>
      <c r="M523" s="363" t="s">
        <v>1356</v>
      </c>
      <c r="N523" s="363" t="s">
        <v>496</v>
      </c>
      <c r="O523" s="363" t="s">
        <v>494</v>
      </c>
      <c r="P523" s="363" t="s">
        <v>494</v>
      </c>
      <c r="Q523" s="365" t="s">
        <v>494</v>
      </c>
      <c r="R523" s="314"/>
    </row>
    <row r="524">
      <c r="A524" s="360" t="s">
        <v>92</v>
      </c>
      <c r="B524" s="361">
        <v>196.0</v>
      </c>
      <c r="C524" s="362" t="s">
        <v>121</v>
      </c>
      <c r="D524" s="313"/>
      <c r="E524" s="361" t="s">
        <v>95</v>
      </c>
      <c r="F524" s="363" t="s">
        <v>960</v>
      </c>
      <c r="G524" s="364">
        <v>0.0</v>
      </c>
      <c r="H524" s="363" t="s">
        <v>1357</v>
      </c>
      <c r="I524" s="363" t="s">
        <v>494</v>
      </c>
      <c r="J524" s="363" t="s">
        <v>1357</v>
      </c>
      <c r="K524" s="363" t="s">
        <v>1358</v>
      </c>
      <c r="L524" s="363" t="s">
        <v>494</v>
      </c>
      <c r="M524" s="363" t="s">
        <v>1358</v>
      </c>
      <c r="N524" s="363" t="s">
        <v>496</v>
      </c>
      <c r="O524" s="363" t="s">
        <v>494</v>
      </c>
      <c r="P524" s="363" t="s">
        <v>494</v>
      </c>
      <c r="Q524" s="365" t="s">
        <v>494</v>
      </c>
      <c r="R524" s="314"/>
    </row>
    <row r="525">
      <c r="A525" s="360" t="s">
        <v>92</v>
      </c>
      <c r="B525" s="361">
        <v>1667.0</v>
      </c>
      <c r="C525" s="362" t="s">
        <v>279</v>
      </c>
      <c r="D525" s="313"/>
      <c r="E525" s="361" t="s">
        <v>95</v>
      </c>
      <c r="F525" s="363" t="s">
        <v>909</v>
      </c>
      <c r="G525" s="364">
        <v>0.0</v>
      </c>
      <c r="H525" s="363" t="s">
        <v>944</v>
      </c>
      <c r="I525" s="363" t="s">
        <v>494</v>
      </c>
      <c r="J525" s="363" t="s">
        <v>944</v>
      </c>
      <c r="K525" s="363" t="s">
        <v>945</v>
      </c>
      <c r="L525" s="363" t="s">
        <v>494</v>
      </c>
      <c r="M525" s="363" t="s">
        <v>945</v>
      </c>
      <c r="N525" s="363" t="s">
        <v>496</v>
      </c>
      <c r="O525" s="363" t="s">
        <v>494</v>
      </c>
      <c r="P525" s="363" t="s">
        <v>494</v>
      </c>
      <c r="Q525" s="365" t="s">
        <v>494</v>
      </c>
      <c r="R525" s="314"/>
    </row>
    <row r="526">
      <c r="A526" s="360" t="s">
        <v>92</v>
      </c>
      <c r="B526" s="361">
        <v>188.0</v>
      </c>
      <c r="C526" s="362" t="s">
        <v>138</v>
      </c>
      <c r="D526" s="313"/>
      <c r="E526" s="361" t="s">
        <v>95</v>
      </c>
      <c r="F526" s="363" t="s">
        <v>928</v>
      </c>
      <c r="G526" s="364">
        <v>0.0</v>
      </c>
      <c r="H526" s="363" t="s">
        <v>1359</v>
      </c>
      <c r="I526" s="363" t="s">
        <v>494</v>
      </c>
      <c r="J526" s="363" t="s">
        <v>1359</v>
      </c>
      <c r="K526" s="363" t="s">
        <v>1360</v>
      </c>
      <c r="L526" s="363" t="s">
        <v>494</v>
      </c>
      <c r="M526" s="363" t="s">
        <v>1360</v>
      </c>
      <c r="N526" s="363" t="s">
        <v>496</v>
      </c>
      <c r="O526" s="363" t="s">
        <v>494</v>
      </c>
      <c r="P526" s="363" t="s">
        <v>494</v>
      </c>
      <c r="Q526" s="365" t="s">
        <v>494</v>
      </c>
      <c r="R526" s="314"/>
    </row>
    <row r="527">
      <c r="A527" s="360" t="s">
        <v>92</v>
      </c>
      <c r="B527" s="361">
        <v>173.0</v>
      </c>
      <c r="C527" s="362" t="s">
        <v>132</v>
      </c>
      <c r="D527" s="313"/>
      <c r="E527" s="361" t="s">
        <v>95</v>
      </c>
      <c r="F527" s="363" t="s">
        <v>901</v>
      </c>
      <c r="G527" s="364">
        <v>0.0</v>
      </c>
      <c r="H527" s="363" t="s">
        <v>1361</v>
      </c>
      <c r="I527" s="363" t="s">
        <v>494</v>
      </c>
      <c r="J527" s="363" t="s">
        <v>1361</v>
      </c>
      <c r="K527" s="363" t="s">
        <v>1362</v>
      </c>
      <c r="L527" s="363" t="s">
        <v>494</v>
      </c>
      <c r="M527" s="363" t="s">
        <v>1362</v>
      </c>
      <c r="N527" s="363" t="s">
        <v>496</v>
      </c>
      <c r="O527" s="363" t="s">
        <v>494</v>
      </c>
      <c r="P527" s="363" t="s">
        <v>494</v>
      </c>
      <c r="Q527" s="365" t="s">
        <v>494</v>
      </c>
      <c r="R527" s="314"/>
    </row>
    <row r="528">
      <c r="A528" s="360" t="s">
        <v>92</v>
      </c>
      <c r="B528" s="361">
        <v>165.0</v>
      </c>
      <c r="C528" s="362" t="s">
        <v>150</v>
      </c>
      <c r="D528" s="313"/>
      <c r="E528" s="361" t="s">
        <v>95</v>
      </c>
      <c r="F528" s="363" t="s">
        <v>981</v>
      </c>
      <c r="G528" s="364">
        <v>0.0</v>
      </c>
      <c r="H528" s="363" t="s">
        <v>1363</v>
      </c>
      <c r="I528" s="363" t="s">
        <v>494</v>
      </c>
      <c r="J528" s="363" t="s">
        <v>1363</v>
      </c>
      <c r="K528" s="363" t="s">
        <v>1364</v>
      </c>
      <c r="L528" s="363" t="s">
        <v>494</v>
      </c>
      <c r="M528" s="363" t="s">
        <v>1364</v>
      </c>
      <c r="N528" s="363" t="s">
        <v>496</v>
      </c>
      <c r="O528" s="363" t="s">
        <v>494</v>
      </c>
      <c r="P528" s="363" t="s">
        <v>494</v>
      </c>
      <c r="Q528" s="365" t="s">
        <v>494</v>
      </c>
      <c r="R528" s="314"/>
    </row>
    <row r="529">
      <c r="A529" s="360" t="s">
        <v>92</v>
      </c>
      <c r="B529" s="361">
        <v>180.0</v>
      </c>
      <c r="C529" s="362" t="s">
        <v>207</v>
      </c>
      <c r="D529" s="313"/>
      <c r="E529" s="361" t="s">
        <v>95</v>
      </c>
      <c r="F529" s="363" t="s">
        <v>994</v>
      </c>
      <c r="G529" s="364">
        <v>0.0</v>
      </c>
      <c r="H529" s="363" t="s">
        <v>1365</v>
      </c>
      <c r="I529" s="363" t="s">
        <v>494</v>
      </c>
      <c r="J529" s="363" t="s">
        <v>1365</v>
      </c>
      <c r="K529" s="363" t="s">
        <v>1366</v>
      </c>
      <c r="L529" s="363" t="s">
        <v>494</v>
      </c>
      <c r="M529" s="363" t="s">
        <v>1366</v>
      </c>
      <c r="N529" s="363" t="s">
        <v>496</v>
      </c>
      <c r="O529" s="363" t="s">
        <v>494</v>
      </c>
      <c r="P529" s="363" t="s">
        <v>494</v>
      </c>
      <c r="Q529" s="365" t="s">
        <v>494</v>
      </c>
      <c r="R529" s="314"/>
    </row>
    <row r="530">
      <c r="A530" s="360" t="s">
        <v>92</v>
      </c>
      <c r="B530" s="361">
        <v>1279.0</v>
      </c>
      <c r="C530" s="362" t="s">
        <v>94</v>
      </c>
      <c r="D530" s="313"/>
      <c r="E530" s="361" t="s">
        <v>95</v>
      </c>
      <c r="F530" s="363" t="s">
        <v>1147</v>
      </c>
      <c r="G530" s="364">
        <v>0.0</v>
      </c>
      <c r="H530" s="363" t="s">
        <v>1367</v>
      </c>
      <c r="I530" s="363" t="s">
        <v>494</v>
      </c>
      <c r="J530" s="363" t="s">
        <v>1367</v>
      </c>
      <c r="K530" s="363" t="s">
        <v>1368</v>
      </c>
      <c r="L530" s="363" t="s">
        <v>494</v>
      </c>
      <c r="M530" s="363" t="s">
        <v>1368</v>
      </c>
      <c r="N530" s="363" t="s">
        <v>496</v>
      </c>
      <c r="O530" s="363" t="s">
        <v>494</v>
      </c>
      <c r="P530" s="363" t="s">
        <v>494</v>
      </c>
      <c r="Q530" s="365" t="s">
        <v>494</v>
      </c>
      <c r="R530" s="314"/>
    </row>
    <row r="531">
      <c r="A531" s="360" t="s">
        <v>92</v>
      </c>
      <c r="B531" s="361">
        <v>295.0</v>
      </c>
      <c r="C531" s="362" t="s">
        <v>171</v>
      </c>
      <c r="D531" s="313"/>
      <c r="E531" s="361" t="s">
        <v>95</v>
      </c>
      <c r="F531" s="363" t="s">
        <v>984</v>
      </c>
      <c r="G531" s="364">
        <v>0.0</v>
      </c>
      <c r="H531" s="363" t="s">
        <v>494</v>
      </c>
      <c r="I531" s="363" t="s">
        <v>494</v>
      </c>
      <c r="J531" s="363" t="s">
        <v>494</v>
      </c>
      <c r="K531" s="363" t="s">
        <v>494</v>
      </c>
      <c r="L531" s="363" t="s">
        <v>494</v>
      </c>
      <c r="M531" s="363" t="s">
        <v>494</v>
      </c>
      <c r="N531" s="363" t="s">
        <v>496</v>
      </c>
      <c r="O531" s="363" t="s">
        <v>494</v>
      </c>
      <c r="P531" s="363" t="s">
        <v>494</v>
      </c>
      <c r="Q531" s="365" t="s">
        <v>494</v>
      </c>
      <c r="R531" s="314"/>
    </row>
    <row r="532">
      <c r="A532" s="360" t="s">
        <v>92</v>
      </c>
      <c r="B532" s="361">
        <v>172.0</v>
      </c>
      <c r="C532" s="362" t="s">
        <v>245</v>
      </c>
      <c r="D532" s="313"/>
      <c r="E532" s="361" t="s">
        <v>95</v>
      </c>
      <c r="F532" s="363" t="s">
        <v>492</v>
      </c>
      <c r="G532" s="364">
        <v>0.0</v>
      </c>
      <c r="H532" s="363" t="s">
        <v>1369</v>
      </c>
      <c r="I532" s="363" t="s">
        <v>494</v>
      </c>
      <c r="J532" s="363" t="s">
        <v>1369</v>
      </c>
      <c r="K532" s="363" t="s">
        <v>1370</v>
      </c>
      <c r="L532" s="363" t="s">
        <v>494</v>
      </c>
      <c r="M532" s="363" t="s">
        <v>1370</v>
      </c>
      <c r="N532" s="363" t="s">
        <v>496</v>
      </c>
      <c r="O532" s="363" t="s">
        <v>494</v>
      </c>
      <c r="P532" s="363" t="s">
        <v>494</v>
      </c>
      <c r="Q532" s="365" t="s">
        <v>494</v>
      </c>
      <c r="R532" s="314"/>
    </row>
    <row r="533">
      <c r="A533" s="360" t="s">
        <v>92</v>
      </c>
      <c r="B533" s="361">
        <v>270.0</v>
      </c>
      <c r="C533" s="362" t="s">
        <v>243</v>
      </c>
      <c r="D533" s="313"/>
      <c r="E533" s="361" t="s">
        <v>95</v>
      </c>
      <c r="F533" s="363" t="s">
        <v>644</v>
      </c>
      <c r="G533" s="364">
        <v>0.0</v>
      </c>
      <c r="H533" s="363" t="s">
        <v>1371</v>
      </c>
      <c r="I533" s="363" t="s">
        <v>494</v>
      </c>
      <c r="J533" s="363" t="s">
        <v>1371</v>
      </c>
      <c r="K533" s="363" t="s">
        <v>1372</v>
      </c>
      <c r="L533" s="363" t="s">
        <v>494</v>
      </c>
      <c r="M533" s="363" t="s">
        <v>1372</v>
      </c>
      <c r="N533" s="363" t="s">
        <v>496</v>
      </c>
      <c r="O533" s="363" t="s">
        <v>494</v>
      </c>
      <c r="P533" s="363" t="s">
        <v>494</v>
      </c>
      <c r="Q533" s="365" t="s">
        <v>494</v>
      </c>
      <c r="R533" s="314"/>
    </row>
    <row r="534">
      <c r="A534" s="360" t="s">
        <v>92</v>
      </c>
      <c r="B534" s="361">
        <v>869.0</v>
      </c>
      <c r="C534" s="362" t="s">
        <v>669</v>
      </c>
      <c r="D534" s="313"/>
      <c r="E534" s="361" t="s">
        <v>95</v>
      </c>
      <c r="F534" s="363" t="s">
        <v>923</v>
      </c>
      <c r="G534" s="364">
        <v>0.0</v>
      </c>
      <c r="H534" s="363" t="s">
        <v>1373</v>
      </c>
      <c r="I534" s="363" t="s">
        <v>494</v>
      </c>
      <c r="J534" s="363" t="s">
        <v>1373</v>
      </c>
      <c r="K534" s="363" t="s">
        <v>1374</v>
      </c>
      <c r="L534" s="363" t="s">
        <v>494</v>
      </c>
      <c r="M534" s="363" t="s">
        <v>1374</v>
      </c>
      <c r="N534" s="363" t="s">
        <v>496</v>
      </c>
      <c r="O534" s="363" t="s">
        <v>494</v>
      </c>
      <c r="P534" s="363" t="s">
        <v>494</v>
      </c>
      <c r="Q534" s="365" t="s">
        <v>494</v>
      </c>
      <c r="R534" s="314"/>
    </row>
    <row r="535">
      <c r="A535" s="360" t="s">
        <v>92</v>
      </c>
      <c r="B535" s="361">
        <v>234.0</v>
      </c>
      <c r="C535" s="362" t="s">
        <v>189</v>
      </c>
      <c r="D535" s="313"/>
      <c r="E535" s="361" t="s">
        <v>95</v>
      </c>
      <c r="F535" s="363" t="s">
        <v>984</v>
      </c>
      <c r="G535" s="364">
        <v>0.0</v>
      </c>
      <c r="H535" s="363" t="s">
        <v>1375</v>
      </c>
      <c r="I535" s="363" t="s">
        <v>494</v>
      </c>
      <c r="J535" s="363" t="s">
        <v>1375</v>
      </c>
      <c r="K535" s="363" t="s">
        <v>1376</v>
      </c>
      <c r="L535" s="363" t="s">
        <v>494</v>
      </c>
      <c r="M535" s="363" t="s">
        <v>1376</v>
      </c>
      <c r="N535" s="363" t="s">
        <v>496</v>
      </c>
      <c r="O535" s="363" t="s">
        <v>494</v>
      </c>
      <c r="P535" s="363" t="s">
        <v>494</v>
      </c>
      <c r="Q535" s="365" t="s">
        <v>494</v>
      </c>
      <c r="R535" s="314"/>
    </row>
    <row r="536">
      <c r="A536" s="360" t="s">
        <v>92</v>
      </c>
      <c r="B536" s="361">
        <v>1280.0</v>
      </c>
      <c r="C536" s="362" t="s">
        <v>197</v>
      </c>
      <c r="D536" s="313"/>
      <c r="E536" s="361" t="s">
        <v>95</v>
      </c>
      <c r="F536" s="363" t="s">
        <v>497</v>
      </c>
      <c r="G536" s="364">
        <v>0.0</v>
      </c>
      <c r="H536" s="363" t="s">
        <v>1377</v>
      </c>
      <c r="I536" s="363" t="s">
        <v>494</v>
      </c>
      <c r="J536" s="363" t="s">
        <v>1377</v>
      </c>
      <c r="K536" s="363" t="s">
        <v>1378</v>
      </c>
      <c r="L536" s="363" t="s">
        <v>494</v>
      </c>
      <c r="M536" s="363" t="s">
        <v>1378</v>
      </c>
      <c r="N536" s="363" t="s">
        <v>496</v>
      </c>
      <c r="O536" s="363" t="s">
        <v>494</v>
      </c>
      <c r="P536" s="363" t="s">
        <v>494</v>
      </c>
      <c r="Q536" s="365" t="s">
        <v>494</v>
      </c>
      <c r="R536" s="314"/>
    </row>
    <row r="537">
      <c r="A537" s="360" t="s">
        <v>92</v>
      </c>
      <c r="B537" s="361">
        <v>136.0</v>
      </c>
      <c r="C537" s="362" t="s">
        <v>233</v>
      </c>
      <c r="D537" s="313"/>
      <c r="E537" s="361" t="s">
        <v>95</v>
      </c>
      <c r="F537" s="363" t="s">
        <v>923</v>
      </c>
      <c r="G537" s="364">
        <v>0.0</v>
      </c>
      <c r="H537" s="363" t="s">
        <v>1379</v>
      </c>
      <c r="I537" s="363" t="s">
        <v>494</v>
      </c>
      <c r="J537" s="363" t="s">
        <v>1379</v>
      </c>
      <c r="K537" s="363" t="s">
        <v>1380</v>
      </c>
      <c r="L537" s="363" t="s">
        <v>494</v>
      </c>
      <c r="M537" s="363" t="s">
        <v>1380</v>
      </c>
      <c r="N537" s="363" t="s">
        <v>496</v>
      </c>
      <c r="O537" s="363" t="s">
        <v>494</v>
      </c>
      <c r="P537" s="363" t="s">
        <v>494</v>
      </c>
      <c r="Q537" s="365" t="s">
        <v>494</v>
      </c>
      <c r="R537" s="314"/>
    </row>
    <row r="538">
      <c r="A538" s="360" t="s">
        <v>92</v>
      </c>
      <c r="B538" s="361">
        <v>213.0</v>
      </c>
      <c r="C538" s="362" t="s">
        <v>167</v>
      </c>
      <c r="D538" s="313"/>
      <c r="E538" s="361" t="s">
        <v>95</v>
      </c>
      <c r="F538" s="363" t="s">
        <v>1381</v>
      </c>
      <c r="G538" s="364">
        <v>0.0</v>
      </c>
      <c r="H538" s="363" t="s">
        <v>1382</v>
      </c>
      <c r="I538" s="363" t="s">
        <v>494</v>
      </c>
      <c r="J538" s="363" t="s">
        <v>1382</v>
      </c>
      <c r="K538" s="363" t="s">
        <v>1383</v>
      </c>
      <c r="L538" s="363" t="s">
        <v>494</v>
      </c>
      <c r="M538" s="363" t="s">
        <v>1383</v>
      </c>
      <c r="N538" s="363" t="s">
        <v>496</v>
      </c>
      <c r="O538" s="363" t="s">
        <v>494</v>
      </c>
      <c r="P538" s="363" t="s">
        <v>494</v>
      </c>
      <c r="Q538" s="365" t="s">
        <v>494</v>
      </c>
      <c r="R538" s="314"/>
    </row>
    <row r="539">
      <c r="A539" s="360" t="s">
        <v>92</v>
      </c>
      <c r="B539" s="361">
        <v>682.0</v>
      </c>
      <c r="C539" s="362" t="s">
        <v>390</v>
      </c>
      <c r="D539" s="313"/>
      <c r="E539" s="361" t="s">
        <v>95</v>
      </c>
      <c r="F539" s="363" t="s">
        <v>511</v>
      </c>
      <c r="G539" s="364">
        <v>0.0</v>
      </c>
      <c r="H539" s="363" t="s">
        <v>1384</v>
      </c>
      <c r="I539" s="363" t="s">
        <v>494</v>
      </c>
      <c r="J539" s="363" t="s">
        <v>1384</v>
      </c>
      <c r="K539" s="363" t="s">
        <v>1385</v>
      </c>
      <c r="L539" s="363" t="s">
        <v>494</v>
      </c>
      <c r="M539" s="363" t="s">
        <v>1385</v>
      </c>
      <c r="N539" s="363" t="s">
        <v>496</v>
      </c>
      <c r="O539" s="363" t="s">
        <v>494</v>
      </c>
      <c r="P539" s="363" t="s">
        <v>494</v>
      </c>
      <c r="Q539" s="365" t="s">
        <v>494</v>
      </c>
      <c r="R539" s="314"/>
    </row>
    <row r="540">
      <c r="A540" s="360" t="s">
        <v>92</v>
      </c>
      <c r="B540" s="361">
        <v>376.0</v>
      </c>
      <c r="C540" s="362" t="s">
        <v>387</v>
      </c>
      <c r="D540" s="313"/>
      <c r="E540" s="361" t="s">
        <v>95</v>
      </c>
      <c r="F540" s="363" t="s">
        <v>1074</v>
      </c>
      <c r="G540" s="364">
        <v>0.0</v>
      </c>
      <c r="H540" s="363" t="s">
        <v>1386</v>
      </c>
      <c r="I540" s="363" t="s">
        <v>494</v>
      </c>
      <c r="J540" s="363" t="s">
        <v>1386</v>
      </c>
      <c r="K540" s="363" t="s">
        <v>1387</v>
      </c>
      <c r="L540" s="363" t="s">
        <v>494</v>
      </c>
      <c r="M540" s="363" t="s">
        <v>1387</v>
      </c>
      <c r="N540" s="363" t="s">
        <v>496</v>
      </c>
      <c r="O540" s="363" t="s">
        <v>494</v>
      </c>
      <c r="P540" s="363" t="s">
        <v>494</v>
      </c>
      <c r="Q540" s="365" t="s">
        <v>494</v>
      </c>
      <c r="R540" s="314"/>
    </row>
    <row r="541">
      <c r="A541" s="360" t="s">
        <v>92</v>
      </c>
      <c r="B541" s="361">
        <v>281.0</v>
      </c>
      <c r="C541" s="362" t="s">
        <v>249</v>
      </c>
      <c r="D541" s="313"/>
      <c r="E541" s="361" t="s">
        <v>95</v>
      </c>
      <c r="F541" s="363" t="s">
        <v>542</v>
      </c>
      <c r="G541" s="364">
        <v>0.0</v>
      </c>
      <c r="H541" s="363" t="s">
        <v>1388</v>
      </c>
      <c r="I541" s="363" t="s">
        <v>494</v>
      </c>
      <c r="J541" s="363" t="s">
        <v>1388</v>
      </c>
      <c r="K541" s="363" t="s">
        <v>1389</v>
      </c>
      <c r="L541" s="363" t="s">
        <v>494</v>
      </c>
      <c r="M541" s="363" t="s">
        <v>1389</v>
      </c>
      <c r="N541" s="363" t="s">
        <v>496</v>
      </c>
      <c r="O541" s="363" t="s">
        <v>494</v>
      </c>
      <c r="P541" s="363" t="s">
        <v>494</v>
      </c>
      <c r="Q541" s="365" t="s">
        <v>494</v>
      </c>
      <c r="R541" s="314"/>
    </row>
    <row r="542">
      <c r="A542" s="360" t="s">
        <v>92</v>
      </c>
      <c r="B542" s="361">
        <v>313.0</v>
      </c>
      <c r="C542" s="362" t="s">
        <v>177</v>
      </c>
      <c r="D542" s="313"/>
      <c r="E542" s="361" t="s">
        <v>95</v>
      </c>
      <c r="F542" s="363" t="s">
        <v>984</v>
      </c>
      <c r="G542" s="364">
        <v>0.0</v>
      </c>
      <c r="H542" s="363" t="s">
        <v>779</v>
      </c>
      <c r="I542" s="363" t="s">
        <v>494</v>
      </c>
      <c r="J542" s="363" t="s">
        <v>779</v>
      </c>
      <c r="K542" s="363" t="s">
        <v>780</v>
      </c>
      <c r="L542" s="363" t="s">
        <v>494</v>
      </c>
      <c r="M542" s="363" t="s">
        <v>780</v>
      </c>
      <c r="N542" s="363" t="s">
        <v>496</v>
      </c>
      <c r="O542" s="363" t="s">
        <v>494</v>
      </c>
      <c r="P542" s="363" t="s">
        <v>494</v>
      </c>
      <c r="Q542" s="365" t="s">
        <v>494</v>
      </c>
      <c r="R542" s="314"/>
    </row>
    <row r="543">
      <c r="A543" s="360" t="s">
        <v>92</v>
      </c>
      <c r="B543" s="361">
        <v>183.0</v>
      </c>
      <c r="C543" s="362" t="s">
        <v>106</v>
      </c>
      <c r="D543" s="313"/>
      <c r="E543" s="361" t="s">
        <v>95</v>
      </c>
      <c r="F543" s="363" t="s">
        <v>923</v>
      </c>
      <c r="G543" s="364">
        <v>0.0</v>
      </c>
      <c r="H543" s="363" t="s">
        <v>1390</v>
      </c>
      <c r="I543" s="363" t="s">
        <v>494</v>
      </c>
      <c r="J543" s="363" t="s">
        <v>1390</v>
      </c>
      <c r="K543" s="363" t="s">
        <v>1391</v>
      </c>
      <c r="L543" s="363" t="s">
        <v>494</v>
      </c>
      <c r="M543" s="363" t="s">
        <v>1391</v>
      </c>
      <c r="N543" s="363" t="s">
        <v>496</v>
      </c>
      <c r="O543" s="363" t="s">
        <v>494</v>
      </c>
      <c r="P543" s="363" t="s">
        <v>494</v>
      </c>
      <c r="Q543" s="365" t="s">
        <v>494</v>
      </c>
      <c r="R543" s="314"/>
    </row>
    <row r="544">
      <c r="A544" s="360" t="s">
        <v>92</v>
      </c>
      <c r="B544" s="361">
        <v>166.0</v>
      </c>
      <c r="C544" s="362" t="s">
        <v>187</v>
      </c>
      <c r="D544" s="313"/>
      <c r="E544" s="361" t="s">
        <v>95</v>
      </c>
      <c r="F544" s="363" t="s">
        <v>901</v>
      </c>
      <c r="G544" s="364">
        <v>0.0</v>
      </c>
      <c r="H544" s="363" t="s">
        <v>1392</v>
      </c>
      <c r="I544" s="363" t="s">
        <v>494</v>
      </c>
      <c r="J544" s="363" t="s">
        <v>1392</v>
      </c>
      <c r="K544" s="363" t="s">
        <v>1393</v>
      </c>
      <c r="L544" s="363" t="s">
        <v>494</v>
      </c>
      <c r="M544" s="363" t="s">
        <v>1393</v>
      </c>
      <c r="N544" s="363" t="s">
        <v>496</v>
      </c>
      <c r="O544" s="363" t="s">
        <v>494</v>
      </c>
      <c r="P544" s="363" t="s">
        <v>494</v>
      </c>
      <c r="Q544" s="365" t="s">
        <v>494</v>
      </c>
      <c r="R544" s="314"/>
    </row>
    <row r="545">
      <c r="A545" s="360" t="s">
        <v>92</v>
      </c>
      <c r="B545" s="361">
        <v>1280.0</v>
      </c>
      <c r="C545" s="362" t="s">
        <v>197</v>
      </c>
      <c r="D545" s="313"/>
      <c r="E545" s="361" t="s">
        <v>95</v>
      </c>
      <c r="F545" s="363" t="s">
        <v>913</v>
      </c>
      <c r="G545" s="364">
        <v>0.0</v>
      </c>
      <c r="H545" s="363" t="s">
        <v>1394</v>
      </c>
      <c r="I545" s="363" t="s">
        <v>494</v>
      </c>
      <c r="J545" s="363" t="s">
        <v>1394</v>
      </c>
      <c r="K545" s="363" t="s">
        <v>1395</v>
      </c>
      <c r="L545" s="363" t="s">
        <v>494</v>
      </c>
      <c r="M545" s="363" t="s">
        <v>1395</v>
      </c>
      <c r="N545" s="363" t="s">
        <v>496</v>
      </c>
      <c r="O545" s="363" t="s">
        <v>494</v>
      </c>
      <c r="P545" s="363" t="s">
        <v>494</v>
      </c>
      <c r="Q545" s="365" t="s">
        <v>494</v>
      </c>
      <c r="R545" s="314"/>
    </row>
    <row r="546">
      <c r="A546" s="360" t="s">
        <v>92</v>
      </c>
      <c r="B546" s="361">
        <v>296.0</v>
      </c>
      <c r="C546" s="362" t="s">
        <v>337</v>
      </c>
      <c r="D546" s="313"/>
      <c r="E546" s="361" t="s">
        <v>95</v>
      </c>
      <c r="F546" s="363" t="s">
        <v>531</v>
      </c>
      <c r="G546" s="364">
        <v>0.0</v>
      </c>
      <c r="H546" s="363" t="s">
        <v>1396</v>
      </c>
      <c r="I546" s="363" t="s">
        <v>494</v>
      </c>
      <c r="J546" s="363" t="s">
        <v>1396</v>
      </c>
      <c r="K546" s="363" t="s">
        <v>1397</v>
      </c>
      <c r="L546" s="363" t="s">
        <v>494</v>
      </c>
      <c r="M546" s="363" t="s">
        <v>1397</v>
      </c>
      <c r="N546" s="363" t="s">
        <v>496</v>
      </c>
      <c r="O546" s="363" t="s">
        <v>494</v>
      </c>
      <c r="P546" s="363" t="s">
        <v>494</v>
      </c>
      <c r="Q546" s="365" t="s">
        <v>494</v>
      </c>
      <c r="R546" s="314"/>
    </row>
    <row r="547">
      <c r="A547" s="360" t="s">
        <v>92</v>
      </c>
      <c r="B547" s="361">
        <v>188.0</v>
      </c>
      <c r="C547" s="362" t="s">
        <v>138</v>
      </c>
      <c r="D547" s="313"/>
      <c r="E547" s="361" t="s">
        <v>95</v>
      </c>
      <c r="F547" s="363" t="s">
        <v>909</v>
      </c>
      <c r="G547" s="364">
        <v>0.0</v>
      </c>
      <c r="H547" s="363" t="s">
        <v>1398</v>
      </c>
      <c r="I547" s="363" t="s">
        <v>494</v>
      </c>
      <c r="J547" s="363" t="s">
        <v>1398</v>
      </c>
      <c r="K547" s="363" t="s">
        <v>1399</v>
      </c>
      <c r="L547" s="363" t="s">
        <v>494</v>
      </c>
      <c r="M547" s="363" t="s">
        <v>1399</v>
      </c>
      <c r="N547" s="363" t="s">
        <v>496</v>
      </c>
      <c r="O547" s="363" t="s">
        <v>494</v>
      </c>
      <c r="P547" s="363" t="s">
        <v>494</v>
      </c>
      <c r="Q547" s="365" t="s">
        <v>494</v>
      </c>
      <c r="R547" s="314"/>
    </row>
    <row r="548">
      <c r="A548" s="360" t="s">
        <v>92</v>
      </c>
      <c r="B548" s="361">
        <v>697.0</v>
      </c>
      <c r="C548" s="362" t="s">
        <v>173</v>
      </c>
      <c r="D548" s="313"/>
      <c r="E548" s="361" t="s">
        <v>95</v>
      </c>
      <c r="F548" s="363" t="s">
        <v>913</v>
      </c>
      <c r="G548" s="364">
        <v>0.0</v>
      </c>
      <c r="H548" s="363" t="s">
        <v>1400</v>
      </c>
      <c r="I548" s="363" t="s">
        <v>494</v>
      </c>
      <c r="J548" s="363" t="s">
        <v>1400</v>
      </c>
      <c r="K548" s="363" t="s">
        <v>1401</v>
      </c>
      <c r="L548" s="363" t="s">
        <v>494</v>
      </c>
      <c r="M548" s="363" t="s">
        <v>1401</v>
      </c>
      <c r="N548" s="363" t="s">
        <v>496</v>
      </c>
      <c r="O548" s="363" t="s">
        <v>494</v>
      </c>
      <c r="P548" s="363" t="s">
        <v>494</v>
      </c>
      <c r="Q548" s="365" t="s">
        <v>494</v>
      </c>
      <c r="R548" s="314"/>
    </row>
    <row r="549">
      <c r="A549" s="360" t="s">
        <v>92</v>
      </c>
      <c r="B549" s="361">
        <v>4599.0</v>
      </c>
      <c r="C549" s="362" t="s">
        <v>175</v>
      </c>
      <c r="D549" s="313"/>
      <c r="E549" s="361" t="s">
        <v>95</v>
      </c>
      <c r="F549" s="363" t="s">
        <v>981</v>
      </c>
      <c r="G549" s="364">
        <v>0.0</v>
      </c>
      <c r="H549" s="363" t="s">
        <v>1402</v>
      </c>
      <c r="I549" s="363" t="s">
        <v>494</v>
      </c>
      <c r="J549" s="363" t="s">
        <v>1402</v>
      </c>
      <c r="K549" s="363" t="s">
        <v>1403</v>
      </c>
      <c r="L549" s="363" t="s">
        <v>494</v>
      </c>
      <c r="M549" s="363" t="s">
        <v>1403</v>
      </c>
      <c r="N549" s="363" t="s">
        <v>496</v>
      </c>
      <c r="O549" s="363" t="s">
        <v>494</v>
      </c>
      <c r="P549" s="363" t="s">
        <v>494</v>
      </c>
      <c r="Q549" s="365" t="s">
        <v>494</v>
      </c>
      <c r="R549" s="314"/>
    </row>
    <row r="550">
      <c r="A550" s="360" t="s">
        <v>92</v>
      </c>
      <c r="B550" s="361">
        <v>354.0</v>
      </c>
      <c r="C550" s="362" t="s">
        <v>1404</v>
      </c>
      <c r="D550" s="313"/>
      <c r="E550" s="361" t="s">
        <v>95</v>
      </c>
      <c r="F550" s="363" t="s">
        <v>994</v>
      </c>
      <c r="G550" s="364">
        <v>0.0</v>
      </c>
      <c r="H550" s="363" t="s">
        <v>1405</v>
      </c>
      <c r="I550" s="363" t="s">
        <v>494</v>
      </c>
      <c r="J550" s="363" t="s">
        <v>1405</v>
      </c>
      <c r="K550" s="363" t="s">
        <v>1406</v>
      </c>
      <c r="L550" s="363" t="s">
        <v>494</v>
      </c>
      <c r="M550" s="363" t="s">
        <v>1406</v>
      </c>
      <c r="N550" s="363" t="s">
        <v>496</v>
      </c>
      <c r="O550" s="363" t="s">
        <v>494</v>
      </c>
      <c r="P550" s="363" t="s">
        <v>494</v>
      </c>
      <c r="Q550" s="365" t="s">
        <v>494</v>
      </c>
      <c r="R550" s="314"/>
    </row>
    <row r="551">
      <c r="A551" s="360" t="s">
        <v>92</v>
      </c>
      <c r="B551" s="361">
        <v>296.0</v>
      </c>
      <c r="C551" s="362" t="s">
        <v>337</v>
      </c>
      <c r="D551" s="313"/>
      <c r="E551" s="361" t="s">
        <v>95</v>
      </c>
      <c r="F551" s="363" t="s">
        <v>928</v>
      </c>
      <c r="G551" s="364">
        <v>0.0</v>
      </c>
      <c r="H551" s="363" t="s">
        <v>1407</v>
      </c>
      <c r="I551" s="363" t="s">
        <v>494</v>
      </c>
      <c r="J551" s="363" t="s">
        <v>1407</v>
      </c>
      <c r="K551" s="363" t="s">
        <v>1408</v>
      </c>
      <c r="L551" s="363" t="s">
        <v>494</v>
      </c>
      <c r="M551" s="363" t="s">
        <v>1408</v>
      </c>
      <c r="N551" s="363" t="s">
        <v>496</v>
      </c>
      <c r="O551" s="363" t="s">
        <v>494</v>
      </c>
      <c r="P551" s="363" t="s">
        <v>494</v>
      </c>
      <c r="Q551" s="365" t="s">
        <v>494</v>
      </c>
      <c r="R551" s="314"/>
    </row>
    <row r="552">
      <c r="A552" s="360" t="s">
        <v>92</v>
      </c>
      <c r="B552" s="361">
        <v>1279.0</v>
      </c>
      <c r="C552" s="362" t="s">
        <v>94</v>
      </c>
      <c r="D552" s="313"/>
      <c r="E552" s="361" t="s">
        <v>95</v>
      </c>
      <c r="F552" s="363" t="s">
        <v>960</v>
      </c>
      <c r="G552" s="364">
        <v>0.0</v>
      </c>
      <c r="H552" s="363" t="s">
        <v>1409</v>
      </c>
      <c r="I552" s="363" t="s">
        <v>494</v>
      </c>
      <c r="J552" s="363" t="s">
        <v>1409</v>
      </c>
      <c r="K552" s="363" t="s">
        <v>1410</v>
      </c>
      <c r="L552" s="363" t="s">
        <v>494</v>
      </c>
      <c r="M552" s="363" t="s">
        <v>1410</v>
      </c>
      <c r="N552" s="363" t="s">
        <v>496</v>
      </c>
      <c r="O552" s="363" t="s">
        <v>494</v>
      </c>
      <c r="P552" s="363" t="s">
        <v>494</v>
      </c>
      <c r="Q552" s="365" t="s">
        <v>494</v>
      </c>
      <c r="R552" s="314"/>
    </row>
    <row r="553">
      <c r="A553" s="360" t="s">
        <v>92</v>
      </c>
      <c r="B553" s="361">
        <v>1277.0</v>
      </c>
      <c r="C553" s="362" t="s">
        <v>98</v>
      </c>
      <c r="D553" s="313"/>
      <c r="E553" s="361" t="s">
        <v>95</v>
      </c>
      <c r="F553" s="363" t="s">
        <v>644</v>
      </c>
      <c r="G553" s="364">
        <v>0.0</v>
      </c>
      <c r="H553" s="363" t="s">
        <v>1244</v>
      </c>
      <c r="I553" s="363" t="s">
        <v>494</v>
      </c>
      <c r="J553" s="363" t="s">
        <v>1244</v>
      </c>
      <c r="K553" s="363" t="s">
        <v>1245</v>
      </c>
      <c r="L553" s="363" t="s">
        <v>494</v>
      </c>
      <c r="M553" s="363" t="s">
        <v>1245</v>
      </c>
      <c r="N553" s="363" t="s">
        <v>496</v>
      </c>
      <c r="O553" s="363" t="s">
        <v>494</v>
      </c>
      <c r="P553" s="363" t="s">
        <v>494</v>
      </c>
      <c r="Q553" s="365" t="s">
        <v>494</v>
      </c>
      <c r="R553" s="314"/>
    </row>
    <row r="554">
      <c r="A554" s="360" t="s">
        <v>92</v>
      </c>
      <c r="B554" s="361">
        <v>173.0</v>
      </c>
      <c r="C554" s="362" t="s">
        <v>132</v>
      </c>
      <c r="D554" s="313"/>
      <c r="E554" s="361" t="s">
        <v>95</v>
      </c>
      <c r="F554" s="363" t="s">
        <v>1230</v>
      </c>
      <c r="G554" s="364">
        <v>0.0</v>
      </c>
      <c r="H554" s="363" t="s">
        <v>1411</v>
      </c>
      <c r="I554" s="363" t="s">
        <v>494</v>
      </c>
      <c r="J554" s="363" t="s">
        <v>1411</v>
      </c>
      <c r="K554" s="363" t="s">
        <v>1412</v>
      </c>
      <c r="L554" s="363" t="s">
        <v>494</v>
      </c>
      <c r="M554" s="363" t="s">
        <v>1412</v>
      </c>
      <c r="N554" s="363" t="s">
        <v>496</v>
      </c>
      <c r="O554" s="363" t="s">
        <v>494</v>
      </c>
      <c r="P554" s="363" t="s">
        <v>494</v>
      </c>
      <c r="Q554" s="365" t="s">
        <v>494</v>
      </c>
      <c r="R554" s="314"/>
    </row>
    <row r="555">
      <c r="A555" s="360" t="s">
        <v>92</v>
      </c>
      <c r="B555" s="361">
        <v>136.0</v>
      </c>
      <c r="C555" s="362" t="s">
        <v>233</v>
      </c>
      <c r="D555" s="313"/>
      <c r="E555" s="361" t="s">
        <v>95</v>
      </c>
      <c r="F555" s="363" t="s">
        <v>1230</v>
      </c>
      <c r="G555" s="364">
        <v>0.0</v>
      </c>
      <c r="H555" s="363" t="s">
        <v>1413</v>
      </c>
      <c r="I555" s="363" t="s">
        <v>494</v>
      </c>
      <c r="J555" s="363" t="s">
        <v>1413</v>
      </c>
      <c r="K555" s="363" t="s">
        <v>1414</v>
      </c>
      <c r="L555" s="363" t="s">
        <v>494</v>
      </c>
      <c r="M555" s="363" t="s">
        <v>1414</v>
      </c>
      <c r="N555" s="363" t="s">
        <v>496</v>
      </c>
      <c r="O555" s="363" t="s">
        <v>494</v>
      </c>
      <c r="P555" s="363" t="s">
        <v>494</v>
      </c>
      <c r="Q555" s="365" t="s">
        <v>494</v>
      </c>
      <c r="R555" s="314"/>
    </row>
    <row r="556">
      <c r="A556" s="360" t="s">
        <v>92</v>
      </c>
      <c r="B556" s="361">
        <v>1601.0</v>
      </c>
      <c r="C556" s="362" t="s">
        <v>1415</v>
      </c>
      <c r="D556" s="313"/>
      <c r="E556" s="361" t="s">
        <v>95</v>
      </c>
      <c r="F556" s="363" t="s">
        <v>1014</v>
      </c>
      <c r="G556" s="364">
        <v>0.0</v>
      </c>
      <c r="H556" s="363" t="s">
        <v>1416</v>
      </c>
      <c r="I556" s="363" t="s">
        <v>494</v>
      </c>
      <c r="J556" s="363" t="s">
        <v>1416</v>
      </c>
      <c r="K556" s="363" t="s">
        <v>1417</v>
      </c>
      <c r="L556" s="363" t="s">
        <v>494</v>
      </c>
      <c r="M556" s="363" t="s">
        <v>1417</v>
      </c>
      <c r="N556" s="363" t="s">
        <v>496</v>
      </c>
      <c r="O556" s="363" t="s">
        <v>494</v>
      </c>
      <c r="P556" s="363" t="s">
        <v>494</v>
      </c>
      <c r="Q556" s="365" t="s">
        <v>494</v>
      </c>
      <c r="R556" s="314"/>
    </row>
    <row r="557">
      <c r="A557" s="371" t="s">
        <v>107</v>
      </c>
      <c r="B557" s="357"/>
      <c r="C557" s="357"/>
      <c r="D557" s="357"/>
      <c r="E557" s="357"/>
      <c r="F557" s="371" t="s">
        <v>1418</v>
      </c>
      <c r="G557" s="372" t="s">
        <v>108</v>
      </c>
      <c r="H557" s="371" t="s">
        <v>1419</v>
      </c>
      <c r="I557" s="371" t="s">
        <v>494</v>
      </c>
      <c r="J557" s="371" t="s">
        <v>1419</v>
      </c>
      <c r="K557" s="371" t="s">
        <v>1420</v>
      </c>
      <c r="L557" s="371" t="s">
        <v>494</v>
      </c>
      <c r="M557" s="371" t="s">
        <v>1420</v>
      </c>
      <c r="N557" s="371" t="s">
        <v>496</v>
      </c>
      <c r="O557" s="371" t="s">
        <v>494</v>
      </c>
      <c r="P557" s="371" t="s">
        <v>494</v>
      </c>
      <c r="Q557" s="371" t="s">
        <v>494</v>
      </c>
      <c r="R557" s="373"/>
    </row>
    <row r="558">
      <c r="A558" s="359" t="s">
        <v>1421</v>
      </c>
      <c r="B558" s="313"/>
      <c r="C558" s="313"/>
      <c r="D558" s="313"/>
      <c r="E558" s="313"/>
      <c r="F558" s="313"/>
      <c r="G558" s="313"/>
      <c r="H558" s="313"/>
      <c r="I558" s="313"/>
      <c r="J558" s="313"/>
      <c r="K558" s="313"/>
      <c r="L558" s="313"/>
      <c r="M558" s="313"/>
      <c r="N558" s="313"/>
      <c r="O558" s="313"/>
      <c r="P558" s="313"/>
      <c r="Q558" s="313"/>
      <c r="R558" s="314"/>
    </row>
    <row r="559">
      <c r="A559" s="360" t="s">
        <v>92</v>
      </c>
      <c r="B559" s="361">
        <v>2029.0</v>
      </c>
      <c r="C559" s="362" t="s">
        <v>247</v>
      </c>
      <c r="D559" s="313"/>
      <c r="E559" s="361" t="s">
        <v>95</v>
      </c>
      <c r="F559" s="363" t="s">
        <v>894</v>
      </c>
      <c r="G559" s="364">
        <v>0.0</v>
      </c>
      <c r="H559" s="363" t="s">
        <v>1289</v>
      </c>
      <c r="I559" s="363" t="s">
        <v>494</v>
      </c>
      <c r="J559" s="363" t="s">
        <v>1289</v>
      </c>
      <c r="K559" s="363" t="s">
        <v>1290</v>
      </c>
      <c r="L559" s="363" t="s">
        <v>494</v>
      </c>
      <c r="M559" s="363" t="s">
        <v>1290</v>
      </c>
      <c r="N559" s="363" t="s">
        <v>496</v>
      </c>
      <c r="O559" s="363" t="s">
        <v>494</v>
      </c>
      <c r="P559" s="363" t="s">
        <v>494</v>
      </c>
      <c r="Q559" s="365" t="s">
        <v>494</v>
      </c>
      <c r="R559" s="314"/>
    </row>
    <row r="560">
      <c r="A560" s="360" t="s">
        <v>92</v>
      </c>
      <c r="B560" s="361">
        <v>626.0</v>
      </c>
      <c r="C560" s="362" t="s">
        <v>123</v>
      </c>
      <c r="D560" s="313"/>
      <c r="E560" s="361" t="s">
        <v>95</v>
      </c>
      <c r="F560" s="363" t="s">
        <v>984</v>
      </c>
      <c r="G560" s="364">
        <v>0.0</v>
      </c>
      <c r="H560" s="363" t="s">
        <v>1422</v>
      </c>
      <c r="I560" s="363" t="s">
        <v>494</v>
      </c>
      <c r="J560" s="363" t="s">
        <v>1422</v>
      </c>
      <c r="K560" s="363" t="s">
        <v>1423</v>
      </c>
      <c r="L560" s="363" t="s">
        <v>494</v>
      </c>
      <c r="M560" s="363" t="s">
        <v>1423</v>
      </c>
      <c r="N560" s="363" t="s">
        <v>496</v>
      </c>
      <c r="O560" s="363" t="s">
        <v>494</v>
      </c>
      <c r="P560" s="363" t="s">
        <v>494</v>
      </c>
      <c r="Q560" s="365" t="s">
        <v>494</v>
      </c>
      <c r="R560" s="314"/>
    </row>
    <row r="561">
      <c r="A561" s="360" t="s">
        <v>92</v>
      </c>
      <c r="B561" s="361">
        <v>221.0</v>
      </c>
      <c r="C561" s="362" t="s">
        <v>395</v>
      </c>
      <c r="D561" s="313"/>
      <c r="E561" s="361" t="s">
        <v>95</v>
      </c>
      <c r="F561" s="363" t="s">
        <v>960</v>
      </c>
      <c r="G561" s="364">
        <v>0.0</v>
      </c>
      <c r="H561" s="363" t="s">
        <v>1424</v>
      </c>
      <c r="I561" s="363" t="s">
        <v>494</v>
      </c>
      <c r="J561" s="363" t="s">
        <v>1424</v>
      </c>
      <c r="K561" s="363" t="s">
        <v>1425</v>
      </c>
      <c r="L561" s="363" t="s">
        <v>494</v>
      </c>
      <c r="M561" s="363" t="s">
        <v>1425</v>
      </c>
      <c r="N561" s="363" t="s">
        <v>496</v>
      </c>
      <c r="O561" s="363" t="s">
        <v>494</v>
      </c>
      <c r="P561" s="363" t="s">
        <v>494</v>
      </c>
      <c r="Q561" s="365" t="s">
        <v>494</v>
      </c>
      <c r="R561" s="314"/>
    </row>
    <row r="562">
      <c r="A562" s="351"/>
      <c r="B562" s="351"/>
      <c r="C562" s="351"/>
      <c r="D562" s="351"/>
      <c r="E562" s="351"/>
      <c r="F562" s="351"/>
      <c r="G562" s="351"/>
      <c r="H562" s="351"/>
      <c r="I562" s="351"/>
      <c r="J562" s="351"/>
      <c r="K562" s="351"/>
      <c r="L562" s="351"/>
      <c r="M562" s="351"/>
      <c r="N562" s="351"/>
      <c r="O562" s="351"/>
      <c r="P562" s="351"/>
      <c r="Q562" s="351"/>
      <c r="R562" s="351"/>
    </row>
    <row r="563">
      <c r="A563" s="352" t="s">
        <v>159</v>
      </c>
      <c r="D563" s="351"/>
      <c r="E563" s="351"/>
      <c r="F563" s="351"/>
      <c r="G563" s="351"/>
      <c r="H563" s="351"/>
      <c r="I563" s="351"/>
      <c r="J563" s="351"/>
      <c r="K563" s="351"/>
      <c r="L563" s="351"/>
      <c r="M563" s="351"/>
      <c r="N563" s="351"/>
      <c r="O563" s="351"/>
      <c r="P563" s="351"/>
      <c r="Q563" s="351"/>
      <c r="R563" s="368" t="s">
        <v>414</v>
      </c>
    </row>
    <row r="564">
      <c r="A564" s="351"/>
      <c r="B564" s="351"/>
      <c r="C564" s="351"/>
      <c r="D564" s="351"/>
      <c r="E564" s="351"/>
      <c r="F564" s="351"/>
      <c r="G564" s="351"/>
      <c r="H564" s="351"/>
      <c r="I564" s="351"/>
      <c r="J564" s="351"/>
      <c r="K564" s="351"/>
      <c r="L564" s="351"/>
      <c r="M564" s="351"/>
      <c r="N564" s="351"/>
      <c r="O564" s="351"/>
      <c r="P564" s="351"/>
      <c r="Q564" s="351"/>
      <c r="R564" s="351"/>
    </row>
    <row r="565">
      <c r="A565" s="353" t="s">
        <v>79</v>
      </c>
      <c r="B565" s="353" t="s">
        <v>80</v>
      </c>
      <c r="C565" s="353" t="s">
        <v>81</v>
      </c>
      <c r="D565" s="354"/>
      <c r="E565" s="353" t="s">
        <v>82</v>
      </c>
      <c r="F565" s="353" t="s">
        <v>83</v>
      </c>
      <c r="G565" s="353" t="s">
        <v>84</v>
      </c>
      <c r="H565" s="355" t="s">
        <v>85</v>
      </c>
      <c r="I565" s="313"/>
      <c r="J565" s="313"/>
      <c r="K565" s="355" t="s">
        <v>86</v>
      </c>
      <c r="L565" s="313"/>
      <c r="M565" s="313"/>
      <c r="N565" s="355" t="s">
        <v>87</v>
      </c>
      <c r="O565" s="313"/>
      <c r="P565" s="313"/>
      <c r="Q565" s="313"/>
      <c r="R565" s="314"/>
    </row>
    <row r="566">
      <c r="A566" s="356"/>
      <c r="B566" s="356"/>
      <c r="C566" s="356"/>
      <c r="D566" s="357"/>
      <c r="E566" s="356"/>
      <c r="F566" s="356"/>
      <c r="G566" s="356"/>
      <c r="H566" s="358" t="s">
        <v>88</v>
      </c>
      <c r="I566" s="358" t="s">
        <v>89</v>
      </c>
      <c r="J566" s="358" t="s">
        <v>90</v>
      </c>
      <c r="K566" s="358" t="s">
        <v>88</v>
      </c>
      <c r="L566" s="358" t="s">
        <v>89</v>
      </c>
      <c r="M566" s="358" t="s">
        <v>90</v>
      </c>
      <c r="N566" s="358" t="s">
        <v>83</v>
      </c>
      <c r="O566" s="358" t="s">
        <v>88</v>
      </c>
      <c r="P566" s="358" t="s">
        <v>89</v>
      </c>
      <c r="Q566" s="355" t="s">
        <v>90</v>
      </c>
      <c r="R566" s="314"/>
    </row>
    <row r="567">
      <c r="A567" s="369" t="s">
        <v>92</v>
      </c>
      <c r="B567" s="362">
        <v>188.0</v>
      </c>
      <c r="C567" s="362" t="s">
        <v>138</v>
      </c>
      <c r="D567" s="313"/>
      <c r="E567" s="362" t="s">
        <v>95</v>
      </c>
      <c r="F567" s="365" t="s">
        <v>913</v>
      </c>
      <c r="G567" s="370">
        <v>0.0</v>
      </c>
      <c r="H567" s="365" t="s">
        <v>1426</v>
      </c>
      <c r="I567" s="365" t="s">
        <v>494</v>
      </c>
      <c r="J567" s="365" t="s">
        <v>1426</v>
      </c>
      <c r="K567" s="365" t="s">
        <v>1427</v>
      </c>
      <c r="L567" s="365" t="s">
        <v>494</v>
      </c>
      <c r="M567" s="365" t="s">
        <v>1427</v>
      </c>
      <c r="N567" s="365" t="s">
        <v>496</v>
      </c>
      <c r="O567" s="365" t="s">
        <v>494</v>
      </c>
      <c r="P567" s="365" t="s">
        <v>494</v>
      </c>
      <c r="Q567" s="365" t="s">
        <v>494</v>
      </c>
      <c r="R567" s="314"/>
    </row>
    <row r="568">
      <c r="A568" s="360" t="s">
        <v>92</v>
      </c>
      <c r="B568" s="361">
        <v>619.0</v>
      </c>
      <c r="C568" s="362" t="s">
        <v>360</v>
      </c>
      <c r="D568" s="313"/>
      <c r="E568" s="361" t="s">
        <v>95</v>
      </c>
      <c r="F568" s="363" t="s">
        <v>801</v>
      </c>
      <c r="G568" s="364">
        <v>0.0</v>
      </c>
      <c r="H568" s="363" t="s">
        <v>1428</v>
      </c>
      <c r="I568" s="363" t="s">
        <v>494</v>
      </c>
      <c r="J568" s="363" t="s">
        <v>1428</v>
      </c>
      <c r="K568" s="363" t="s">
        <v>1429</v>
      </c>
      <c r="L568" s="363" t="s">
        <v>494</v>
      </c>
      <c r="M568" s="363" t="s">
        <v>1429</v>
      </c>
      <c r="N568" s="363" t="s">
        <v>496</v>
      </c>
      <c r="O568" s="363" t="s">
        <v>494</v>
      </c>
      <c r="P568" s="363" t="s">
        <v>494</v>
      </c>
      <c r="Q568" s="365" t="s">
        <v>494</v>
      </c>
      <c r="R568" s="314"/>
    </row>
    <row r="569">
      <c r="A569" s="360" t="s">
        <v>92</v>
      </c>
      <c r="B569" s="361">
        <v>806.0</v>
      </c>
      <c r="C569" s="362" t="s">
        <v>398</v>
      </c>
      <c r="D569" s="313"/>
      <c r="E569" s="361" t="s">
        <v>95</v>
      </c>
      <c r="F569" s="363" t="s">
        <v>994</v>
      </c>
      <c r="G569" s="364">
        <v>0.0</v>
      </c>
      <c r="H569" s="363" t="s">
        <v>1430</v>
      </c>
      <c r="I569" s="363" t="s">
        <v>494</v>
      </c>
      <c r="J569" s="363" t="s">
        <v>1430</v>
      </c>
      <c r="K569" s="363" t="s">
        <v>1431</v>
      </c>
      <c r="L569" s="363" t="s">
        <v>494</v>
      </c>
      <c r="M569" s="363" t="s">
        <v>1431</v>
      </c>
      <c r="N569" s="363" t="s">
        <v>496</v>
      </c>
      <c r="O569" s="363" t="s">
        <v>494</v>
      </c>
      <c r="P569" s="363" t="s">
        <v>494</v>
      </c>
      <c r="Q569" s="365" t="s">
        <v>494</v>
      </c>
      <c r="R569" s="314"/>
    </row>
    <row r="570">
      <c r="A570" s="360" t="s">
        <v>92</v>
      </c>
      <c r="B570" s="361">
        <v>1280.0</v>
      </c>
      <c r="C570" s="362" t="s">
        <v>197</v>
      </c>
      <c r="D570" s="313"/>
      <c r="E570" s="361" t="s">
        <v>95</v>
      </c>
      <c r="F570" s="363" t="s">
        <v>644</v>
      </c>
      <c r="G570" s="364">
        <v>0.0</v>
      </c>
      <c r="H570" s="363" t="s">
        <v>1432</v>
      </c>
      <c r="I570" s="363" t="s">
        <v>494</v>
      </c>
      <c r="J570" s="363" t="s">
        <v>1432</v>
      </c>
      <c r="K570" s="363" t="s">
        <v>1433</v>
      </c>
      <c r="L570" s="363" t="s">
        <v>494</v>
      </c>
      <c r="M570" s="363" t="s">
        <v>1433</v>
      </c>
      <c r="N570" s="363" t="s">
        <v>496</v>
      </c>
      <c r="O570" s="363" t="s">
        <v>494</v>
      </c>
      <c r="P570" s="363" t="s">
        <v>494</v>
      </c>
      <c r="Q570" s="365" t="s">
        <v>494</v>
      </c>
      <c r="R570" s="314"/>
    </row>
    <row r="571">
      <c r="A571" s="360" t="s">
        <v>92</v>
      </c>
      <c r="B571" s="361">
        <v>182.0</v>
      </c>
      <c r="C571" s="362" t="s">
        <v>129</v>
      </c>
      <c r="D571" s="313"/>
      <c r="E571" s="361" t="s">
        <v>130</v>
      </c>
      <c r="F571" s="363" t="s">
        <v>1310</v>
      </c>
      <c r="G571" s="364">
        <v>0.0</v>
      </c>
      <c r="H571" s="363" t="s">
        <v>1434</v>
      </c>
      <c r="I571" s="363" t="s">
        <v>494</v>
      </c>
      <c r="J571" s="363" t="s">
        <v>1434</v>
      </c>
      <c r="K571" s="363" t="s">
        <v>1435</v>
      </c>
      <c r="L571" s="363" t="s">
        <v>494</v>
      </c>
      <c r="M571" s="363" t="s">
        <v>1435</v>
      </c>
      <c r="N571" s="363" t="s">
        <v>496</v>
      </c>
      <c r="O571" s="363" t="s">
        <v>494</v>
      </c>
      <c r="P571" s="363" t="s">
        <v>494</v>
      </c>
      <c r="Q571" s="365" t="s">
        <v>494</v>
      </c>
      <c r="R571" s="314"/>
    </row>
    <row r="572">
      <c r="A572" s="360" t="s">
        <v>92</v>
      </c>
      <c r="B572" s="361">
        <v>173.0</v>
      </c>
      <c r="C572" s="362" t="s">
        <v>132</v>
      </c>
      <c r="D572" s="313"/>
      <c r="E572" s="361" t="s">
        <v>95</v>
      </c>
      <c r="F572" s="363" t="s">
        <v>994</v>
      </c>
      <c r="G572" s="364">
        <v>0.0</v>
      </c>
      <c r="H572" s="363" t="s">
        <v>1436</v>
      </c>
      <c r="I572" s="363" t="s">
        <v>494</v>
      </c>
      <c r="J572" s="363" t="s">
        <v>1436</v>
      </c>
      <c r="K572" s="363" t="s">
        <v>1437</v>
      </c>
      <c r="L572" s="363" t="s">
        <v>494</v>
      </c>
      <c r="M572" s="363" t="s">
        <v>1437</v>
      </c>
      <c r="N572" s="363" t="s">
        <v>496</v>
      </c>
      <c r="O572" s="363" t="s">
        <v>494</v>
      </c>
      <c r="P572" s="363" t="s">
        <v>494</v>
      </c>
      <c r="Q572" s="365" t="s">
        <v>494</v>
      </c>
      <c r="R572" s="314"/>
    </row>
    <row r="573">
      <c r="A573" s="360" t="s">
        <v>92</v>
      </c>
      <c r="B573" s="361">
        <v>196.0</v>
      </c>
      <c r="C573" s="362" t="s">
        <v>121</v>
      </c>
      <c r="D573" s="313"/>
      <c r="E573" s="361" t="s">
        <v>95</v>
      </c>
      <c r="F573" s="363" t="s">
        <v>801</v>
      </c>
      <c r="G573" s="364">
        <v>0.0</v>
      </c>
      <c r="H573" s="363" t="s">
        <v>494</v>
      </c>
      <c r="I573" s="363" t="s">
        <v>494</v>
      </c>
      <c r="J573" s="363" t="s">
        <v>494</v>
      </c>
      <c r="K573" s="363" t="s">
        <v>494</v>
      </c>
      <c r="L573" s="363" t="s">
        <v>494</v>
      </c>
      <c r="M573" s="363" t="s">
        <v>494</v>
      </c>
      <c r="N573" s="363" t="s">
        <v>496</v>
      </c>
      <c r="O573" s="363" t="s">
        <v>494</v>
      </c>
      <c r="P573" s="363" t="s">
        <v>494</v>
      </c>
      <c r="Q573" s="365" t="s">
        <v>494</v>
      </c>
      <c r="R573" s="314"/>
    </row>
    <row r="574">
      <c r="A574" s="360" t="s">
        <v>92</v>
      </c>
      <c r="B574" s="361">
        <v>329.0</v>
      </c>
      <c r="C574" s="362" t="s">
        <v>119</v>
      </c>
      <c r="D574" s="313"/>
      <c r="E574" s="361" t="s">
        <v>95</v>
      </c>
      <c r="F574" s="363" t="s">
        <v>913</v>
      </c>
      <c r="G574" s="364">
        <v>0.0</v>
      </c>
      <c r="H574" s="363" t="s">
        <v>1438</v>
      </c>
      <c r="I574" s="363" t="s">
        <v>494</v>
      </c>
      <c r="J574" s="363" t="s">
        <v>1438</v>
      </c>
      <c r="K574" s="363" t="s">
        <v>1439</v>
      </c>
      <c r="L574" s="363" t="s">
        <v>494</v>
      </c>
      <c r="M574" s="363" t="s">
        <v>1439</v>
      </c>
      <c r="N574" s="363" t="s">
        <v>496</v>
      </c>
      <c r="O574" s="363" t="s">
        <v>494</v>
      </c>
      <c r="P574" s="363" t="s">
        <v>494</v>
      </c>
      <c r="Q574" s="365" t="s">
        <v>494</v>
      </c>
      <c r="R574" s="314"/>
    </row>
    <row r="575">
      <c r="A575" s="360" t="s">
        <v>92</v>
      </c>
      <c r="B575" s="361">
        <v>198.0</v>
      </c>
      <c r="C575" s="362" t="s">
        <v>142</v>
      </c>
      <c r="D575" s="313"/>
      <c r="E575" s="361" t="s">
        <v>95</v>
      </c>
      <c r="F575" s="363" t="s">
        <v>913</v>
      </c>
      <c r="G575" s="364">
        <v>0.0</v>
      </c>
      <c r="H575" s="363" t="s">
        <v>1440</v>
      </c>
      <c r="I575" s="363" t="s">
        <v>494</v>
      </c>
      <c r="J575" s="363" t="s">
        <v>1440</v>
      </c>
      <c r="K575" s="363" t="s">
        <v>1441</v>
      </c>
      <c r="L575" s="363" t="s">
        <v>494</v>
      </c>
      <c r="M575" s="363" t="s">
        <v>1441</v>
      </c>
      <c r="N575" s="363" t="s">
        <v>496</v>
      </c>
      <c r="O575" s="363" t="s">
        <v>494</v>
      </c>
      <c r="P575" s="363" t="s">
        <v>494</v>
      </c>
      <c r="Q575" s="365" t="s">
        <v>494</v>
      </c>
      <c r="R575" s="314"/>
    </row>
    <row r="576">
      <c r="A576" s="360" t="s">
        <v>92</v>
      </c>
      <c r="B576" s="361">
        <v>1209.0</v>
      </c>
      <c r="C576" s="362" t="s">
        <v>400</v>
      </c>
      <c r="D576" s="313"/>
      <c r="E576" s="361" t="s">
        <v>95</v>
      </c>
      <c r="F576" s="363" t="s">
        <v>1014</v>
      </c>
      <c r="G576" s="364">
        <v>0.0</v>
      </c>
      <c r="H576" s="363" t="s">
        <v>1442</v>
      </c>
      <c r="I576" s="363" t="s">
        <v>494</v>
      </c>
      <c r="J576" s="363" t="s">
        <v>1442</v>
      </c>
      <c r="K576" s="363" t="s">
        <v>1443</v>
      </c>
      <c r="L576" s="363" t="s">
        <v>494</v>
      </c>
      <c r="M576" s="363" t="s">
        <v>1443</v>
      </c>
      <c r="N576" s="363" t="s">
        <v>496</v>
      </c>
      <c r="O576" s="363" t="s">
        <v>494</v>
      </c>
      <c r="P576" s="363" t="s">
        <v>494</v>
      </c>
      <c r="Q576" s="365" t="s">
        <v>494</v>
      </c>
      <c r="R576" s="314"/>
    </row>
    <row r="577">
      <c r="A577" s="360" t="s">
        <v>92</v>
      </c>
      <c r="B577" s="361">
        <v>183.0</v>
      </c>
      <c r="C577" s="362" t="s">
        <v>106</v>
      </c>
      <c r="D577" s="313"/>
      <c r="E577" s="361" t="s">
        <v>95</v>
      </c>
      <c r="F577" s="363" t="s">
        <v>918</v>
      </c>
      <c r="G577" s="364">
        <v>0.0</v>
      </c>
      <c r="H577" s="363" t="s">
        <v>1444</v>
      </c>
      <c r="I577" s="363" t="s">
        <v>494</v>
      </c>
      <c r="J577" s="363" t="s">
        <v>1444</v>
      </c>
      <c r="K577" s="363" t="s">
        <v>1445</v>
      </c>
      <c r="L577" s="363" t="s">
        <v>494</v>
      </c>
      <c r="M577" s="363" t="s">
        <v>1445</v>
      </c>
      <c r="N577" s="363" t="s">
        <v>496</v>
      </c>
      <c r="O577" s="363" t="s">
        <v>494</v>
      </c>
      <c r="P577" s="363" t="s">
        <v>494</v>
      </c>
      <c r="Q577" s="365" t="s">
        <v>494</v>
      </c>
      <c r="R577" s="314"/>
    </row>
    <row r="578">
      <c r="A578" s="360" t="s">
        <v>92</v>
      </c>
      <c r="B578" s="361">
        <v>6350.0</v>
      </c>
      <c r="C578" s="362" t="s">
        <v>285</v>
      </c>
      <c r="D578" s="313"/>
      <c r="E578" s="361" t="s">
        <v>286</v>
      </c>
      <c r="F578" s="363" t="s">
        <v>570</v>
      </c>
      <c r="G578" s="364">
        <v>0.0</v>
      </c>
      <c r="H578" s="363" t="s">
        <v>1446</v>
      </c>
      <c r="I578" s="363" t="s">
        <v>494</v>
      </c>
      <c r="J578" s="363" t="s">
        <v>1446</v>
      </c>
      <c r="K578" s="363" t="s">
        <v>1447</v>
      </c>
      <c r="L578" s="363" t="s">
        <v>494</v>
      </c>
      <c r="M578" s="363" t="s">
        <v>1447</v>
      </c>
      <c r="N578" s="363" t="s">
        <v>496</v>
      </c>
      <c r="O578" s="363" t="s">
        <v>494</v>
      </c>
      <c r="P578" s="363" t="s">
        <v>494</v>
      </c>
      <c r="Q578" s="365" t="s">
        <v>494</v>
      </c>
      <c r="R578" s="314"/>
    </row>
    <row r="579">
      <c r="A579" s="360" t="s">
        <v>92</v>
      </c>
      <c r="B579" s="361">
        <v>144.0</v>
      </c>
      <c r="C579" s="362" t="s">
        <v>117</v>
      </c>
      <c r="D579" s="313"/>
      <c r="E579" s="361" t="s">
        <v>95</v>
      </c>
      <c r="F579" s="363" t="s">
        <v>894</v>
      </c>
      <c r="G579" s="364">
        <v>0.0</v>
      </c>
      <c r="H579" s="363" t="s">
        <v>1448</v>
      </c>
      <c r="I579" s="363" t="s">
        <v>494</v>
      </c>
      <c r="J579" s="363" t="s">
        <v>1448</v>
      </c>
      <c r="K579" s="363" t="s">
        <v>1449</v>
      </c>
      <c r="L579" s="363" t="s">
        <v>494</v>
      </c>
      <c r="M579" s="363" t="s">
        <v>1449</v>
      </c>
      <c r="N579" s="363" t="s">
        <v>496</v>
      </c>
      <c r="O579" s="363" t="s">
        <v>494</v>
      </c>
      <c r="P579" s="363" t="s">
        <v>494</v>
      </c>
      <c r="Q579" s="365" t="s">
        <v>494</v>
      </c>
      <c r="R579" s="314"/>
    </row>
    <row r="580">
      <c r="A580" s="360" t="s">
        <v>92</v>
      </c>
      <c r="B580" s="361">
        <v>295.0</v>
      </c>
      <c r="C580" s="362" t="s">
        <v>171</v>
      </c>
      <c r="D580" s="313"/>
      <c r="E580" s="361" t="s">
        <v>95</v>
      </c>
      <c r="F580" s="363" t="s">
        <v>573</v>
      </c>
      <c r="G580" s="364">
        <v>0.0</v>
      </c>
      <c r="H580" s="363" t="s">
        <v>1450</v>
      </c>
      <c r="I580" s="363" t="s">
        <v>494</v>
      </c>
      <c r="J580" s="363" t="s">
        <v>1450</v>
      </c>
      <c r="K580" s="363" t="s">
        <v>1451</v>
      </c>
      <c r="L580" s="363" t="s">
        <v>494</v>
      </c>
      <c r="M580" s="363" t="s">
        <v>1451</v>
      </c>
      <c r="N580" s="363" t="s">
        <v>496</v>
      </c>
      <c r="O580" s="363" t="s">
        <v>494</v>
      </c>
      <c r="P580" s="363" t="s">
        <v>494</v>
      </c>
      <c r="Q580" s="365" t="s">
        <v>494</v>
      </c>
      <c r="R580" s="314"/>
    </row>
    <row r="581">
      <c r="A581" s="360" t="s">
        <v>92</v>
      </c>
      <c r="B581" s="361">
        <v>179.0</v>
      </c>
      <c r="C581" s="362" t="s">
        <v>231</v>
      </c>
      <c r="D581" s="313"/>
      <c r="E581" s="361" t="s">
        <v>95</v>
      </c>
      <c r="F581" s="363" t="s">
        <v>901</v>
      </c>
      <c r="G581" s="364">
        <v>0.0</v>
      </c>
      <c r="H581" s="363" t="s">
        <v>1452</v>
      </c>
      <c r="I581" s="363" t="s">
        <v>494</v>
      </c>
      <c r="J581" s="363" t="s">
        <v>1452</v>
      </c>
      <c r="K581" s="363" t="s">
        <v>1453</v>
      </c>
      <c r="L581" s="363" t="s">
        <v>494</v>
      </c>
      <c r="M581" s="363" t="s">
        <v>1453</v>
      </c>
      <c r="N581" s="363" t="s">
        <v>496</v>
      </c>
      <c r="O581" s="363" t="s">
        <v>494</v>
      </c>
      <c r="P581" s="363" t="s">
        <v>494</v>
      </c>
      <c r="Q581" s="365" t="s">
        <v>494</v>
      </c>
      <c r="R581" s="314"/>
    </row>
    <row r="582">
      <c r="A582" s="360" t="s">
        <v>92</v>
      </c>
      <c r="B582" s="361">
        <v>1675.0</v>
      </c>
      <c r="C582" s="362" t="s">
        <v>169</v>
      </c>
      <c r="D582" s="313"/>
      <c r="E582" s="361" t="s">
        <v>95</v>
      </c>
      <c r="F582" s="363" t="s">
        <v>557</v>
      </c>
      <c r="G582" s="364">
        <v>0.0</v>
      </c>
      <c r="H582" s="363" t="s">
        <v>1454</v>
      </c>
      <c r="I582" s="363" t="s">
        <v>494</v>
      </c>
      <c r="J582" s="363" t="s">
        <v>1454</v>
      </c>
      <c r="K582" s="363" t="s">
        <v>1455</v>
      </c>
      <c r="L582" s="363" t="s">
        <v>494</v>
      </c>
      <c r="M582" s="363" t="s">
        <v>1455</v>
      </c>
      <c r="N582" s="363" t="s">
        <v>496</v>
      </c>
      <c r="O582" s="363" t="s">
        <v>494</v>
      </c>
      <c r="P582" s="363" t="s">
        <v>494</v>
      </c>
      <c r="Q582" s="365" t="s">
        <v>494</v>
      </c>
      <c r="R582" s="314"/>
    </row>
    <row r="583">
      <c r="A583" s="360" t="s">
        <v>92</v>
      </c>
      <c r="B583" s="361">
        <v>387.0</v>
      </c>
      <c r="C583" s="362" t="s">
        <v>402</v>
      </c>
      <c r="D583" s="313"/>
      <c r="E583" s="361" t="s">
        <v>95</v>
      </c>
      <c r="F583" s="363" t="s">
        <v>906</v>
      </c>
      <c r="G583" s="364">
        <v>0.0</v>
      </c>
      <c r="H583" s="363" t="s">
        <v>1456</v>
      </c>
      <c r="I583" s="363" t="s">
        <v>494</v>
      </c>
      <c r="J583" s="363" t="s">
        <v>1456</v>
      </c>
      <c r="K583" s="363" t="s">
        <v>1457</v>
      </c>
      <c r="L583" s="363" t="s">
        <v>494</v>
      </c>
      <c r="M583" s="363" t="s">
        <v>1457</v>
      </c>
      <c r="N583" s="363" t="s">
        <v>496</v>
      </c>
      <c r="O583" s="363" t="s">
        <v>494</v>
      </c>
      <c r="P583" s="363" t="s">
        <v>494</v>
      </c>
      <c r="Q583" s="365" t="s">
        <v>494</v>
      </c>
      <c r="R583" s="314"/>
    </row>
    <row r="584">
      <c r="A584" s="360" t="s">
        <v>92</v>
      </c>
      <c r="B584" s="361">
        <v>295.0</v>
      </c>
      <c r="C584" s="362" t="s">
        <v>171</v>
      </c>
      <c r="D584" s="313"/>
      <c r="E584" s="361" t="s">
        <v>95</v>
      </c>
      <c r="F584" s="363" t="s">
        <v>960</v>
      </c>
      <c r="G584" s="364">
        <v>0.0</v>
      </c>
      <c r="H584" s="363" t="s">
        <v>1007</v>
      </c>
      <c r="I584" s="363" t="s">
        <v>494</v>
      </c>
      <c r="J584" s="363" t="s">
        <v>1007</v>
      </c>
      <c r="K584" s="363" t="s">
        <v>1008</v>
      </c>
      <c r="L584" s="363" t="s">
        <v>494</v>
      </c>
      <c r="M584" s="363" t="s">
        <v>1008</v>
      </c>
      <c r="N584" s="363" t="s">
        <v>496</v>
      </c>
      <c r="O584" s="363" t="s">
        <v>494</v>
      </c>
      <c r="P584" s="363" t="s">
        <v>494</v>
      </c>
      <c r="Q584" s="365" t="s">
        <v>494</v>
      </c>
      <c r="R584" s="314"/>
    </row>
    <row r="585">
      <c r="A585" s="360" t="s">
        <v>92</v>
      </c>
      <c r="B585" s="361">
        <v>329.0</v>
      </c>
      <c r="C585" s="362" t="s">
        <v>119</v>
      </c>
      <c r="D585" s="313"/>
      <c r="E585" s="361" t="s">
        <v>95</v>
      </c>
      <c r="F585" s="363" t="s">
        <v>796</v>
      </c>
      <c r="G585" s="364">
        <v>0.0</v>
      </c>
      <c r="H585" s="363" t="s">
        <v>1458</v>
      </c>
      <c r="I585" s="363" t="s">
        <v>494</v>
      </c>
      <c r="J585" s="363" t="s">
        <v>1458</v>
      </c>
      <c r="K585" s="363" t="s">
        <v>1459</v>
      </c>
      <c r="L585" s="363" t="s">
        <v>494</v>
      </c>
      <c r="M585" s="363" t="s">
        <v>1459</v>
      </c>
      <c r="N585" s="363" t="s">
        <v>496</v>
      </c>
      <c r="O585" s="363" t="s">
        <v>494</v>
      </c>
      <c r="P585" s="363" t="s">
        <v>494</v>
      </c>
      <c r="Q585" s="365" t="s">
        <v>494</v>
      </c>
      <c r="R585" s="314"/>
    </row>
    <row r="586">
      <c r="A586" s="360" t="s">
        <v>92</v>
      </c>
      <c r="B586" s="361">
        <v>869.0</v>
      </c>
      <c r="C586" s="362" t="s">
        <v>669</v>
      </c>
      <c r="D586" s="313"/>
      <c r="E586" s="361" t="s">
        <v>95</v>
      </c>
      <c r="F586" s="363" t="s">
        <v>901</v>
      </c>
      <c r="G586" s="364">
        <v>0.0</v>
      </c>
      <c r="H586" s="363" t="s">
        <v>1460</v>
      </c>
      <c r="I586" s="363" t="s">
        <v>494</v>
      </c>
      <c r="J586" s="363" t="s">
        <v>1460</v>
      </c>
      <c r="K586" s="363" t="s">
        <v>1461</v>
      </c>
      <c r="L586" s="363" t="s">
        <v>494</v>
      </c>
      <c r="M586" s="363" t="s">
        <v>1461</v>
      </c>
      <c r="N586" s="363" t="s">
        <v>496</v>
      </c>
      <c r="O586" s="363" t="s">
        <v>494</v>
      </c>
      <c r="P586" s="363" t="s">
        <v>494</v>
      </c>
      <c r="Q586" s="365" t="s">
        <v>494</v>
      </c>
      <c r="R586" s="314"/>
    </row>
    <row r="587">
      <c r="A587" s="360" t="s">
        <v>92</v>
      </c>
      <c r="B587" s="361">
        <v>1277.0</v>
      </c>
      <c r="C587" s="362" t="s">
        <v>98</v>
      </c>
      <c r="D587" s="313"/>
      <c r="E587" s="361" t="s">
        <v>95</v>
      </c>
      <c r="F587" s="363" t="s">
        <v>1462</v>
      </c>
      <c r="G587" s="364">
        <v>0.0</v>
      </c>
      <c r="H587" s="363" t="s">
        <v>1463</v>
      </c>
      <c r="I587" s="363" t="s">
        <v>494</v>
      </c>
      <c r="J587" s="363" t="s">
        <v>1463</v>
      </c>
      <c r="K587" s="367">
        <v>45997.0</v>
      </c>
      <c r="L587" s="363" t="s">
        <v>494</v>
      </c>
      <c r="M587" s="367">
        <v>45997.0</v>
      </c>
      <c r="N587" s="363" t="s">
        <v>496</v>
      </c>
      <c r="O587" s="363" t="s">
        <v>494</v>
      </c>
      <c r="P587" s="363" t="s">
        <v>494</v>
      </c>
      <c r="Q587" s="365" t="s">
        <v>494</v>
      </c>
      <c r="R587" s="314"/>
    </row>
    <row r="588">
      <c r="A588" s="360" t="s">
        <v>92</v>
      </c>
      <c r="B588" s="361">
        <v>188.0</v>
      </c>
      <c r="C588" s="362" t="s">
        <v>138</v>
      </c>
      <c r="D588" s="313"/>
      <c r="E588" s="361" t="s">
        <v>95</v>
      </c>
      <c r="F588" s="363" t="s">
        <v>913</v>
      </c>
      <c r="G588" s="364">
        <v>0.0</v>
      </c>
      <c r="H588" s="363" t="s">
        <v>1426</v>
      </c>
      <c r="I588" s="363" t="s">
        <v>494</v>
      </c>
      <c r="J588" s="363" t="s">
        <v>1426</v>
      </c>
      <c r="K588" s="363" t="s">
        <v>1427</v>
      </c>
      <c r="L588" s="363" t="s">
        <v>494</v>
      </c>
      <c r="M588" s="363" t="s">
        <v>1427</v>
      </c>
      <c r="N588" s="363" t="s">
        <v>496</v>
      </c>
      <c r="O588" s="363" t="s">
        <v>494</v>
      </c>
      <c r="P588" s="363" t="s">
        <v>494</v>
      </c>
      <c r="Q588" s="365" t="s">
        <v>494</v>
      </c>
      <c r="R588" s="314"/>
    </row>
    <row r="589">
      <c r="A589" s="360" t="s">
        <v>92</v>
      </c>
      <c r="B589" s="361">
        <v>173.0</v>
      </c>
      <c r="C589" s="362" t="s">
        <v>132</v>
      </c>
      <c r="D589" s="313"/>
      <c r="E589" s="361" t="s">
        <v>95</v>
      </c>
      <c r="F589" s="363" t="s">
        <v>901</v>
      </c>
      <c r="G589" s="364">
        <v>0.0</v>
      </c>
      <c r="H589" s="363" t="s">
        <v>1464</v>
      </c>
      <c r="I589" s="363" t="s">
        <v>494</v>
      </c>
      <c r="J589" s="363" t="s">
        <v>1464</v>
      </c>
      <c r="K589" s="363" t="s">
        <v>1465</v>
      </c>
      <c r="L589" s="363" t="s">
        <v>494</v>
      </c>
      <c r="M589" s="363" t="s">
        <v>1465</v>
      </c>
      <c r="N589" s="363" t="s">
        <v>496</v>
      </c>
      <c r="O589" s="363" t="s">
        <v>494</v>
      </c>
      <c r="P589" s="363" t="s">
        <v>494</v>
      </c>
      <c r="Q589" s="365" t="s">
        <v>494</v>
      </c>
      <c r="R589" s="314"/>
    </row>
    <row r="590">
      <c r="A590" s="360" t="s">
        <v>92</v>
      </c>
      <c r="B590" s="361">
        <v>1280.0</v>
      </c>
      <c r="C590" s="362" t="s">
        <v>197</v>
      </c>
      <c r="D590" s="313"/>
      <c r="E590" s="361" t="s">
        <v>95</v>
      </c>
      <c r="F590" s="363" t="s">
        <v>913</v>
      </c>
      <c r="G590" s="364">
        <v>0.0</v>
      </c>
      <c r="H590" s="363" t="s">
        <v>1466</v>
      </c>
      <c r="I590" s="363" t="s">
        <v>494</v>
      </c>
      <c r="J590" s="363" t="s">
        <v>1466</v>
      </c>
      <c r="K590" s="363" t="s">
        <v>1467</v>
      </c>
      <c r="L590" s="363" t="s">
        <v>494</v>
      </c>
      <c r="M590" s="363" t="s">
        <v>1467</v>
      </c>
      <c r="N590" s="363" t="s">
        <v>496</v>
      </c>
      <c r="O590" s="363" t="s">
        <v>494</v>
      </c>
      <c r="P590" s="363" t="s">
        <v>494</v>
      </c>
      <c r="Q590" s="365" t="s">
        <v>494</v>
      </c>
      <c r="R590" s="314"/>
    </row>
    <row r="591">
      <c r="A591" s="360" t="s">
        <v>92</v>
      </c>
      <c r="B591" s="361">
        <v>291.0</v>
      </c>
      <c r="C591" s="362" t="s">
        <v>156</v>
      </c>
      <c r="D591" s="313"/>
      <c r="E591" s="361" t="s">
        <v>95</v>
      </c>
      <c r="F591" s="363" t="s">
        <v>984</v>
      </c>
      <c r="G591" s="364">
        <v>0.0</v>
      </c>
      <c r="H591" s="363" t="s">
        <v>1468</v>
      </c>
      <c r="I591" s="363" t="s">
        <v>494</v>
      </c>
      <c r="J591" s="363" t="s">
        <v>1468</v>
      </c>
      <c r="K591" s="363" t="s">
        <v>1469</v>
      </c>
      <c r="L591" s="363" t="s">
        <v>494</v>
      </c>
      <c r="M591" s="363" t="s">
        <v>1469</v>
      </c>
      <c r="N591" s="363" t="s">
        <v>496</v>
      </c>
      <c r="O591" s="363" t="s">
        <v>494</v>
      </c>
      <c r="P591" s="363" t="s">
        <v>494</v>
      </c>
      <c r="Q591" s="365" t="s">
        <v>494</v>
      </c>
      <c r="R591" s="314"/>
    </row>
    <row r="592">
      <c r="A592" s="360" t="s">
        <v>92</v>
      </c>
      <c r="B592" s="361">
        <v>352.0</v>
      </c>
      <c r="C592" s="362" t="s">
        <v>1470</v>
      </c>
      <c r="D592" s="313"/>
      <c r="E592" s="361" t="s">
        <v>95</v>
      </c>
      <c r="F592" s="363" t="s">
        <v>1327</v>
      </c>
      <c r="G592" s="364">
        <v>0.0</v>
      </c>
      <c r="H592" s="363" t="s">
        <v>1471</v>
      </c>
      <c r="I592" s="363" t="s">
        <v>494</v>
      </c>
      <c r="J592" s="363" t="s">
        <v>1471</v>
      </c>
      <c r="K592" s="363" t="s">
        <v>1472</v>
      </c>
      <c r="L592" s="363" t="s">
        <v>494</v>
      </c>
      <c r="M592" s="363" t="s">
        <v>1472</v>
      </c>
      <c r="N592" s="363" t="s">
        <v>496</v>
      </c>
      <c r="O592" s="363" t="s">
        <v>494</v>
      </c>
      <c r="P592" s="363" t="s">
        <v>494</v>
      </c>
      <c r="Q592" s="365" t="s">
        <v>494</v>
      </c>
      <c r="R592" s="314"/>
    </row>
    <row r="593">
      <c r="A593" s="360" t="s">
        <v>92</v>
      </c>
      <c r="B593" s="361">
        <v>174.0</v>
      </c>
      <c r="C593" s="362" t="s">
        <v>891</v>
      </c>
      <c r="D593" s="313"/>
      <c r="E593" s="361" t="s">
        <v>95</v>
      </c>
      <c r="F593" s="363" t="s">
        <v>801</v>
      </c>
      <c r="G593" s="364">
        <v>0.0</v>
      </c>
      <c r="H593" s="363" t="s">
        <v>1250</v>
      </c>
      <c r="I593" s="363" t="s">
        <v>494</v>
      </c>
      <c r="J593" s="363" t="s">
        <v>1250</v>
      </c>
      <c r="K593" s="363" t="s">
        <v>1251</v>
      </c>
      <c r="L593" s="363" t="s">
        <v>494</v>
      </c>
      <c r="M593" s="363" t="s">
        <v>1251</v>
      </c>
      <c r="N593" s="363" t="s">
        <v>496</v>
      </c>
      <c r="O593" s="363" t="s">
        <v>494</v>
      </c>
      <c r="P593" s="363" t="s">
        <v>494</v>
      </c>
      <c r="Q593" s="365" t="s">
        <v>494</v>
      </c>
      <c r="R593" s="314"/>
    </row>
    <row r="594">
      <c r="A594" s="360" t="s">
        <v>92</v>
      </c>
      <c r="B594" s="361">
        <v>183.0</v>
      </c>
      <c r="C594" s="362" t="s">
        <v>106</v>
      </c>
      <c r="D594" s="313"/>
      <c r="E594" s="361" t="s">
        <v>95</v>
      </c>
      <c r="F594" s="363" t="s">
        <v>918</v>
      </c>
      <c r="G594" s="364">
        <v>0.0</v>
      </c>
      <c r="H594" s="363" t="s">
        <v>1444</v>
      </c>
      <c r="I594" s="363" t="s">
        <v>494</v>
      </c>
      <c r="J594" s="363" t="s">
        <v>1444</v>
      </c>
      <c r="K594" s="363" t="s">
        <v>1445</v>
      </c>
      <c r="L594" s="363" t="s">
        <v>494</v>
      </c>
      <c r="M594" s="363" t="s">
        <v>1445</v>
      </c>
      <c r="N594" s="363" t="s">
        <v>496</v>
      </c>
      <c r="O594" s="363" t="s">
        <v>494</v>
      </c>
      <c r="P594" s="363" t="s">
        <v>494</v>
      </c>
      <c r="Q594" s="365" t="s">
        <v>494</v>
      </c>
      <c r="R594" s="314"/>
    </row>
    <row r="595">
      <c r="A595" s="360" t="s">
        <v>92</v>
      </c>
      <c r="B595" s="361">
        <v>811.0</v>
      </c>
      <c r="C595" s="362" t="s">
        <v>1473</v>
      </c>
      <c r="D595" s="313"/>
      <c r="E595" s="361" t="s">
        <v>95</v>
      </c>
      <c r="F595" s="363" t="s">
        <v>1474</v>
      </c>
      <c r="G595" s="364">
        <v>0.0</v>
      </c>
      <c r="H595" s="363" t="s">
        <v>1475</v>
      </c>
      <c r="I595" s="363" t="s">
        <v>494</v>
      </c>
      <c r="J595" s="363" t="s">
        <v>1475</v>
      </c>
      <c r="K595" s="363" t="s">
        <v>1476</v>
      </c>
      <c r="L595" s="363" t="s">
        <v>494</v>
      </c>
      <c r="M595" s="363" t="s">
        <v>1476</v>
      </c>
      <c r="N595" s="363" t="s">
        <v>496</v>
      </c>
      <c r="O595" s="363" t="s">
        <v>494</v>
      </c>
      <c r="P595" s="363" t="s">
        <v>494</v>
      </c>
      <c r="Q595" s="365" t="s">
        <v>494</v>
      </c>
      <c r="R595" s="314"/>
    </row>
    <row r="596">
      <c r="A596" s="360" t="s">
        <v>92</v>
      </c>
      <c r="B596" s="361">
        <v>653.0</v>
      </c>
      <c r="C596" s="362" t="s">
        <v>342</v>
      </c>
      <c r="D596" s="313"/>
      <c r="E596" s="361" t="s">
        <v>95</v>
      </c>
      <c r="F596" s="363" t="s">
        <v>796</v>
      </c>
      <c r="G596" s="364">
        <v>0.0</v>
      </c>
      <c r="H596" s="363" t="s">
        <v>494</v>
      </c>
      <c r="I596" s="363" t="s">
        <v>494</v>
      </c>
      <c r="J596" s="363" t="s">
        <v>494</v>
      </c>
      <c r="K596" s="363" t="s">
        <v>494</v>
      </c>
      <c r="L596" s="363" t="s">
        <v>494</v>
      </c>
      <c r="M596" s="363" t="s">
        <v>494</v>
      </c>
      <c r="N596" s="363" t="s">
        <v>496</v>
      </c>
      <c r="O596" s="363" t="s">
        <v>494</v>
      </c>
      <c r="P596" s="363" t="s">
        <v>494</v>
      </c>
      <c r="Q596" s="365" t="s">
        <v>494</v>
      </c>
      <c r="R596" s="314"/>
    </row>
    <row r="597">
      <c r="A597" s="360" t="s">
        <v>92</v>
      </c>
      <c r="B597" s="361">
        <v>644.0</v>
      </c>
      <c r="C597" s="362" t="s">
        <v>134</v>
      </c>
      <c r="D597" s="313"/>
      <c r="E597" s="361" t="s">
        <v>95</v>
      </c>
      <c r="F597" s="363" t="s">
        <v>492</v>
      </c>
      <c r="G597" s="364">
        <v>0.0</v>
      </c>
      <c r="H597" s="363" t="s">
        <v>1477</v>
      </c>
      <c r="I597" s="363" t="s">
        <v>494</v>
      </c>
      <c r="J597" s="363" t="s">
        <v>1477</v>
      </c>
      <c r="K597" s="363" t="s">
        <v>1478</v>
      </c>
      <c r="L597" s="363" t="s">
        <v>494</v>
      </c>
      <c r="M597" s="363" t="s">
        <v>1478</v>
      </c>
      <c r="N597" s="363" t="s">
        <v>496</v>
      </c>
      <c r="O597" s="363" t="s">
        <v>494</v>
      </c>
      <c r="P597" s="363" t="s">
        <v>494</v>
      </c>
      <c r="Q597" s="365" t="s">
        <v>494</v>
      </c>
      <c r="R597" s="314"/>
    </row>
    <row r="598">
      <c r="A598" s="360" t="s">
        <v>92</v>
      </c>
      <c r="B598" s="361">
        <v>329.0</v>
      </c>
      <c r="C598" s="362" t="s">
        <v>119</v>
      </c>
      <c r="D598" s="313"/>
      <c r="E598" s="361" t="s">
        <v>95</v>
      </c>
      <c r="F598" s="363" t="s">
        <v>531</v>
      </c>
      <c r="G598" s="364">
        <v>0.0</v>
      </c>
      <c r="H598" s="363" t="s">
        <v>809</v>
      </c>
      <c r="I598" s="363" t="s">
        <v>494</v>
      </c>
      <c r="J598" s="363" t="s">
        <v>809</v>
      </c>
      <c r="K598" s="363" t="s">
        <v>810</v>
      </c>
      <c r="L598" s="363" t="s">
        <v>494</v>
      </c>
      <c r="M598" s="363" t="s">
        <v>810</v>
      </c>
      <c r="N598" s="363" t="s">
        <v>496</v>
      </c>
      <c r="O598" s="363" t="s">
        <v>494</v>
      </c>
      <c r="P598" s="363" t="s">
        <v>494</v>
      </c>
      <c r="Q598" s="365" t="s">
        <v>494</v>
      </c>
      <c r="R598" s="314"/>
    </row>
    <row r="599">
      <c r="A599" s="360" t="s">
        <v>92</v>
      </c>
      <c r="B599" s="361">
        <v>197.0</v>
      </c>
      <c r="C599" s="362" t="s">
        <v>295</v>
      </c>
      <c r="D599" s="313"/>
      <c r="E599" s="361" t="s">
        <v>95</v>
      </c>
      <c r="F599" s="363" t="s">
        <v>545</v>
      </c>
      <c r="G599" s="364">
        <v>0.0</v>
      </c>
      <c r="H599" s="363" t="s">
        <v>1479</v>
      </c>
      <c r="I599" s="363" t="s">
        <v>494</v>
      </c>
      <c r="J599" s="363" t="s">
        <v>1479</v>
      </c>
      <c r="K599" s="363" t="s">
        <v>1480</v>
      </c>
      <c r="L599" s="363" t="s">
        <v>494</v>
      </c>
      <c r="M599" s="363" t="s">
        <v>1480</v>
      </c>
      <c r="N599" s="363" t="s">
        <v>496</v>
      </c>
      <c r="O599" s="363" t="s">
        <v>494</v>
      </c>
      <c r="P599" s="363" t="s">
        <v>494</v>
      </c>
      <c r="Q599" s="365" t="s">
        <v>494</v>
      </c>
      <c r="R599" s="314"/>
    </row>
    <row r="600">
      <c r="A600" s="360" t="s">
        <v>92</v>
      </c>
      <c r="B600" s="361">
        <v>869.0</v>
      </c>
      <c r="C600" s="362" t="s">
        <v>669</v>
      </c>
      <c r="D600" s="313"/>
      <c r="E600" s="361" t="s">
        <v>95</v>
      </c>
      <c r="F600" s="363" t="s">
        <v>901</v>
      </c>
      <c r="G600" s="364">
        <v>0.0</v>
      </c>
      <c r="H600" s="363" t="s">
        <v>1460</v>
      </c>
      <c r="I600" s="363" t="s">
        <v>494</v>
      </c>
      <c r="J600" s="363" t="s">
        <v>1460</v>
      </c>
      <c r="K600" s="363" t="s">
        <v>1461</v>
      </c>
      <c r="L600" s="363" t="s">
        <v>494</v>
      </c>
      <c r="M600" s="363" t="s">
        <v>1461</v>
      </c>
      <c r="N600" s="363" t="s">
        <v>496</v>
      </c>
      <c r="O600" s="363" t="s">
        <v>494</v>
      </c>
      <c r="P600" s="363" t="s">
        <v>494</v>
      </c>
      <c r="Q600" s="365" t="s">
        <v>494</v>
      </c>
      <c r="R600" s="314"/>
    </row>
    <row r="601">
      <c r="A601" s="360" t="s">
        <v>92</v>
      </c>
      <c r="B601" s="361">
        <v>1277.0</v>
      </c>
      <c r="C601" s="362" t="s">
        <v>98</v>
      </c>
      <c r="D601" s="313"/>
      <c r="E601" s="361" t="s">
        <v>95</v>
      </c>
      <c r="F601" s="363" t="s">
        <v>644</v>
      </c>
      <c r="G601" s="364">
        <v>0.0</v>
      </c>
      <c r="H601" s="363" t="s">
        <v>1481</v>
      </c>
      <c r="I601" s="363" t="s">
        <v>494</v>
      </c>
      <c r="J601" s="363" t="s">
        <v>1481</v>
      </c>
      <c r="K601" s="363" t="s">
        <v>1482</v>
      </c>
      <c r="L601" s="363" t="s">
        <v>494</v>
      </c>
      <c r="M601" s="363" t="s">
        <v>1482</v>
      </c>
      <c r="N601" s="363" t="s">
        <v>496</v>
      </c>
      <c r="O601" s="363" t="s">
        <v>494</v>
      </c>
      <c r="P601" s="363" t="s">
        <v>494</v>
      </c>
      <c r="Q601" s="365" t="s">
        <v>494</v>
      </c>
      <c r="R601" s="314"/>
    </row>
    <row r="602">
      <c r="A602" s="360" t="s">
        <v>92</v>
      </c>
      <c r="B602" s="361">
        <v>188.0</v>
      </c>
      <c r="C602" s="362" t="s">
        <v>138</v>
      </c>
      <c r="D602" s="313"/>
      <c r="E602" s="361" t="s">
        <v>95</v>
      </c>
      <c r="F602" s="363" t="s">
        <v>913</v>
      </c>
      <c r="G602" s="364">
        <v>0.0</v>
      </c>
      <c r="H602" s="363" t="s">
        <v>1426</v>
      </c>
      <c r="I602" s="363" t="s">
        <v>494</v>
      </c>
      <c r="J602" s="363" t="s">
        <v>1426</v>
      </c>
      <c r="K602" s="363" t="s">
        <v>1427</v>
      </c>
      <c r="L602" s="363" t="s">
        <v>494</v>
      </c>
      <c r="M602" s="363" t="s">
        <v>1427</v>
      </c>
      <c r="N602" s="363" t="s">
        <v>496</v>
      </c>
      <c r="O602" s="363" t="s">
        <v>494</v>
      </c>
      <c r="P602" s="363" t="s">
        <v>494</v>
      </c>
      <c r="Q602" s="365" t="s">
        <v>494</v>
      </c>
      <c r="R602" s="314"/>
    </row>
    <row r="603">
      <c r="A603" s="360" t="s">
        <v>92</v>
      </c>
      <c r="B603" s="361">
        <v>173.0</v>
      </c>
      <c r="C603" s="362" t="s">
        <v>132</v>
      </c>
      <c r="D603" s="313"/>
      <c r="E603" s="361" t="s">
        <v>95</v>
      </c>
      <c r="F603" s="363" t="s">
        <v>1483</v>
      </c>
      <c r="G603" s="364">
        <v>0.0</v>
      </c>
      <c r="H603" s="363" t="s">
        <v>1484</v>
      </c>
      <c r="I603" s="363" t="s">
        <v>494</v>
      </c>
      <c r="J603" s="363" t="s">
        <v>1484</v>
      </c>
      <c r="K603" s="363" t="s">
        <v>1485</v>
      </c>
      <c r="L603" s="363" t="s">
        <v>494</v>
      </c>
      <c r="M603" s="363" t="s">
        <v>1485</v>
      </c>
      <c r="N603" s="363" t="s">
        <v>496</v>
      </c>
      <c r="O603" s="363" t="s">
        <v>494</v>
      </c>
      <c r="P603" s="363" t="s">
        <v>494</v>
      </c>
      <c r="Q603" s="365" t="s">
        <v>494</v>
      </c>
      <c r="R603" s="314"/>
    </row>
    <row r="604">
      <c r="A604" s="360" t="s">
        <v>92</v>
      </c>
      <c r="B604" s="361">
        <v>1280.0</v>
      </c>
      <c r="C604" s="362" t="s">
        <v>197</v>
      </c>
      <c r="D604" s="313"/>
      <c r="E604" s="361" t="s">
        <v>95</v>
      </c>
      <c r="F604" s="363" t="s">
        <v>913</v>
      </c>
      <c r="G604" s="364">
        <v>0.0</v>
      </c>
      <c r="H604" s="363" t="s">
        <v>1466</v>
      </c>
      <c r="I604" s="363" t="s">
        <v>494</v>
      </c>
      <c r="J604" s="363" t="s">
        <v>1466</v>
      </c>
      <c r="K604" s="363" t="s">
        <v>1467</v>
      </c>
      <c r="L604" s="363" t="s">
        <v>494</v>
      </c>
      <c r="M604" s="363" t="s">
        <v>1467</v>
      </c>
      <c r="N604" s="363" t="s">
        <v>496</v>
      </c>
      <c r="O604" s="363" t="s">
        <v>494</v>
      </c>
      <c r="P604" s="363" t="s">
        <v>494</v>
      </c>
      <c r="Q604" s="365" t="s">
        <v>494</v>
      </c>
      <c r="R604" s="314"/>
    </row>
    <row r="605">
      <c r="A605" s="360" t="s">
        <v>92</v>
      </c>
      <c r="B605" s="361">
        <v>216.0</v>
      </c>
      <c r="C605" s="362" t="s">
        <v>1091</v>
      </c>
      <c r="D605" s="313"/>
      <c r="E605" s="361" t="s">
        <v>95</v>
      </c>
      <c r="F605" s="363" t="s">
        <v>906</v>
      </c>
      <c r="G605" s="364">
        <v>0.0</v>
      </c>
      <c r="H605" s="363" t="s">
        <v>1486</v>
      </c>
      <c r="I605" s="363" t="s">
        <v>494</v>
      </c>
      <c r="J605" s="363" t="s">
        <v>1486</v>
      </c>
      <c r="K605" s="363" t="s">
        <v>1487</v>
      </c>
      <c r="L605" s="363" t="s">
        <v>494</v>
      </c>
      <c r="M605" s="363" t="s">
        <v>1487</v>
      </c>
      <c r="N605" s="363" t="s">
        <v>496</v>
      </c>
      <c r="O605" s="363" t="s">
        <v>494</v>
      </c>
      <c r="P605" s="363" t="s">
        <v>494</v>
      </c>
      <c r="Q605" s="365" t="s">
        <v>494</v>
      </c>
      <c r="R605" s="314"/>
    </row>
    <row r="606">
      <c r="A606" s="360" t="s">
        <v>92</v>
      </c>
      <c r="B606" s="361">
        <v>2029.0</v>
      </c>
      <c r="C606" s="362" t="s">
        <v>247</v>
      </c>
      <c r="D606" s="313"/>
      <c r="E606" s="361" t="s">
        <v>95</v>
      </c>
      <c r="F606" s="363" t="s">
        <v>1488</v>
      </c>
      <c r="G606" s="364">
        <v>0.0</v>
      </c>
      <c r="H606" s="363" t="s">
        <v>1489</v>
      </c>
      <c r="I606" s="363" t="s">
        <v>494</v>
      </c>
      <c r="J606" s="363" t="s">
        <v>1489</v>
      </c>
      <c r="K606" s="363" t="s">
        <v>1490</v>
      </c>
      <c r="L606" s="363" t="s">
        <v>494</v>
      </c>
      <c r="M606" s="363" t="s">
        <v>1490</v>
      </c>
      <c r="N606" s="363" t="s">
        <v>496</v>
      </c>
      <c r="O606" s="363" t="s">
        <v>494</v>
      </c>
      <c r="P606" s="363" t="s">
        <v>494</v>
      </c>
      <c r="Q606" s="365" t="s">
        <v>494</v>
      </c>
      <c r="R606" s="314"/>
    </row>
    <row r="607">
      <c r="A607" s="360" t="s">
        <v>92</v>
      </c>
      <c r="B607" s="361">
        <v>784.0</v>
      </c>
      <c r="C607" s="362" t="s">
        <v>1491</v>
      </c>
      <c r="D607" s="313"/>
      <c r="E607" s="361" t="s">
        <v>95</v>
      </c>
      <c r="F607" s="363" t="s">
        <v>931</v>
      </c>
      <c r="G607" s="364">
        <v>0.0</v>
      </c>
      <c r="H607" s="363" t="s">
        <v>1492</v>
      </c>
      <c r="I607" s="363" t="s">
        <v>494</v>
      </c>
      <c r="J607" s="363" t="s">
        <v>1492</v>
      </c>
      <c r="K607" s="363" t="s">
        <v>1493</v>
      </c>
      <c r="L607" s="363" t="s">
        <v>494</v>
      </c>
      <c r="M607" s="363" t="s">
        <v>1493</v>
      </c>
      <c r="N607" s="363" t="s">
        <v>496</v>
      </c>
      <c r="O607" s="363" t="s">
        <v>494</v>
      </c>
      <c r="P607" s="363" t="s">
        <v>494</v>
      </c>
      <c r="Q607" s="365" t="s">
        <v>494</v>
      </c>
      <c r="R607" s="314"/>
    </row>
    <row r="608">
      <c r="A608" s="360" t="s">
        <v>92</v>
      </c>
      <c r="B608" s="361">
        <v>166.0</v>
      </c>
      <c r="C608" s="362" t="s">
        <v>187</v>
      </c>
      <c r="D608" s="313"/>
      <c r="E608" s="361" t="s">
        <v>95</v>
      </c>
      <c r="F608" s="363" t="s">
        <v>901</v>
      </c>
      <c r="G608" s="364">
        <v>0.0</v>
      </c>
      <c r="H608" s="363" t="s">
        <v>1392</v>
      </c>
      <c r="I608" s="363" t="s">
        <v>494</v>
      </c>
      <c r="J608" s="363" t="s">
        <v>1392</v>
      </c>
      <c r="K608" s="363" t="s">
        <v>1393</v>
      </c>
      <c r="L608" s="363" t="s">
        <v>494</v>
      </c>
      <c r="M608" s="363" t="s">
        <v>1393</v>
      </c>
      <c r="N608" s="363" t="s">
        <v>496</v>
      </c>
      <c r="O608" s="363" t="s">
        <v>494</v>
      </c>
      <c r="P608" s="363" t="s">
        <v>494</v>
      </c>
      <c r="Q608" s="365" t="s">
        <v>494</v>
      </c>
      <c r="R608" s="314"/>
    </row>
    <row r="609">
      <c r="A609" s="351"/>
      <c r="B609" s="351"/>
      <c r="C609" s="351"/>
      <c r="D609" s="351"/>
      <c r="E609" s="351"/>
      <c r="F609" s="351"/>
      <c r="G609" s="351"/>
      <c r="H609" s="351"/>
      <c r="I609" s="351"/>
      <c r="J609" s="351"/>
      <c r="K609" s="351"/>
      <c r="L609" s="351"/>
      <c r="M609" s="351"/>
      <c r="N609" s="351"/>
      <c r="O609" s="351"/>
      <c r="P609" s="351"/>
      <c r="Q609" s="351"/>
      <c r="R609" s="351"/>
    </row>
    <row r="610">
      <c r="A610" s="352" t="s">
        <v>159</v>
      </c>
      <c r="D610" s="351"/>
      <c r="E610" s="351"/>
      <c r="F610" s="351"/>
      <c r="G610" s="351"/>
      <c r="H610" s="351"/>
      <c r="I610" s="351"/>
      <c r="J610" s="351"/>
      <c r="K610" s="351"/>
      <c r="L610" s="351"/>
      <c r="M610" s="351"/>
      <c r="N610" s="351"/>
      <c r="O610" s="351"/>
      <c r="P610" s="351"/>
      <c r="Q610" s="351"/>
      <c r="R610" s="368" t="s">
        <v>423</v>
      </c>
    </row>
    <row r="611">
      <c r="A611" s="351"/>
      <c r="B611" s="351"/>
      <c r="C611" s="351"/>
      <c r="D611" s="351"/>
      <c r="E611" s="351"/>
      <c r="F611" s="351"/>
      <c r="G611" s="351"/>
      <c r="H611" s="351"/>
      <c r="I611" s="351"/>
      <c r="J611" s="351"/>
      <c r="K611" s="351"/>
      <c r="L611" s="351"/>
      <c r="M611" s="351"/>
      <c r="N611" s="351"/>
      <c r="O611" s="351"/>
      <c r="P611" s="351"/>
      <c r="Q611" s="351"/>
      <c r="R611" s="351"/>
    </row>
    <row r="612">
      <c r="A612" s="353" t="s">
        <v>79</v>
      </c>
      <c r="B612" s="353" t="s">
        <v>80</v>
      </c>
      <c r="C612" s="353" t="s">
        <v>81</v>
      </c>
      <c r="D612" s="354"/>
      <c r="E612" s="353" t="s">
        <v>82</v>
      </c>
      <c r="F612" s="353" t="s">
        <v>83</v>
      </c>
      <c r="G612" s="353" t="s">
        <v>84</v>
      </c>
      <c r="H612" s="355" t="s">
        <v>85</v>
      </c>
      <c r="I612" s="313"/>
      <c r="J612" s="313"/>
      <c r="K612" s="355" t="s">
        <v>86</v>
      </c>
      <c r="L612" s="313"/>
      <c r="M612" s="313"/>
      <c r="N612" s="355" t="s">
        <v>87</v>
      </c>
      <c r="O612" s="313"/>
      <c r="P612" s="313"/>
      <c r="Q612" s="313"/>
      <c r="R612" s="314"/>
    </row>
    <row r="613">
      <c r="A613" s="356"/>
      <c r="B613" s="356"/>
      <c r="C613" s="356"/>
      <c r="D613" s="357"/>
      <c r="E613" s="356"/>
      <c r="F613" s="356"/>
      <c r="G613" s="356"/>
      <c r="H613" s="358" t="s">
        <v>88</v>
      </c>
      <c r="I613" s="358" t="s">
        <v>89</v>
      </c>
      <c r="J613" s="358" t="s">
        <v>90</v>
      </c>
      <c r="K613" s="358" t="s">
        <v>88</v>
      </c>
      <c r="L613" s="358" t="s">
        <v>89</v>
      </c>
      <c r="M613" s="358" t="s">
        <v>90</v>
      </c>
      <c r="N613" s="358" t="s">
        <v>83</v>
      </c>
      <c r="O613" s="358" t="s">
        <v>88</v>
      </c>
      <c r="P613" s="358" t="s">
        <v>89</v>
      </c>
      <c r="Q613" s="355" t="s">
        <v>90</v>
      </c>
      <c r="R613" s="314"/>
    </row>
    <row r="614">
      <c r="A614" s="369" t="s">
        <v>92</v>
      </c>
      <c r="B614" s="362">
        <v>313.0</v>
      </c>
      <c r="C614" s="362" t="s">
        <v>177</v>
      </c>
      <c r="D614" s="313"/>
      <c r="E614" s="362" t="s">
        <v>95</v>
      </c>
      <c r="F614" s="365" t="s">
        <v>960</v>
      </c>
      <c r="G614" s="370">
        <v>0.0</v>
      </c>
      <c r="H614" s="365" t="s">
        <v>1494</v>
      </c>
      <c r="I614" s="365" t="s">
        <v>494</v>
      </c>
      <c r="J614" s="365" t="s">
        <v>1494</v>
      </c>
      <c r="K614" s="365" t="s">
        <v>1495</v>
      </c>
      <c r="L614" s="365" t="s">
        <v>494</v>
      </c>
      <c r="M614" s="365" t="s">
        <v>1495</v>
      </c>
      <c r="N614" s="365" t="s">
        <v>496</v>
      </c>
      <c r="O614" s="365" t="s">
        <v>494</v>
      </c>
      <c r="P614" s="365" t="s">
        <v>494</v>
      </c>
      <c r="Q614" s="365" t="s">
        <v>494</v>
      </c>
      <c r="R614" s="314"/>
    </row>
    <row r="615">
      <c r="A615" s="360" t="s">
        <v>92</v>
      </c>
      <c r="B615" s="361">
        <v>164.0</v>
      </c>
      <c r="C615" s="362" t="s">
        <v>154</v>
      </c>
      <c r="D615" s="313"/>
      <c r="E615" s="361" t="s">
        <v>95</v>
      </c>
      <c r="F615" s="363" t="s">
        <v>1496</v>
      </c>
      <c r="G615" s="364">
        <v>0.0</v>
      </c>
      <c r="H615" s="363" t="s">
        <v>1497</v>
      </c>
      <c r="I615" s="363" t="s">
        <v>494</v>
      </c>
      <c r="J615" s="363" t="s">
        <v>1497</v>
      </c>
      <c r="K615" s="363" t="s">
        <v>1498</v>
      </c>
      <c r="L615" s="363" t="s">
        <v>494</v>
      </c>
      <c r="M615" s="363" t="s">
        <v>1498</v>
      </c>
      <c r="N615" s="363" t="s">
        <v>496</v>
      </c>
      <c r="O615" s="363" t="s">
        <v>494</v>
      </c>
      <c r="P615" s="363" t="s">
        <v>494</v>
      </c>
      <c r="Q615" s="365" t="s">
        <v>494</v>
      </c>
      <c r="R615" s="314"/>
    </row>
    <row r="616">
      <c r="A616" s="360" t="s">
        <v>92</v>
      </c>
      <c r="B616" s="361">
        <v>196.0</v>
      </c>
      <c r="C616" s="362" t="s">
        <v>121</v>
      </c>
      <c r="D616" s="313"/>
      <c r="E616" s="361" t="s">
        <v>95</v>
      </c>
      <c r="F616" s="363" t="s">
        <v>1011</v>
      </c>
      <c r="G616" s="364">
        <v>0.0</v>
      </c>
      <c r="H616" s="363" t="s">
        <v>494</v>
      </c>
      <c r="I616" s="363" t="s">
        <v>494</v>
      </c>
      <c r="J616" s="363" t="s">
        <v>494</v>
      </c>
      <c r="K616" s="363" t="s">
        <v>494</v>
      </c>
      <c r="L616" s="363" t="s">
        <v>494</v>
      </c>
      <c r="M616" s="363" t="s">
        <v>494</v>
      </c>
      <c r="N616" s="363" t="s">
        <v>496</v>
      </c>
      <c r="O616" s="363" t="s">
        <v>494</v>
      </c>
      <c r="P616" s="363" t="s">
        <v>494</v>
      </c>
      <c r="Q616" s="365" t="s">
        <v>494</v>
      </c>
      <c r="R616" s="314"/>
    </row>
    <row r="617">
      <c r="A617" s="360" t="s">
        <v>92</v>
      </c>
      <c r="B617" s="361">
        <v>626.0</v>
      </c>
      <c r="C617" s="362" t="s">
        <v>123</v>
      </c>
      <c r="D617" s="313"/>
      <c r="E617" s="361" t="s">
        <v>95</v>
      </c>
      <c r="F617" s="363" t="s">
        <v>984</v>
      </c>
      <c r="G617" s="364">
        <v>0.0</v>
      </c>
      <c r="H617" s="363" t="s">
        <v>1422</v>
      </c>
      <c r="I617" s="363" t="s">
        <v>494</v>
      </c>
      <c r="J617" s="363" t="s">
        <v>1422</v>
      </c>
      <c r="K617" s="363" t="s">
        <v>1423</v>
      </c>
      <c r="L617" s="363" t="s">
        <v>494</v>
      </c>
      <c r="M617" s="363" t="s">
        <v>1423</v>
      </c>
      <c r="N617" s="363" t="s">
        <v>496</v>
      </c>
      <c r="O617" s="363" t="s">
        <v>494</v>
      </c>
      <c r="P617" s="363" t="s">
        <v>494</v>
      </c>
      <c r="Q617" s="365" t="s">
        <v>494</v>
      </c>
      <c r="R617" s="314"/>
    </row>
    <row r="618">
      <c r="A618" s="360" t="s">
        <v>92</v>
      </c>
      <c r="B618" s="361">
        <v>1280.0</v>
      </c>
      <c r="C618" s="362" t="s">
        <v>197</v>
      </c>
      <c r="D618" s="313"/>
      <c r="E618" s="361" t="s">
        <v>95</v>
      </c>
      <c r="F618" s="363" t="s">
        <v>542</v>
      </c>
      <c r="G618" s="364">
        <v>0.0</v>
      </c>
      <c r="H618" s="363" t="s">
        <v>1499</v>
      </c>
      <c r="I618" s="363" t="s">
        <v>494</v>
      </c>
      <c r="J618" s="363" t="s">
        <v>1499</v>
      </c>
      <c r="K618" s="363" t="s">
        <v>1500</v>
      </c>
      <c r="L618" s="363" t="s">
        <v>494</v>
      </c>
      <c r="M618" s="363" t="s">
        <v>1500</v>
      </c>
      <c r="N618" s="363" t="s">
        <v>496</v>
      </c>
      <c r="O618" s="363" t="s">
        <v>494</v>
      </c>
      <c r="P618" s="363" t="s">
        <v>494</v>
      </c>
      <c r="Q618" s="365" t="s">
        <v>494</v>
      </c>
      <c r="R618" s="314"/>
    </row>
    <row r="619">
      <c r="A619" s="360" t="s">
        <v>92</v>
      </c>
      <c r="B619" s="361">
        <v>281.0</v>
      </c>
      <c r="C619" s="362" t="s">
        <v>249</v>
      </c>
      <c r="D619" s="313"/>
      <c r="E619" s="361" t="s">
        <v>95</v>
      </c>
      <c r="F619" s="363" t="s">
        <v>1011</v>
      </c>
      <c r="G619" s="364">
        <v>0.0</v>
      </c>
      <c r="H619" s="363" t="s">
        <v>1501</v>
      </c>
      <c r="I619" s="363" t="s">
        <v>494</v>
      </c>
      <c r="J619" s="363" t="s">
        <v>1501</v>
      </c>
      <c r="K619" s="363" t="s">
        <v>1502</v>
      </c>
      <c r="L619" s="363" t="s">
        <v>494</v>
      </c>
      <c r="M619" s="363" t="s">
        <v>1502</v>
      </c>
      <c r="N619" s="363" t="s">
        <v>496</v>
      </c>
      <c r="O619" s="363" t="s">
        <v>494</v>
      </c>
      <c r="P619" s="363" t="s">
        <v>494</v>
      </c>
      <c r="Q619" s="365" t="s">
        <v>494</v>
      </c>
      <c r="R619" s="314"/>
    </row>
    <row r="620">
      <c r="A620" s="360" t="s">
        <v>92</v>
      </c>
      <c r="B620" s="361">
        <v>234.0</v>
      </c>
      <c r="C620" s="362" t="s">
        <v>189</v>
      </c>
      <c r="D620" s="313"/>
      <c r="E620" s="361" t="s">
        <v>95</v>
      </c>
      <c r="F620" s="363" t="s">
        <v>984</v>
      </c>
      <c r="G620" s="364">
        <v>0.0</v>
      </c>
      <c r="H620" s="363" t="s">
        <v>1503</v>
      </c>
      <c r="I620" s="363" t="s">
        <v>494</v>
      </c>
      <c r="J620" s="363" t="s">
        <v>1503</v>
      </c>
      <c r="K620" s="363" t="s">
        <v>1504</v>
      </c>
      <c r="L620" s="363" t="s">
        <v>494</v>
      </c>
      <c r="M620" s="363" t="s">
        <v>1504</v>
      </c>
      <c r="N620" s="363" t="s">
        <v>496</v>
      </c>
      <c r="O620" s="363" t="s">
        <v>494</v>
      </c>
      <c r="P620" s="363" t="s">
        <v>494</v>
      </c>
      <c r="Q620" s="365" t="s">
        <v>494</v>
      </c>
      <c r="R620" s="314"/>
    </row>
    <row r="621">
      <c r="A621" s="360" t="s">
        <v>92</v>
      </c>
      <c r="B621" s="361">
        <v>366.0</v>
      </c>
      <c r="C621" s="362" t="s">
        <v>347</v>
      </c>
      <c r="D621" s="313"/>
      <c r="E621" s="361" t="s">
        <v>95</v>
      </c>
      <c r="F621" s="363" t="s">
        <v>774</v>
      </c>
      <c r="G621" s="364">
        <v>0.0</v>
      </c>
      <c r="H621" s="363" t="s">
        <v>1505</v>
      </c>
      <c r="I621" s="363" t="s">
        <v>494</v>
      </c>
      <c r="J621" s="363" t="s">
        <v>1505</v>
      </c>
      <c r="K621" s="363" t="s">
        <v>1506</v>
      </c>
      <c r="L621" s="363" t="s">
        <v>494</v>
      </c>
      <c r="M621" s="363" t="s">
        <v>1506</v>
      </c>
      <c r="N621" s="363" t="s">
        <v>496</v>
      </c>
      <c r="O621" s="363" t="s">
        <v>494</v>
      </c>
      <c r="P621" s="363" t="s">
        <v>494</v>
      </c>
      <c r="Q621" s="365" t="s">
        <v>494</v>
      </c>
      <c r="R621" s="314"/>
    </row>
    <row r="622">
      <c r="A622" s="360" t="s">
        <v>92</v>
      </c>
      <c r="B622" s="361">
        <v>339.0</v>
      </c>
      <c r="C622" s="362" t="s">
        <v>1507</v>
      </c>
      <c r="D622" s="313"/>
      <c r="E622" s="361" t="s">
        <v>95</v>
      </c>
      <c r="F622" s="363" t="s">
        <v>1508</v>
      </c>
      <c r="G622" s="364">
        <v>0.0</v>
      </c>
      <c r="H622" s="363" t="s">
        <v>1509</v>
      </c>
      <c r="I622" s="363" t="s">
        <v>494</v>
      </c>
      <c r="J622" s="363" t="s">
        <v>1509</v>
      </c>
      <c r="K622" s="363" t="s">
        <v>1510</v>
      </c>
      <c r="L622" s="363" t="s">
        <v>494</v>
      </c>
      <c r="M622" s="363" t="s">
        <v>1510</v>
      </c>
      <c r="N622" s="363" t="s">
        <v>496</v>
      </c>
      <c r="O622" s="363" t="s">
        <v>494</v>
      </c>
      <c r="P622" s="363" t="s">
        <v>494</v>
      </c>
      <c r="Q622" s="365" t="s">
        <v>494</v>
      </c>
      <c r="R622" s="314"/>
    </row>
    <row r="623">
      <c r="A623" s="360" t="s">
        <v>92</v>
      </c>
      <c r="B623" s="361">
        <v>150.0</v>
      </c>
      <c r="C623" s="362" t="s">
        <v>181</v>
      </c>
      <c r="D623" s="313"/>
      <c r="E623" s="361" t="s">
        <v>95</v>
      </c>
      <c r="F623" s="363" t="s">
        <v>1023</v>
      </c>
      <c r="G623" s="364">
        <v>0.0</v>
      </c>
      <c r="H623" s="363" t="s">
        <v>1511</v>
      </c>
      <c r="I623" s="363" t="s">
        <v>494</v>
      </c>
      <c r="J623" s="363" t="s">
        <v>1511</v>
      </c>
      <c r="K623" s="363" t="s">
        <v>1512</v>
      </c>
      <c r="L623" s="363" t="s">
        <v>494</v>
      </c>
      <c r="M623" s="363" t="s">
        <v>1512</v>
      </c>
      <c r="N623" s="363" t="s">
        <v>496</v>
      </c>
      <c r="O623" s="363" t="s">
        <v>494</v>
      </c>
      <c r="P623" s="363" t="s">
        <v>494</v>
      </c>
      <c r="Q623" s="365" t="s">
        <v>494</v>
      </c>
      <c r="R623" s="314"/>
    </row>
    <row r="624">
      <c r="A624" s="360" t="s">
        <v>92</v>
      </c>
      <c r="B624" s="361">
        <v>146.0</v>
      </c>
      <c r="C624" s="362" t="s">
        <v>314</v>
      </c>
      <c r="D624" s="313"/>
      <c r="E624" s="361" t="s">
        <v>95</v>
      </c>
      <c r="F624" s="363" t="s">
        <v>923</v>
      </c>
      <c r="G624" s="364">
        <v>0.0</v>
      </c>
      <c r="H624" s="363" t="s">
        <v>1513</v>
      </c>
      <c r="I624" s="363" t="s">
        <v>494</v>
      </c>
      <c r="J624" s="363" t="s">
        <v>1513</v>
      </c>
      <c r="K624" s="363" t="s">
        <v>1514</v>
      </c>
      <c r="L624" s="363" t="s">
        <v>494</v>
      </c>
      <c r="M624" s="363" t="s">
        <v>1514</v>
      </c>
      <c r="N624" s="363" t="s">
        <v>496</v>
      </c>
      <c r="O624" s="363" t="s">
        <v>494</v>
      </c>
      <c r="P624" s="363" t="s">
        <v>494</v>
      </c>
      <c r="Q624" s="365" t="s">
        <v>494</v>
      </c>
      <c r="R624" s="314"/>
    </row>
    <row r="625">
      <c r="A625" s="360" t="s">
        <v>92</v>
      </c>
      <c r="B625" s="361">
        <v>216.0</v>
      </c>
      <c r="C625" s="362" t="s">
        <v>1091</v>
      </c>
      <c r="D625" s="313"/>
      <c r="E625" s="361" t="s">
        <v>95</v>
      </c>
      <c r="F625" s="363" t="s">
        <v>1515</v>
      </c>
      <c r="G625" s="364">
        <v>0.0</v>
      </c>
      <c r="H625" s="363" t="s">
        <v>1516</v>
      </c>
      <c r="I625" s="363" t="s">
        <v>494</v>
      </c>
      <c r="J625" s="363" t="s">
        <v>1516</v>
      </c>
      <c r="K625" s="363" t="s">
        <v>1517</v>
      </c>
      <c r="L625" s="363" t="s">
        <v>494</v>
      </c>
      <c r="M625" s="363" t="s">
        <v>1517</v>
      </c>
      <c r="N625" s="363" t="s">
        <v>496</v>
      </c>
      <c r="O625" s="363" t="s">
        <v>494</v>
      </c>
      <c r="P625" s="363" t="s">
        <v>494</v>
      </c>
      <c r="Q625" s="365" t="s">
        <v>494</v>
      </c>
      <c r="R625" s="314"/>
    </row>
    <row r="626">
      <c r="A626" s="360" t="s">
        <v>92</v>
      </c>
      <c r="B626" s="361">
        <v>172.0</v>
      </c>
      <c r="C626" s="362" t="s">
        <v>245</v>
      </c>
      <c r="D626" s="313"/>
      <c r="E626" s="361" t="s">
        <v>95</v>
      </c>
      <c r="F626" s="363" t="s">
        <v>1138</v>
      </c>
      <c r="G626" s="364">
        <v>0.0</v>
      </c>
      <c r="H626" s="363" t="s">
        <v>1518</v>
      </c>
      <c r="I626" s="363" t="s">
        <v>494</v>
      </c>
      <c r="J626" s="363" t="s">
        <v>1518</v>
      </c>
      <c r="K626" s="363" t="s">
        <v>1519</v>
      </c>
      <c r="L626" s="363" t="s">
        <v>494</v>
      </c>
      <c r="M626" s="363" t="s">
        <v>1519</v>
      </c>
      <c r="N626" s="363" t="s">
        <v>496</v>
      </c>
      <c r="O626" s="363" t="s">
        <v>494</v>
      </c>
      <c r="P626" s="363" t="s">
        <v>494</v>
      </c>
      <c r="Q626" s="365" t="s">
        <v>494</v>
      </c>
      <c r="R626" s="314"/>
    </row>
    <row r="627">
      <c r="A627" s="360" t="s">
        <v>92</v>
      </c>
      <c r="B627" s="361">
        <v>325.0</v>
      </c>
      <c r="C627" s="362" t="s">
        <v>1520</v>
      </c>
      <c r="D627" s="313"/>
      <c r="E627" s="361" t="s">
        <v>95</v>
      </c>
      <c r="F627" s="363" t="s">
        <v>545</v>
      </c>
      <c r="G627" s="364">
        <v>0.0</v>
      </c>
      <c r="H627" s="363" t="s">
        <v>1521</v>
      </c>
      <c r="I627" s="363" t="s">
        <v>494</v>
      </c>
      <c r="J627" s="363" t="s">
        <v>1521</v>
      </c>
      <c r="K627" s="363" t="s">
        <v>1522</v>
      </c>
      <c r="L627" s="363" t="s">
        <v>494</v>
      </c>
      <c r="M627" s="363" t="s">
        <v>1522</v>
      </c>
      <c r="N627" s="363" t="s">
        <v>496</v>
      </c>
      <c r="O627" s="363" t="s">
        <v>494</v>
      </c>
      <c r="P627" s="363" t="s">
        <v>494</v>
      </c>
      <c r="Q627" s="365" t="s">
        <v>494</v>
      </c>
      <c r="R627" s="314"/>
    </row>
    <row r="628">
      <c r="A628" s="360" t="s">
        <v>92</v>
      </c>
      <c r="B628" s="361">
        <v>325.0</v>
      </c>
      <c r="C628" s="362" t="s">
        <v>1520</v>
      </c>
      <c r="D628" s="313"/>
      <c r="E628" s="361" t="s">
        <v>95</v>
      </c>
      <c r="F628" s="363" t="s">
        <v>994</v>
      </c>
      <c r="G628" s="364">
        <v>0.0</v>
      </c>
      <c r="H628" s="363" t="s">
        <v>1523</v>
      </c>
      <c r="I628" s="363" t="s">
        <v>494</v>
      </c>
      <c r="J628" s="363" t="s">
        <v>1523</v>
      </c>
      <c r="K628" s="363" t="s">
        <v>1524</v>
      </c>
      <c r="L628" s="363" t="s">
        <v>494</v>
      </c>
      <c r="M628" s="363" t="s">
        <v>1524</v>
      </c>
      <c r="N628" s="363" t="s">
        <v>496</v>
      </c>
      <c r="O628" s="363" t="s">
        <v>494</v>
      </c>
      <c r="P628" s="363" t="s">
        <v>494</v>
      </c>
      <c r="Q628" s="365" t="s">
        <v>494</v>
      </c>
      <c r="R628" s="314"/>
    </row>
    <row r="629">
      <c r="A629" s="360" t="s">
        <v>92</v>
      </c>
      <c r="B629" s="361">
        <v>347.0</v>
      </c>
      <c r="C629" s="362" t="s">
        <v>1525</v>
      </c>
      <c r="D629" s="313"/>
      <c r="E629" s="361" t="s">
        <v>95</v>
      </c>
      <c r="F629" s="363" t="s">
        <v>960</v>
      </c>
      <c r="G629" s="364">
        <v>0.0</v>
      </c>
      <c r="H629" s="363" t="s">
        <v>1526</v>
      </c>
      <c r="I629" s="363" t="s">
        <v>494</v>
      </c>
      <c r="J629" s="363" t="s">
        <v>1526</v>
      </c>
      <c r="K629" s="363" t="s">
        <v>1527</v>
      </c>
      <c r="L629" s="363" t="s">
        <v>494</v>
      </c>
      <c r="M629" s="363" t="s">
        <v>1527</v>
      </c>
      <c r="N629" s="363" t="s">
        <v>496</v>
      </c>
      <c r="O629" s="363" t="s">
        <v>494</v>
      </c>
      <c r="P629" s="363" t="s">
        <v>494</v>
      </c>
      <c r="Q629" s="365" t="s">
        <v>494</v>
      </c>
      <c r="R629" s="314"/>
    </row>
    <row r="630">
      <c r="A630" s="360" t="s">
        <v>92</v>
      </c>
      <c r="B630" s="361">
        <v>196.0</v>
      </c>
      <c r="C630" s="362" t="s">
        <v>121</v>
      </c>
      <c r="D630" s="313"/>
      <c r="E630" s="361" t="s">
        <v>95</v>
      </c>
      <c r="F630" s="363" t="s">
        <v>923</v>
      </c>
      <c r="G630" s="364">
        <v>0.0</v>
      </c>
      <c r="H630" s="363" t="s">
        <v>494</v>
      </c>
      <c r="I630" s="363" t="s">
        <v>494</v>
      </c>
      <c r="J630" s="363" t="s">
        <v>494</v>
      </c>
      <c r="K630" s="363" t="s">
        <v>494</v>
      </c>
      <c r="L630" s="363" t="s">
        <v>494</v>
      </c>
      <c r="M630" s="363" t="s">
        <v>494</v>
      </c>
      <c r="N630" s="363" t="s">
        <v>496</v>
      </c>
      <c r="O630" s="363" t="s">
        <v>494</v>
      </c>
      <c r="P630" s="363" t="s">
        <v>494</v>
      </c>
      <c r="Q630" s="365" t="s">
        <v>494</v>
      </c>
      <c r="R630" s="314"/>
    </row>
    <row r="631">
      <c r="A631" s="360" t="s">
        <v>92</v>
      </c>
      <c r="B631" s="361">
        <v>1294.0</v>
      </c>
      <c r="C631" s="362" t="s">
        <v>288</v>
      </c>
      <c r="D631" s="313"/>
      <c r="E631" s="361" t="s">
        <v>95</v>
      </c>
      <c r="F631" s="363" t="s">
        <v>981</v>
      </c>
      <c r="G631" s="364">
        <v>0.0</v>
      </c>
      <c r="H631" s="363" t="s">
        <v>1528</v>
      </c>
      <c r="I631" s="363" t="s">
        <v>494</v>
      </c>
      <c r="J631" s="363" t="s">
        <v>1528</v>
      </c>
      <c r="K631" s="363" t="s">
        <v>1529</v>
      </c>
      <c r="L631" s="363" t="s">
        <v>494</v>
      </c>
      <c r="M631" s="363" t="s">
        <v>1529</v>
      </c>
      <c r="N631" s="363" t="s">
        <v>496</v>
      </c>
      <c r="O631" s="363" t="s">
        <v>494</v>
      </c>
      <c r="P631" s="363" t="s">
        <v>494</v>
      </c>
      <c r="Q631" s="365" t="s">
        <v>494</v>
      </c>
      <c r="R631" s="314"/>
    </row>
    <row r="632">
      <c r="A632" s="360" t="s">
        <v>92</v>
      </c>
      <c r="B632" s="361">
        <v>2029.0</v>
      </c>
      <c r="C632" s="362" t="s">
        <v>247</v>
      </c>
      <c r="D632" s="313"/>
      <c r="E632" s="361" t="s">
        <v>95</v>
      </c>
      <c r="F632" s="363" t="s">
        <v>894</v>
      </c>
      <c r="G632" s="364">
        <v>0.0</v>
      </c>
      <c r="H632" s="363" t="s">
        <v>1289</v>
      </c>
      <c r="I632" s="363" t="s">
        <v>494</v>
      </c>
      <c r="J632" s="363" t="s">
        <v>1289</v>
      </c>
      <c r="K632" s="363" t="s">
        <v>1290</v>
      </c>
      <c r="L632" s="363" t="s">
        <v>494</v>
      </c>
      <c r="M632" s="363" t="s">
        <v>1290</v>
      </c>
      <c r="N632" s="363" t="s">
        <v>496</v>
      </c>
      <c r="O632" s="363" t="s">
        <v>494</v>
      </c>
      <c r="P632" s="363" t="s">
        <v>494</v>
      </c>
      <c r="Q632" s="365" t="s">
        <v>494</v>
      </c>
      <c r="R632" s="314"/>
    </row>
    <row r="633">
      <c r="A633" s="360" t="s">
        <v>92</v>
      </c>
      <c r="B633" s="361">
        <v>198.0</v>
      </c>
      <c r="C633" s="362" t="s">
        <v>142</v>
      </c>
      <c r="D633" s="313"/>
      <c r="E633" s="361" t="s">
        <v>95</v>
      </c>
      <c r="F633" s="363" t="s">
        <v>984</v>
      </c>
      <c r="G633" s="364">
        <v>0.0</v>
      </c>
      <c r="H633" s="363" t="s">
        <v>1530</v>
      </c>
      <c r="I633" s="363" t="s">
        <v>494</v>
      </c>
      <c r="J633" s="363" t="s">
        <v>1530</v>
      </c>
      <c r="K633" s="363" t="s">
        <v>1531</v>
      </c>
      <c r="L633" s="363" t="s">
        <v>494</v>
      </c>
      <c r="M633" s="363" t="s">
        <v>1531</v>
      </c>
      <c r="N633" s="363" t="s">
        <v>496</v>
      </c>
      <c r="O633" s="363" t="s">
        <v>494</v>
      </c>
      <c r="P633" s="363" t="s">
        <v>494</v>
      </c>
      <c r="Q633" s="365" t="s">
        <v>494</v>
      </c>
      <c r="R633" s="314"/>
    </row>
    <row r="634">
      <c r="A634" s="360" t="s">
        <v>92</v>
      </c>
      <c r="B634" s="361">
        <v>329.0</v>
      </c>
      <c r="C634" s="362" t="s">
        <v>119</v>
      </c>
      <c r="D634" s="313"/>
      <c r="E634" s="361" t="s">
        <v>95</v>
      </c>
      <c r="F634" s="363" t="s">
        <v>960</v>
      </c>
      <c r="G634" s="364">
        <v>0.0</v>
      </c>
      <c r="H634" s="363" t="s">
        <v>1532</v>
      </c>
      <c r="I634" s="363" t="s">
        <v>494</v>
      </c>
      <c r="J634" s="363" t="s">
        <v>1532</v>
      </c>
      <c r="K634" s="363" t="s">
        <v>1533</v>
      </c>
      <c r="L634" s="363" t="s">
        <v>494</v>
      </c>
      <c r="M634" s="363" t="s">
        <v>1533</v>
      </c>
      <c r="N634" s="363" t="s">
        <v>496</v>
      </c>
      <c r="O634" s="363" t="s">
        <v>494</v>
      </c>
      <c r="P634" s="363" t="s">
        <v>494</v>
      </c>
      <c r="Q634" s="365" t="s">
        <v>494</v>
      </c>
      <c r="R634" s="314"/>
    </row>
    <row r="635">
      <c r="A635" s="360" t="s">
        <v>92</v>
      </c>
      <c r="B635" s="361">
        <v>145.0</v>
      </c>
      <c r="C635" s="362" t="s">
        <v>267</v>
      </c>
      <c r="D635" s="313"/>
      <c r="E635" s="361" t="s">
        <v>95</v>
      </c>
      <c r="F635" s="363" t="s">
        <v>941</v>
      </c>
      <c r="G635" s="364">
        <v>0.0</v>
      </c>
      <c r="H635" s="363" t="s">
        <v>1534</v>
      </c>
      <c r="I635" s="363" t="s">
        <v>494</v>
      </c>
      <c r="J635" s="363" t="s">
        <v>1534</v>
      </c>
      <c r="K635" s="363" t="s">
        <v>1535</v>
      </c>
      <c r="L635" s="363" t="s">
        <v>494</v>
      </c>
      <c r="M635" s="363" t="s">
        <v>1535</v>
      </c>
      <c r="N635" s="363" t="s">
        <v>496</v>
      </c>
      <c r="O635" s="363" t="s">
        <v>494</v>
      </c>
      <c r="P635" s="363" t="s">
        <v>494</v>
      </c>
      <c r="Q635" s="365" t="s">
        <v>494</v>
      </c>
      <c r="R635" s="314"/>
    </row>
    <row r="636">
      <c r="A636" s="360" t="s">
        <v>92</v>
      </c>
      <c r="B636" s="361">
        <v>1683.0</v>
      </c>
      <c r="C636" s="362" t="s">
        <v>763</v>
      </c>
      <c r="D636" s="313"/>
      <c r="E636" s="361" t="s">
        <v>95</v>
      </c>
      <c r="F636" s="363" t="s">
        <v>545</v>
      </c>
      <c r="G636" s="364">
        <v>0.0</v>
      </c>
      <c r="H636" s="363" t="s">
        <v>1536</v>
      </c>
      <c r="I636" s="363" t="s">
        <v>494</v>
      </c>
      <c r="J636" s="363" t="s">
        <v>1536</v>
      </c>
      <c r="K636" s="363" t="s">
        <v>1537</v>
      </c>
      <c r="L636" s="363" t="s">
        <v>494</v>
      </c>
      <c r="M636" s="363" t="s">
        <v>1537</v>
      </c>
      <c r="N636" s="363" t="s">
        <v>496</v>
      </c>
      <c r="O636" s="363" t="s">
        <v>494</v>
      </c>
      <c r="P636" s="363" t="s">
        <v>494</v>
      </c>
      <c r="Q636" s="365" t="s">
        <v>494</v>
      </c>
      <c r="R636" s="314"/>
    </row>
    <row r="637">
      <c r="A637" s="360" t="s">
        <v>92</v>
      </c>
      <c r="B637" s="361">
        <v>784.0</v>
      </c>
      <c r="C637" s="362" t="s">
        <v>1491</v>
      </c>
      <c r="D637" s="313"/>
      <c r="E637" s="361" t="s">
        <v>95</v>
      </c>
      <c r="F637" s="363" t="s">
        <v>960</v>
      </c>
      <c r="G637" s="364">
        <v>0.0</v>
      </c>
      <c r="H637" s="363" t="s">
        <v>1538</v>
      </c>
      <c r="I637" s="363" t="s">
        <v>494</v>
      </c>
      <c r="J637" s="363" t="s">
        <v>1538</v>
      </c>
      <c r="K637" s="363" t="s">
        <v>1539</v>
      </c>
      <c r="L637" s="363" t="s">
        <v>494</v>
      </c>
      <c r="M637" s="363" t="s">
        <v>1539</v>
      </c>
      <c r="N637" s="363" t="s">
        <v>496</v>
      </c>
      <c r="O637" s="363" t="s">
        <v>494</v>
      </c>
      <c r="P637" s="363" t="s">
        <v>494</v>
      </c>
      <c r="Q637" s="365" t="s">
        <v>494</v>
      </c>
      <c r="R637" s="314"/>
    </row>
    <row r="638">
      <c r="A638" s="360" t="s">
        <v>92</v>
      </c>
      <c r="B638" s="361">
        <v>219.0</v>
      </c>
      <c r="C638" s="362" t="s">
        <v>1540</v>
      </c>
      <c r="D638" s="313"/>
      <c r="E638" s="361" t="s">
        <v>95</v>
      </c>
      <c r="F638" s="363" t="s">
        <v>492</v>
      </c>
      <c r="G638" s="364">
        <v>0.0</v>
      </c>
      <c r="H638" s="363" t="s">
        <v>1541</v>
      </c>
      <c r="I638" s="363" t="s">
        <v>494</v>
      </c>
      <c r="J638" s="363" t="s">
        <v>1541</v>
      </c>
      <c r="K638" s="363" t="s">
        <v>1542</v>
      </c>
      <c r="L638" s="363" t="s">
        <v>494</v>
      </c>
      <c r="M638" s="363" t="s">
        <v>1542</v>
      </c>
      <c r="N638" s="363" t="s">
        <v>496</v>
      </c>
      <c r="O638" s="363" t="s">
        <v>494</v>
      </c>
      <c r="P638" s="363" t="s">
        <v>494</v>
      </c>
      <c r="Q638" s="365" t="s">
        <v>494</v>
      </c>
      <c r="R638" s="314"/>
    </row>
    <row r="639">
      <c r="A639" s="360" t="s">
        <v>92</v>
      </c>
      <c r="B639" s="361">
        <v>306.0</v>
      </c>
      <c r="C639" s="362" t="s">
        <v>1543</v>
      </c>
      <c r="D639" s="313"/>
      <c r="E639" s="361" t="s">
        <v>95</v>
      </c>
      <c r="F639" s="363" t="s">
        <v>1544</v>
      </c>
      <c r="G639" s="364">
        <v>0.0</v>
      </c>
      <c r="H639" s="363" t="s">
        <v>1545</v>
      </c>
      <c r="I639" s="363" t="s">
        <v>494</v>
      </c>
      <c r="J639" s="363" t="s">
        <v>1545</v>
      </c>
      <c r="K639" s="363" t="s">
        <v>1546</v>
      </c>
      <c r="L639" s="363" t="s">
        <v>494</v>
      </c>
      <c r="M639" s="363" t="s">
        <v>1546</v>
      </c>
      <c r="N639" s="363" t="s">
        <v>496</v>
      </c>
      <c r="O639" s="363" t="s">
        <v>494</v>
      </c>
      <c r="P639" s="363" t="s">
        <v>494</v>
      </c>
      <c r="Q639" s="365" t="s">
        <v>494</v>
      </c>
      <c r="R639" s="314"/>
    </row>
    <row r="640">
      <c r="A640" s="360" t="s">
        <v>92</v>
      </c>
      <c r="B640" s="361">
        <v>869.0</v>
      </c>
      <c r="C640" s="362" t="s">
        <v>669</v>
      </c>
      <c r="D640" s="313"/>
      <c r="E640" s="361" t="s">
        <v>95</v>
      </c>
      <c r="F640" s="363" t="s">
        <v>906</v>
      </c>
      <c r="G640" s="364">
        <v>0.0</v>
      </c>
      <c r="H640" s="363" t="s">
        <v>1547</v>
      </c>
      <c r="I640" s="363" t="s">
        <v>494</v>
      </c>
      <c r="J640" s="363" t="s">
        <v>1547</v>
      </c>
      <c r="K640" s="363" t="s">
        <v>1548</v>
      </c>
      <c r="L640" s="363" t="s">
        <v>494</v>
      </c>
      <c r="M640" s="363" t="s">
        <v>1548</v>
      </c>
      <c r="N640" s="363" t="s">
        <v>496</v>
      </c>
      <c r="O640" s="363" t="s">
        <v>494</v>
      </c>
      <c r="P640" s="363" t="s">
        <v>494</v>
      </c>
      <c r="Q640" s="365" t="s">
        <v>494</v>
      </c>
      <c r="R640" s="314"/>
    </row>
    <row r="641">
      <c r="A641" s="360" t="s">
        <v>92</v>
      </c>
      <c r="B641" s="361">
        <v>1280.0</v>
      </c>
      <c r="C641" s="362" t="s">
        <v>197</v>
      </c>
      <c r="D641" s="313"/>
      <c r="E641" s="361" t="s">
        <v>95</v>
      </c>
      <c r="F641" s="363" t="s">
        <v>644</v>
      </c>
      <c r="G641" s="364">
        <v>0.0</v>
      </c>
      <c r="H641" s="363" t="s">
        <v>1432</v>
      </c>
      <c r="I641" s="363" t="s">
        <v>494</v>
      </c>
      <c r="J641" s="363" t="s">
        <v>1432</v>
      </c>
      <c r="K641" s="363" t="s">
        <v>1433</v>
      </c>
      <c r="L641" s="363" t="s">
        <v>494</v>
      </c>
      <c r="M641" s="363" t="s">
        <v>1433</v>
      </c>
      <c r="N641" s="363" t="s">
        <v>496</v>
      </c>
      <c r="O641" s="363" t="s">
        <v>494</v>
      </c>
      <c r="P641" s="363" t="s">
        <v>494</v>
      </c>
      <c r="Q641" s="365" t="s">
        <v>494</v>
      </c>
      <c r="R641" s="314"/>
    </row>
    <row r="642">
      <c r="A642" s="360" t="s">
        <v>92</v>
      </c>
      <c r="B642" s="361">
        <v>188.0</v>
      </c>
      <c r="C642" s="362" t="s">
        <v>138</v>
      </c>
      <c r="D642" s="313"/>
      <c r="E642" s="361" t="s">
        <v>95</v>
      </c>
      <c r="F642" s="363" t="s">
        <v>928</v>
      </c>
      <c r="G642" s="364">
        <v>0.0</v>
      </c>
      <c r="H642" s="363" t="s">
        <v>1549</v>
      </c>
      <c r="I642" s="363" t="s">
        <v>494</v>
      </c>
      <c r="J642" s="363" t="s">
        <v>1549</v>
      </c>
      <c r="K642" s="363" t="s">
        <v>1550</v>
      </c>
      <c r="L642" s="363" t="s">
        <v>494</v>
      </c>
      <c r="M642" s="363" t="s">
        <v>1550</v>
      </c>
      <c r="N642" s="363" t="s">
        <v>496</v>
      </c>
      <c r="O642" s="363" t="s">
        <v>494</v>
      </c>
      <c r="P642" s="363" t="s">
        <v>494</v>
      </c>
      <c r="Q642" s="365" t="s">
        <v>494</v>
      </c>
      <c r="R642" s="314"/>
    </row>
    <row r="643">
      <c r="A643" s="360" t="s">
        <v>92</v>
      </c>
      <c r="B643" s="361">
        <v>329.0</v>
      </c>
      <c r="C643" s="362" t="s">
        <v>119</v>
      </c>
      <c r="D643" s="313"/>
      <c r="E643" s="361" t="s">
        <v>95</v>
      </c>
      <c r="F643" s="363" t="s">
        <v>909</v>
      </c>
      <c r="G643" s="364">
        <v>0.0</v>
      </c>
      <c r="H643" s="363" t="s">
        <v>1551</v>
      </c>
      <c r="I643" s="363" t="s">
        <v>494</v>
      </c>
      <c r="J643" s="363" t="s">
        <v>1551</v>
      </c>
      <c r="K643" s="363" t="s">
        <v>1552</v>
      </c>
      <c r="L643" s="363" t="s">
        <v>494</v>
      </c>
      <c r="M643" s="363" t="s">
        <v>1552</v>
      </c>
      <c r="N643" s="363" t="s">
        <v>496</v>
      </c>
      <c r="O643" s="363" t="s">
        <v>494</v>
      </c>
      <c r="P643" s="363" t="s">
        <v>494</v>
      </c>
      <c r="Q643" s="365" t="s">
        <v>494</v>
      </c>
      <c r="R643" s="314"/>
    </row>
    <row r="644">
      <c r="A644" s="360" t="s">
        <v>92</v>
      </c>
      <c r="B644" s="361">
        <v>713.0</v>
      </c>
      <c r="C644" s="362" t="s">
        <v>1553</v>
      </c>
      <c r="D644" s="313"/>
      <c r="E644" s="361" t="s">
        <v>95</v>
      </c>
      <c r="F644" s="363" t="s">
        <v>834</v>
      </c>
      <c r="G644" s="364">
        <v>0.0</v>
      </c>
      <c r="H644" s="363" t="s">
        <v>1554</v>
      </c>
      <c r="I644" s="363" t="s">
        <v>494</v>
      </c>
      <c r="J644" s="363" t="s">
        <v>1554</v>
      </c>
      <c r="K644" s="363" t="s">
        <v>1555</v>
      </c>
      <c r="L644" s="363" t="s">
        <v>494</v>
      </c>
      <c r="M644" s="363" t="s">
        <v>1555</v>
      </c>
      <c r="N644" s="363" t="s">
        <v>496</v>
      </c>
      <c r="O644" s="363" t="s">
        <v>494</v>
      </c>
      <c r="P644" s="363" t="s">
        <v>494</v>
      </c>
      <c r="Q644" s="365" t="s">
        <v>494</v>
      </c>
      <c r="R644" s="314"/>
    </row>
    <row r="645">
      <c r="A645" s="360" t="s">
        <v>92</v>
      </c>
      <c r="B645" s="361">
        <v>166.0</v>
      </c>
      <c r="C645" s="362" t="s">
        <v>187</v>
      </c>
      <c r="D645" s="313"/>
      <c r="E645" s="361" t="s">
        <v>95</v>
      </c>
      <c r="F645" s="363" t="s">
        <v>901</v>
      </c>
      <c r="G645" s="364">
        <v>0.0</v>
      </c>
      <c r="H645" s="363" t="s">
        <v>1392</v>
      </c>
      <c r="I645" s="363" t="s">
        <v>494</v>
      </c>
      <c r="J645" s="363" t="s">
        <v>1392</v>
      </c>
      <c r="K645" s="363" t="s">
        <v>1393</v>
      </c>
      <c r="L645" s="363" t="s">
        <v>494</v>
      </c>
      <c r="M645" s="363" t="s">
        <v>1393</v>
      </c>
      <c r="N645" s="363" t="s">
        <v>496</v>
      </c>
      <c r="O645" s="363" t="s">
        <v>494</v>
      </c>
      <c r="P645" s="363" t="s">
        <v>494</v>
      </c>
      <c r="Q645" s="365" t="s">
        <v>494</v>
      </c>
      <c r="R645" s="314"/>
    </row>
    <row r="646">
      <c r="A646" s="360" t="s">
        <v>92</v>
      </c>
      <c r="B646" s="361">
        <v>161.0</v>
      </c>
      <c r="C646" s="362" t="s">
        <v>1556</v>
      </c>
      <c r="D646" s="313"/>
      <c r="E646" s="361" t="s">
        <v>95</v>
      </c>
      <c r="F646" s="363" t="s">
        <v>1544</v>
      </c>
      <c r="G646" s="364">
        <v>0.0</v>
      </c>
      <c r="H646" s="363" t="s">
        <v>1557</v>
      </c>
      <c r="I646" s="363" t="s">
        <v>494</v>
      </c>
      <c r="J646" s="363" t="s">
        <v>1557</v>
      </c>
      <c r="K646" s="363" t="s">
        <v>1558</v>
      </c>
      <c r="L646" s="363" t="s">
        <v>494</v>
      </c>
      <c r="M646" s="363" t="s">
        <v>1558</v>
      </c>
      <c r="N646" s="363" t="s">
        <v>496</v>
      </c>
      <c r="O646" s="363" t="s">
        <v>494</v>
      </c>
      <c r="P646" s="363" t="s">
        <v>494</v>
      </c>
      <c r="Q646" s="365" t="s">
        <v>494</v>
      </c>
      <c r="R646" s="314"/>
    </row>
    <row r="647">
      <c r="A647" s="360" t="s">
        <v>92</v>
      </c>
      <c r="B647" s="361">
        <v>183.0</v>
      </c>
      <c r="C647" s="362" t="s">
        <v>106</v>
      </c>
      <c r="D647" s="313"/>
      <c r="E647" s="361" t="s">
        <v>95</v>
      </c>
      <c r="F647" s="363" t="s">
        <v>918</v>
      </c>
      <c r="G647" s="364">
        <v>0.0</v>
      </c>
      <c r="H647" s="363" t="s">
        <v>1444</v>
      </c>
      <c r="I647" s="363" t="s">
        <v>494</v>
      </c>
      <c r="J647" s="363" t="s">
        <v>1444</v>
      </c>
      <c r="K647" s="363" t="s">
        <v>1445</v>
      </c>
      <c r="L647" s="363" t="s">
        <v>494</v>
      </c>
      <c r="M647" s="363" t="s">
        <v>1445</v>
      </c>
      <c r="N647" s="363" t="s">
        <v>496</v>
      </c>
      <c r="O647" s="363" t="s">
        <v>494</v>
      </c>
      <c r="P647" s="363" t="s">
        <v>494</v>
      </c>
      <c r="Q647" s="365" t="s">
        <v>494</v>
      </c>
      <c r="R647" s="314"/>
    </row>
    <row r="648">
      <c r="A648" s="360" t="s">
        <v>92</v>
      </c>
      <c r="B648" s="361">
        <v>313.0</v>
      </c>
      <c r="C648" s="362" t="s">
        <v>177</v>
      </c>
      <c r="D648" s="313"/>
      <c r="E648" s="361" t="s">
        <v>95</v>
      </c>
      <c r="F648" s="363" t="s">
        <v>570</v>
      </c>
      <c r="G648" s="364">
        <v>0.0</v>
      </c>
      <c r="H648" s="363" t="s">
        <v>1559</v>
      </c>
      <c r="I648" s="363" t="s">
        <v>494</v>
      </c>
      <c r="J648" s="363" t="s">
        <v>1559</v>
      </c>
      <c r="K648" s="363" t="s">
        <v>1560</v>
      </c>
      <c r="L648" s="363" t="s">
        <v>494</v>
      </c>
      <c r="M648" s="363" t="s">
        <v>1560</v>
      </c>
      <c r="N648" s="363" t="s">
        <v>496</v>
      </c>
      <c r="O648" s="363" t="s">
        <v>494</v>
      </c>
      <c r="P648" s="363" t="s">
        <v>494</v>
      </c>
      <c r="Q648" s="365" t="s">
        <v>494</v>
      </c>
      <c r="R648" s="314"/>
    </row>
    <row r="649">
      <c r="A649" s="360" t="s">
        <v>92</v>
      </c>
      <c r="B649" s="361">
        <v>338.0</v>
      </c>
      <c r="C649" s="362" t="s">
        <v>1561</v>
      </c>
      <c r="D649" s="313"/>
      <c r="E649" s="361" t="s">
        <v>95</v>
      </c>
      <c r="F649" s="363" t="s">
        <v>644</v>
      </c>
      <c r="G649" s="364">
        <v>0.0</v>
      </c>
      <c r="H649" s="363" t="s">
        <v>1562</v>
      </c>
      <c r="I649" s="363" t="s">
        <v>494</v>
      </c>
      <c r="J649" s="363" t="s">
        <v>1562</v>
      </c>
      <c r="K649" s="363" t="s">
        <v>1563</v>
      </c>
      <c r="L649" s="363" t="s">
        <v>494</v>
      </c>
      <c r="M649" s="363" t="s">
        <v>1563</v>
      </c>
      <c r="N649" s="363" t="s">
        <v>496</v>
      </c>
      <c r="O649" s="363" t="s">
        <v>494</v>
      </c>
      <c r="P649" s="363" t="s">
        <v>494</v>
      </c>
      <c r="Q649" s="365" t="s">
        <v>494</v>
      </c>
      <c r="R649" s="314"/>
    </row>
    <row r="650">
      <c r="A650" s="360" t="s">
        <v>92</v>
      </c>
      <c r="B650" s="361">
        <v>1280.0</v>
      </c>
      <c r="C650" s="362" t="s">
        <v>197</v>
      </c>
      <c r="D650" s="313"/>
      <c r="E650" s="361" t="s">
        <v>95</v>
      </c>
      <c r="F650" s="363" t="s">
        <v>984</v>
      </c>
      <c r="G650" s="364">
        <v>0.0</v>
      </c>
      <c r="H650" s="363" t="s">
        <v>1379</v>
      </c>
      <c r="I650" s="363" t="s">
        <v>494</v>
      </c>
      <c r="J650" s="363" t="s">
        <v>1379</v>
      </c>
      <c r="K650" s="363" t="s">
        <v>1380</v>
      </c>
      <c r="L650" s="363" t="s">
        <v>494</v>
      </c>
      <c r="M650" s="363" t="s">
        <v>1380</v>
      </c>
      <c r="N650" s="363" t="s">
        <v>496</v>
      </c>
      <c r="O650" s="363" t="s">
        <v>494</v>
      </c>
      <c r="P650" s="363" t="s">
        <v>494</v>
      </c>
      <c r="Q650" s="365" t="s">
        <v>494</v>
      </c>
      <c r="R650" s="314"/>
    </row>
    <row r="651">
      <c r="A651" s="360" t="s">
        <v>92</v>
      </c>
      <c r="B651" s="361">
        <v>626.0</v>
      </c>
      <c r="C651" s="362" t="s">
        <v>123</v>
      </c>
      <c r="D651" s="313"/>
      <c r="E651" s="361" t="s">
        <v>95</v>
      </c>
      <c r="F651" s="363" t="s">
        <v>984</v>
      </c>
      <c r="G651" s="364">
        <v>0.0</v>
      </c>
      <c r="H651" s="363" t="s">
        <v>1422</v>
      </c>
      <c r="I651" s="363" t="s">
        <v>494</v>
      </c>
      <c r="J651" s="363" t="s">
        <v>1422</v>
      </c>
      <c r="K651" s="363" t="s">
        <v>1423</v>
      </c>
      <c r="L651" s="363" t="s">
        <v>494</v>
      </c>
      <c r="M651" s="363" t="s">
        <v>1423</v>
      </c>
      <c r="N651" s="363" t="s">
        <v>496</v>
      </c>
      <c r="O651" s="363" t="s">
        <v>494</v>
      </c>
      <c r="P651" s="363" t="s">
        <v>494</v>
      </c>
      <c r="Q651" s="365" t="s">
        <v>494</v>
      </c>
      <c r="R651" s="314"/>
    </row>
    <row r="652">
      <c r="A652" s="360" t="s">
        <v>92</v>
      </c>
      <c r="B652" s="361">
        <v>340.0</v>
      </c>
      <c r="C652" s="362" t="s">
        <v>351</v>
      </c>
      <c r="D652" s="313"/>
      <c r="E652" s="361" t="s">
        <v>95</v>
      </c>
      <c r="F652" s="363" t="s">
        <v>913</v>
      </c>
      <c r="G652" s="364">
        <v>0.0</v>
      </c>
      <c r="H652" s="363" t="s">
        <v>1564</v>
      </c>
      <c r="I652" s="363" t="s">
        <v>494</v>
      </c>
      <c r="J652" s="363" t="s">
        <v>1564</v>
      </c>
      <c r="K652" s="363" t="s">
        <v>1565</v>
      </c>
      <c r="L652" s="363" t="s">
        <v>494</v>
      </c>
      <c r="M652" s="363" t="s">
        <v>1565</v>
      </c>
      <c r="N652" s="363" t="s">
        <v>496</v>
      </c>
      <c r="O652" s="363" t="s">
        <v>494</v>
      </c>
      <c r="P652" s="363" t="s">
        <v>494</v>
      </c>
      <c r="Q652" s="365" t="s">
        <v>494</v>
      </c>
      <c r="R652" s="314"/>
    </row>
    <row r="653">
      <c r="A653" s="360" t="s">
        <v>92</v>
      </c>
      <c r="B653" s="361">
        <v>198.0</v>
      </c>
      <c r="C653" s="362" t="s">
        <v>142</v>
      </c>
      <c r="D653" s="313"/>
      <c r="E653" s="361" t="s">
        <v>95</v>
      </c>
      <c r="F653" s="363" t="s">
        <v>984</v>
      </c>
      <c r="G653" s="364">
        <v>0.0</v>
      </c>
      <c r="H653" s="363" t="s">
        <v>1530</v>
      </c>
      <c r="I653" s="363" t="s">
        <v>494</v>
      </c>
      <c r="J653" s="363" t="s">
        <v>1530</v>
      </c>
      <c r="K653" s="363" t="s">
        <v>1531</v>
      </c>
      <c r="L653" s="363" t="s">
        <v>494</v>
      </c>
      <c r="M653" s="363" t="s">
        <v>1531</v>
      </c>
      <c r="N653" s="363" t="s">
        <v>496</v>
      </c>
      <c r="O653" s="363" t="s">
        <v>494</v>
      </c>
      <c r="P653" s="363" t="s">
        <v>494</v>
      </c>
      <c r="Q653" s="365" t="s">
        <v>494</v>
      </c>
      <c r="R653" s="314"/>
    </row>
    <row r="654">
      <c r="A654" s="360" t="s">
        <v>92</v>
      </c>
      <c r="B654" s="361">
        <v>172.0</v>
      </c>
      <c r="C654" s="362" t="s">
        <v>245</v>
      </c>
      <c r="D654" s="313"/>
      <c r="E654" s="361" t="s">
        <v>95</v>
      </c>
      <c r="F654" s="363" t="s">
        <v>1011</v>
      </c>
      <c r="G654" s="364">
        <v>0.0</v>
      </c>
      <c r="H654" s="363" t="s">
        <v>1566</v>
      </c>
      <c r="I654" s="363" t="s">
        <v>494</v>
      </c>
      <c r="J654" s="363" t="s">
        <v>1566</v>
      </c>
      <c r="K654" s="363" t="s">
        <v>1567</v>
      </c>
      <c r="L654" s="363" t="s">
        <v>494</v>
      </c>
      <c r="M654" s="363" t="s">
        <v>1567</v>
      </c>
      <c r="N654" s="363" t="s">
        <v>496</v>
      </c>
      <c r="O654" s="363" t="s">
        <v>494</v>
      </c>
      <c r="P654" s="363" t="s">
        <v>494</v>
      </c>
      <c r="Q654" s="365" t="s">
        <v>494</v>
      </c>
      <c r="R654" s="314"/>
    </row>
    <row r="655">
      <c r="A655" s="360" t="s">
        <v>92</v>
      </c>
      <c r="B655" s="361">
        <v>234.0</v>
      </c>
      <c r="C655" s="362" t="s">
        <v>189</v>
      </c>
      <c r="D655" s="313"/>
      <c r="E655" s="361" t="s">
        <v>95</v>
      </c>
      <c r="F655" s="363" t="s">
        <v>984</v>
      </c>
      <c r="G655" s="364">
        <v>0.0</v>
      </c>
      <c r="H655" s="363" t="s">
        <v>1503</v>
      </c>
      <c r="I655" s="363" t="s">
        <v>494</v>
      </c>
      <c r="J655" s="363" t="s">
        <v>1503</v>
      </c>
      <c r="K655" s="363" t="s">
        <v>1504</v>
      </c>
      <c r="L655" s="363" t="s">
        <v>494</v>
      </c>
      <c r="M655" s="363" t="s">
        <v>1504</v>
      </c>
      <c r="N655" s="363" t="s">
        <v>496</v>
      </c>
      <c r="O655" s="363" t="s">
        <v>494</v>
      </c>
      <c r="P655" s="363" t="s">
        <v>494</v>
      </c>
      <c r="Q655" s="365" t="s">
        <v>494</v>
      </c>
      <c r="R655" s="314"/>
    </row>
    <row r="656">
      <c r="A656" s="351"/>
      <c r="B656" s="351"/>
      <c r="C656" s="351"/>
      <c r="D656" s="351"/>
      <c r="E656" s="351"/>
      <c r="F656" s="351"/>
      <c r="G656" s="351"/>
      <c r="H656" s="351"/>
      <c r="I656" s="351"/>
      <c r="J656" s="351"/>
      <c r="K656" s="351"/>
      <c r="L656" s="351"/>
      <c r="M656" s="351"/>
      <c r="N656" s="351"/>
      <c r="O656" s="351"/>
      <c r="P656" s="351"/>
      <c r="Q656" s="351"/>
      <c r="R656" s="351"/>
    </row>
    <row r="657">
      <c r="A657" s="352" t="s">
        <v>159</v>
      </c>
      <c r="D657" s="351"/>
      <c r="E657" s="351"/>
      <c r="F657" s="351"/>
      <c r="G657" s="351"/>
      <c r="H657" s="351"/>
      <c r="I657" s="351"/>
      <c r="J657" s="351"/>
      <c r="K657" s="351"/>
      <c r="L657" s="351"/>
      <c r="M657" s="351"/>
      <c r="N657" s="351"/>
      <c r="O657" s="351"/>
      <c r="P657" s="351"/>
      <c r="Q657" s="351"/>
      <c r="R657" s="368" t="s">
        <v>1568</v>
      </c>
    </row>
    <row r="658">
      <c r="A658" s="351"/>
      <c r="B658" s="351"/>
      <c r="C658" s="351"/>
      <c r="D658" s="351"/>
      <c r="E658" s="351"/>
      <c r="F658" s="351"/>
      <c r="G658" s="351"/>
      <c r="H658" s="351"/>
      <c r="I658" s="351"/>
      <c r="J658" s="351"/>
      <c r="K658" s="351"/>
      <c r="L658" s="351"/>
      <c r="M658" s="351"/>
      <c r="N658" s="351"/>
      <c r="O658" s="351"/>
      <c r="P658" s="351"/>
      <c r="Q658" s="351"/>
      <c r="R658" s="351"/>
    </row>
    <row r="659">
      <c r="A659" s="353" t="s">
        <v>79</v>
      </c>
      <c r="B659" s="353" t="s">
        <v>80</v>
      </c>
      <c r="C659" s="353" t="s">
        <v>81</v>
      </c>
      <c r="D659" s="354"/>
      <c r="E659" s="353" t="s">
        <v>82</v>
      </c>
      <c r="F659" s="353" t="s">
        <v>83</v>
      </c>
      <c r="G659" s="353" t="s">
        <v>84</v>
      </c>
      <c r="H659" s="355" t="s">
        <v>85</v>
      </c>
      <c r="I659" s="313"/>
      <c r="J659" s="313"/>
      <c r="K659" s="355" t="s">
        <v>86</v>
      </c>
      <c r="L659" s="313"/>
      <c r="M659" s="313"/>
      <c r="N659" s="355" t="s">
        <v>87</v>
      </c>
      <c r="O659" s="313"/>
      <c r="P659" s="313"/>
      <c r="Q659" s="313"/>
      <c r="R659" s="314"/>
    </row>
    <row r="660">
      <c r="A660" s="356"/>
      <c r="B660" s="356"/>
      <c r="C660" s="356"/>
      <c r="D660" s="357"/>
      <c r="E660" s="356"/>
      <c r="F660" s="356"/>
      <c r="G660" s="356"/>
      <c r="H660" s="358" t="s">
        <v>88</v>
      </c>
      <c r="I660" s="358" t="s">
        <v>89</v>
      </c>
      <c r="J660" s="358" t="s">
        <v>90</v>
      </c>
      <c r="K660" s="358" t="s">
        <v>88</v>
      </c>
      <c r="L660" s="358" t="s">
        <v>89</v>
      </c>
      <c r="M660" s="358" t="s">
        <v>90</v>
      </c>
      <c r="N660" s="358" t="s">
        <v>83</v>
      </c>
      <c r="O660" s="358" t="s">
        <v>88</v>
      </c>
      <c r="P660" s="358" t="s">
        <v>89</v>
      </c>
      <c r="Q660" s="355" t="s">
        <v>90</v>
      </c>
      <c r="R660" s="314"/>
    </row>
    <row r="661">
      <c r="A661" s="369" t="s">
        <v>92</v>
      </c>
      <c r="B661" s="362">
        <v>196.0</v>
      </c>
      <c r="C661" s="362" t="s">
        <v>121</v>
      </c>
      <c r="D661" s="313"/>
      <c r="E661" s="362" t="s">
        <v>95</v>
      </c>
      <c r="F661" s="365" t="s">
        <v>994</v>
      </c>
      <c r="G661" s="370">
        <v>0.0</v>
      </c>
      <c r="H661" s="365" t="s">
        <v>494</v>
      </c>
      <c r="I661" s="365" t="s">
        <v>494</v>
      </c>
      <c r="J661" s="365" t="s">
        <v>494</v>
      </c>
      <c r="K661" s="365" t="s">
        <v>494</v>
      </c>
      <c r="L661" s="365" t="s">
        <v>494</v>
      </c>
      <c r="M661" s="365" t="s">
        <v>494</v>
      </c>
      <c r="N661" s="365" t="s">
        <v>496</v>
      </c>
      <c r="O661" s="365" t="s">
        <v>494</v>
      </c>
      <c r="P661" s="365" t="s">
        <v>494</v>
      </c>
      <c r="Q661" s="365" t="s">
        <v>494</v>
      </c>
      <c r="R661" s="314"/>
    </row>
    <row r="662">
      <c r="A662" s="360" t="s">
        <v>92</v>
      </c>
      <c r="B662" s="361">
        <v>182.0</v>
      </c>
      <c r="C662" s="362" t="s">
        <v>129</v>
      </c>
      <c r="D662" s="313"/>
      <c r="E662" s="361" t="s">
        <v>130</v>
      </c>
      <c r="F662" s="363" t="s">
        <v>1310</v>
      </c>
      <c r="G662" s="364">
        <v>0.0</v>
      </c>
      <c r="H662" s="363" t="s">
        <v>1434</v>
      </c>
      <c r="I662" s="363" t="s">
        <v>494</v>
      </c>
      <c r="J662" s="363" t="s">
        <v>1434</v>
      </c>
      <c r="K662" s="363" t="s">
        <v>1435</v>
      </c>
      <c r="L662" s="363" t="s">
        <v>494</v>
      </c>
      <c r="M662" s="363" t="s">
        <v>1435</v>
      </c>
      <c r="N662" s="363" t="s">
        <v>496</v>
      </c>
      <c r="O662" s="363" t="s">
        <v>494</v>
      </c>
      <c r="P662" s="363" t="s">
        <v>494</v>
      </c>
      <c r="Q662" s="365" t="s">
        <v>494</v>
      </c>
      <c r="R662" s="314"/>
    </row>
    <row r="663">
      <c r="A663" s="360" t="s">
        <v>92</v>
      </c>
      <c r="B663" s="361">
        <v>695.0</v>
      </c>
      <c r="C663" s="362" t="s">
        <v>1569</v>
      </c>
      <c r="D663" s="313"/>
      <c r="E663" s="361" t="s">
        <v>95</v>
      </c>
      <c r="F663" s="363" t="s">
        <v>901</v>
      </c>
      <c r="G663" s="364">
        <v>0.0</v>
      </c>
      <c r="H663" s="363" t="s">
        <v>494</v>
      </c>
      <c r="I663" s="363" t="s">
        <v>494</v>
      </c>
      <c r="J663" s="363" t="s">
        <v>494</v>
      </c>
      <c r="K663" s="363" t="s">
        <v>494</v>
      </c>
      <c r="L663" s="363" t="s">
        <v>494</v>
      </c>
      <c r="M663" s="363" t="s">
        <v>494</v>
      </c>
      <c r="N663" s="363" t="s">
        <v>496</v>
      </c>
      <c r="O663" s="363" t="s">
        <v>494</v>
      </c>
      <c r="P663" s="363" t="s">
        <v>494</v>
      </c>
      <c r="Q663" s="365" t="s">
        <v>494</v>
      </c>
      <c r="R663" s="314"/>
    </row>
    <row r="664">
      <c r="A664" s="360" t="s">
        <v>92</v>
      </c>
      <c r="B664" s="361">
        <v>329.0</v>
      </c>
      <c r="C664" s="362" t="s">
        <v>119</v>
      </c>
      <c r="D664" s="313"/>
      <c r="E664" s="361" t="s">
        <v>95</v>
      </c>
      <c r="F664" s="363" t="s">
        <v>928</v>
      </c>
      <c r="G664" s="364">
        <v>0.0</v>
      </c>
      <c r="H664" s="363" t="s">
        <v>1570</v>
      </c>
      <c r="I664" s="363" t="s">
        <v>494</v>
      </c>
      <c r="J664" s="363" t="s">
        <v>1570</v>
      </c>
      <c r="K664" s="363" t="s">
        <v>1571</v>
      </c>
      <c r="L664" s="363" t="s">
        <v>494</v>
      </c>
      <c r="M664" s="363" t="s">
        <v>1571</v>
      </c>
      <c r="N664" s="363" t="s">
        <v>496</v>
      </c>
      <c r="O664" s="363" t="s">
        <v>494</v>
      </c>
      <c r="P664" s="363" t="s">
        <v>494</v>
      </c>
      <c r="Q664" s="365" t="s">
        <v>494</v>
      </c>
      <c r="R664" s="314"/>
    </row>
    <row r="665">
      <c r="A665" s="360" t="s">
        <v>92</v>
      </c>
      <c r="B665" s="361">
        <v>196.0</v>
      </c>
      <c r="C665" s="362" t="s">
        <v>121</v>
      </c>
      <c r="D665" s="313"/>
      <c r="E665" s="361" t="s">
        <v>95</v>
      </c>
      <c r="F665" s="363" t="s">
        <v>1138</v>
      </c>
      <c r="G665" s="364">
        <v>0.0</v>
      </c>
      <c r="H665" s="363" t="s">
        <v>494</v>
      </c>
      <c r="I665" s="363" t="s">
        <v>494</v>
      </c>
      <c r="J665" s="363" t="s">
        <v>494</v>
      </c>
      <c r="K665" s="363" t="s">
        <v>494</v>
      </c>
      <c r="L665" s="363" t="s">
        <v>494</v>
      </c>
      <c r="M665" s="363" t="s">
        <v>494</v>
      </c>
      <c r="N665" s="363" t="s">
        <v>496</v>
      </c>
      <c r="O665" s="363" t="s">
        <v>494</v>
      </c>
      <c r="P665" s="363" t="s">
        <v>494</v>
      </c>
      <c r="Q665" s="365" t="s">
        <v>494</v>
      </c>
      <c r="R665" s="314"/>
    </row>
    <row r="666">
      <c r="A666" s="360" t="s">
        <v>92</v>
      </c>
      <c r="B666" s="361">
        <v>176.0</v>
      </c>
      <c r="C666" s="362" t="s">
        <v>125</v>
      </c>
      <c r="D666" s="313"/>
      <c r="E666" s="361" t="s">
        <v>95</v>
      </c>
      <c r="F666" s="363" t="s">
        <v>960</v>
      </c>
      <c r="G666" s="364">
        <v>0.0</v>
      </c>
      <c r="H666" s="363" t="s">
        <v>1464</v>
      </c>
      <c r="I666" s="363" t="s">
        <v>494</v>
      </c>
      <c r="J666" s="363" t="s">
        <v>1464</v>
      </c>
      <c r="K666" s="363" t="s">
        <v>1465</v>
      </c>
      <c r="L666" s="363" t="s">
        <v>494</v>
      </c>
      <c r="M666" s="363" t="s">
        <v>1465</v>
      </c>
      <c r="N666" s="363" t="s">
        <v>496</v>
      </c>
      <c r="O666" s="363" t="s">
        <v>494</v>
      </c>
      <c r="P666" s="363" t="s">
        <v>494</v>
      </c>
      <c r="Q666" s="365" t="s">
        <v>494</v>
      </c>
      <c r="R666" s="314"/>
    </row>
    <row r="667">
      <c r="A667" s="360" t="s">
        <v>92</v>
      </c>
      <c r="B667" s="361">
        <v>183.0</v>
      </c>
      <c r="C667" s="362" t="s">
        <v>106</v>
      </c>
      <c r="D667" s="313"/>
      <c r="E667" s="361" t="s">
        <v>95</v>
      </c>
      <c r="F667" s="363" t="s">
        <v>994</v>
      </c>
      <c r="G667" s="364">
        <v>0.0</v>
      </c>
      <c r="H667" s="363" t="s">
        <v>1572</v>
      </c>
      <c r="I667" s="363" t="s">
        <v>494</v>
      </c>
      <c r="J667" s="363" t="s">
        <v>1572</v>
      </c>
      <c r="K667" s="363" t="s">
        <v>1573</v>
      </c>
      <c r="L667" s="363" t="s">
        <v>494</v>
      </c>
      <c r="M667" s="363" t="s">
        <v>1573</v>
      </c>
      <c r="N667" s="363" t="s">
        <v>496</v>
      </c>
      <c r="O667" s="363" t="s">
        <v>494</v>
      </c>
      <c r="P667" s="363" t="s">
        <v>494</v>
      </c>
      <c r="Q667" s="365" t="s">
        <v>494</v>
      </c>
      <c r="R667" s="314"/>
    </row>
    <row r="668">
      <c r="A668" s="360" t="s">
        <v>92</v>
      </c>
      <c r="B668" s="361">
        <v>325.0</v>
      </c>
      <c r="C668" s="362" t="s">
        <v>1520</v>
      </c>
      <c r="D668" s="313"/>
      <c r="E668" s="361" t="s">
        <v>95</v>
      </c>
      <c r="F668" s="363" t="s">
        <v>984</v>
      </c>
      <c r="G668" s="364">
        <v>0.0</v>
      </c>
      <c r="H668" s="363" t="s">
        <v>1574</v>
      </c>
      <c r="I668" s="363" t="s">
        <v>494</v>
      </c>
      <c r="J668" s="363" t="s">
        <v>1574</v>
      </c>
      <c r="K668" s="363" t="s">
        <v>1575</v>
      </c>
      <c r="L668" s="363" t="s">
        <v>494</v>
      </c>
      <c r="M668" s="363" t="s">
        <v>1575</v>
      </c>
      <c r="N668" s="363" t="s">
        <v>496</v>
      </c>
      <c r="O668" s="363" t="s">
        <v>494</v>
      </c>
      <c r="P668" s="363" t="s">
        <v>494</v>
      </c>
      <c r="Q668" s="365" t="s">
        <v>494</v>
      </c>
      <c r="R668" s="314"/>
    </row>
    <row r="669">
      <c r="A669" s="360" t="s">
        <v>92</v>
      </c>
      <c r="B669" s="361">
        <v>4880.0</v>
      </c>
      <c r="C669" s="362" t="s">
        <v>404</v>
      </c>
      <c r="D669" s="313"/>
      <c r="E669" s="361" t="s">
        <v>95</v>
      </c>
      <c r="F669" s="363" t="s">
        <v>1576</v>
      </c>
      <c r="G669" s="364">
        <v>0.0</v>
      </c>
      <c r="H669" s="363" t="s">
        <v>1577</v>
      </c>
      <c r="I669" s="363" t="s">
        <v>494</v>
      </c>
      <c r="J669" s="363" t="s">
        <v>1577</v>
      </c>
      <c r="K669" s="363" t="s">
        <v>1578</v>
      </c>
      <c r="L669" s="363" t="s">
        <v>494</v>
      </c>
      <c r="M669" s="363" t="s">
        <v>1578</v>
      </c>
      <c r="N669" s="363" t="s">
        <v>496</v>
      </c>
      <c r="O669" s="363" t="s">
        <v>494</v>
      </c>
      <c r="P669" s="363" t="s">
        <v>494</v>
      </c>
      <c r="Q669" s="365" t="s">
        <v>494</v>
      </c>
      <c r="R669" s="314"/>
    </row>
    <row r="670">
      <c r="A670" s="360" t="s">
        <v>92</v>
      </c>
      <c r="B670" s="361">
        <v>7070.0</v>
      </c>
      <c r="C670" s="362" t="s">
        <v>1579</v>
      </c>
      <c r="D670" s="313"/>
      <c r="E670" s="361" t="s">
        <v>95</v>
      </c>
      <c r="F670" s="363" t="s">
        <v>901</v>
      </c>
      <c r="G670" s="364">
        <v>0.0</v>
      </c>
      <c r="H670" s="363" t="s">
        <v>1580</v>
      </c>
      <c r="I670" s="363" t="s">
        <v>494</v>
      </c>
      <c r="J670" s="363" t="s">
        <v>1580</v>
      </c>
      <c r="K670" s="363" t="s">
        <v>1581</v>
      </c>
      <c r="L670" s="363" t="s">
        <v>494</v>
      </c>
      <c r="M670" s="363" t="s">
        <v>1581</v>
      </c>
      <c r="N670" s="363" t="s">
        <v>496</v>
      </c>
      <c r="O670" s="363" t="s">
        <v>494</v>
      </c>
      <c r="P670" s="363" t="s">
        <v>494</v>
      </c>
      <c r="Q670" s="365" t="s">
        <v>494</v>
      </c>
      <c r="R670" s="314"/>
    </row>
    <row r="671">
      <c r="A671" s="371" t="s">
        <v>107</v>
      </c>
      <c r="B671" s="357"/>
      <c r="C671" s="357"/>
      <c r="D671" s="357"/>
      <c r="E671" s="357"/>
      <c r="F671" s="371" t="s">
        <v>1582</v>
      </c>
      <c r="G671" s="372" t="s">
        <v>108</v>
      </c>
      <c r="H671" s="371" t="s">
        <v>1583</v>
      </c>
      <c r="I671" s="371" t="s">
        <v>494</v>
      </c>
      <c r="J671" s="371" t="s">
        <v>1583</v>
      </c>
      <c r="K671" s="371" t="s">
        <v>1584</v>
      </c>
      <c r="L671" s="371" t="s">
        <v>494</v>
      </c>
      <c r="M671" s="371" t="s">
        <v>1584</v>
      </c>
      <c r="N671" s="371" t="s">
        <v>496</v>
      </c>
      <c r="O671" s="371" t="s">
        <v>494</v>
      </c>
      <c r="P671" s="371" t="s">
        <v>494</v>
      </c>
      <c r="Q671" s="371" t="s">
        <v>494</v>
      </c>
      <c r="R671" s="373"/>
    </row>
    <row r="672">
      <c r="A672" s="359" t="s">
        <v>1585</v>
      </c>
      <c r="B672" s="313"/>
      <c r="C672" s="313"/>
      <c r="D672" s="313"/>
      <c r="E672" s="313"/>
      <c r="F672" s="313"/>
      <c r="G672" s="313"/>
      <c r="H672" s="313"/>
      <c r="I672" s="313"/>
      <c r="J672" s="313"/>
      <c r="K672" s="313"/>
      <c r="L672" s="313"/>
      <c r="M672" s="313"/>
      <c r="N672" s="313"/>
      <c r="O672" s="313"/>
      <c r="P672" s="313"/>
      <c r="Q672" s="313"/>
      <c r="R672" s="314"/>
    </row>
    <row r="673">
      <c r="A673" s="360" t="s">
        <v>92</v>
      </c>
      <c r="B673" s="361">
        <v>177.0</v>
      </c>
      <c r="C673" s="362" t="s">
        <v>202</v>
      </c>
      <c r="D673" s="313"/>
      <c r="E673" s="361" t="s">
        <v>95</v>
      </c>
      <c r="F673" s="363" t="s">
        <v>946</v>
      </c>
      <c r="G673" s="364">
        <v>0.0</v>
      </c>
      <c r="H673" s="363" t="s">
        <v>1586</v>
      </c>
      <c r="I673" s="363" t="s">
        <v>494</v>
      </c>
      <c r="J673" s="363" t="s">
        <v>1586</v>
      </c>
      <c r="K673" s="363" t="s">
        <v>1587</v>
      </c>
      <c r="L673" s="363" t="s">
        <v>494</v>
      </c>
      <c r="M673" s="363" t="s">
        <v>1587</v>
      </c>
      <c r="N673" s="363" t="s">
        <v>496</v>
      </c>
      <c r="O673" s="363" t="s">
        <v>494</v>
      </c>
      <c r="P673" s="363" t="s">
        <v>494</v>
      </c>
      <c r="Q673" s="365" t="s">
        <v>494</v>
      </c>
      <c r="R673" s="314"/>
    </row>
    <row r="674">
      <c r="A674" s="360" t="s">
        <v>92</v>
      </c>
      <c r="B674" s="361">
        <v>329.0</v>
      </c>
      <c r="C674" s="362" t="s">
        <v>119</v>
      </c>
      <c r="D674" s="313"/>
      <c r="E674" s="361" t="s">
        <v>95</v>
      </c>
      <c r="F674" s="363" t="s">
        <v>909</v>
      </c>
      <c r="G674" s="364">
        <v>0.0</v>
      </c>
      <c r="H674" s="363" t="s">
        <v>1551</v>
      </c>
      <c r="I674" s="363" t="s">
        <v>494</v>
      </c>
      <c r="J674" s="363" t="s">
        <v>1551</v>
      </c>
      <c r="K674" s="363" t="s">
        <v>1552</v>
      </c>
      <c r="L674" s="363" t="s">
        <v>494</v>
      </c>
      <c r="M674" s="363" t="s">
        <v>1552</v>
      </c>
      <c r="N674" s="363" t="s">
        <v>496</v>
      </c>
      <c r="O674" s="363" t="s">
        <v>494</v>
      </c>
      <c r="P674" s="363" t="s">
        <v>494</v>
      </c>
      <c r="Q674" s="365" t="s">
        <v>494</v>
      </c>
      <c r="R674" s="314"/>
    </row>
    <row r="675">
      <c r="A675" s="360" t="s">
        <v>92</v>
      </c>
      <c r="B675" s="361">
        <v>186.0</v>
      </c>
      <c r="C675" s="362" t="s">
        <v>100</v>
      </c>
      <c r="D675" s="313"/>
      <c r="E675" s="361" t="s">
        <v>95</v>
      </c>
      <c r="F675" s="363" t="s">
        <v>941</v>
      </c>
      <c r="G675" s="364">
        <v>0.0</v>
      </c>
      <c r="H675" s="363" t="s">
        <v>1588</v>
      </c>
      <c r="I675" s="363" t="s">
        <v>494</v>
      </c>
      <c r="J675" s="363" t="s">
        <v>1588</v>
      </c>
      <c r="K675" s="363" t="s">
        <v>1589</v>
      </c>
      <c r="L675" s="363" t="s">
        <v>494</v>
      </c>
      <c r="M675" s="363" t="s">
        <v>1589</v>
      </c>
      <c r="N675" s="363" t="s">
        <v>496</v>
      </c>
      <c r="O675" s="363" t="s">
        <v>494</v>
      </c>
      <c r="P675" s="363" t="s">
        <v>494</v>
      </c>
      <c r="Q675" s="365" t="s">
        <v>494</v>
      </c>
      <c r="R675" s="314"/>
    </row>
    <row r="676">
      <c r="A676" s="360" t="s">
        <v>92</v>
      </c>
      <c r="B676" s="361">
        <v>238.0</v>
      </c>
      <c r="C676" s="362" t="s">
        <v>252</v>
      </c>
      <c r="D676" s="313"/>
      <c r="E676" s="361" t="s">
        <v>95</v>
      </c>
      <c r="F676" s="363" t="s">
        <v>901</v>
      </c>
      <c r="G676" s="364">
        <v>0.0</v>
      </c>
      <c r="H676" s="363" t="s">
        <v>1526</v>
      </c>
      <c r="I676" s="363" t="s">
        <v>494</v>
      </c>
      <c r="J676" s="363" t="s">
        <v>1526</v>
      </c>
      <c r="K676" s="363" t="s">
        <v>1527</v>
      </c>
      <c r="L676" s="363" t="s">
        <v>494</v>
      </c>
      <c r="M676" s="363" t="s">
        <v>1527</v>
      </c>
      <c r="N676" s="363" t="s">
        <v>496</v>
      </c>
      <c r="O676" s="363" t="s">
        <v>494</v>
      </c>
      <c r="P676" s="363" t="s">
        <v>494</v>
      </c>
      <c r="Q676" s="365" t="s">
        <v>494</v>
      </c>
      <c r="R676" s="314"/>
    </row>
    <row r="677">
      <c r="A677" s="360" t="s">
        <v>92</v>
      </c>
      <c r="B677" s="361">
        <v>183.0</v>
      </c>
      <c r="C677" s="362" t="s">
        <v>106</v>
      </c>
      <c r="D677" s="313"/>
      <c r="E677" s="361" t="s">
        <v>95</v>
      </c>
      <c r="F677" s="363" t="s">
        <v>894</v>
      </c>
      <c r="G677" s="364">
        <v>0.0</v>
      </c>
      <c r="H677" s="363" t="s">
        <v>1250</v>
      </c>
      <c r="I677" s="363" t="s">
        <v>494</v>
      </c>
      <c r="J677" s="363" t="s">
        <v>1250</v>
      </c>
      <c r="K677" s="363" t="s">
        <v>1251</v>
      </c>
      <c r="L677" s="363" t="s">
        <v>494</v>
      </c>
      <c r="M677" s="363" t="s">
        <v>1251</v>
      </c>
      <c r="N677" s="363" t="s">
        <v>496</v>
      </c>
      <c r="O677" s="363" t="s">
        <v>494</v>
      </c>
      <c r="P677" s="363" t="s">
        <v>494</v>
      </c>
      <c r="Q677" s="365" t="s">
        <v>494</v>
      </c>
      <c r="R677" s="314"/>
    </row>
    <row r="678">
      <c r="A678" s="360" t="s">
        <v>92</v>
      </c>
      <c r="B678" s="361">
        <v>1279.0</v>
      </c>
      <c r="C678" s="362" t="s">
        <v>94</v>
      </c>
      <c r="D678" s="313"/>
      <c r="E678" s="361" t="s">
        <v>95</v>
      </c>
      <c r="F678" s="363" t="s">
        <v>960</v>
      </c>
      <c r="G678" s="364">
        <v>0.0</v>
      </c>
      <c r="H678" s="363" t="s">
        <v>1590</v>
      </c>
      <c r="I678" s="363" t="s">
        <v>494</v>
      </c>
      <c r="J678" s="363" t="s">
        <v>1590</v>
      </c>
      <c r="K678" s="363" t="s">
        <v>1591</v>
      </c>
      <c r="L678" s="363" t="s">
        <v>494</v>
      </c>
      <c r="M678" s="363" t="s">
        <v>1591</v>
      </c>
      <c r="N678" s="363" t="s">
        <v>496</v>
      </c>
      <c r="O678" s="363" t="s">
        <v>494</v>
      </c>
      <c r="P678" s="363" t="s">
        <v>494</v>
      </c>
      <c r="Q678" s="365" t="s">
        <v>494</v>
      </c>
      <c r="R678" s="314"/>
    </row>
    <row r="679">
      <c r="A679" s="360" t="s">
        <v>92</v>
      </c>
      <c r="B679" s="361">
        <v>329.0</v>
      </c>
      <c r="C679" s="362" t="s">
        <v>119</v>
      </c>
      <c r="D679" s="313"/>
      <c r="E679" s="361" t="s">
        <v>95</v>
      </c>
      <c r="F679" s="363" t="s">
        <v>909</v>
      </c>
      <c r="G679" s="364">
        <v>0.0</v>
      </c>
      <c r="H679" s="363" t="s">
        <v>1551</v>
      </c>
      <c r="I679" s="363" t="s">
        <v>494</v>
      </c>
      <c r="J679" s="363" t="s">
        <v>1551</v>
      </c>
      <c r="K679" s="363" t="s">
        <v>1552</v>
      </c>
      <c r="L679" s="363" t="s">
        <v>494</v>
      </c>
      <c r="M679" s="363" t="s">
        <v>1552</v>
      </c>
      <c r="N679" s="363" t="s">
        <v>496</v>
      </c>
      <c r="O679" s="363" t="s">
        <v>494</v>
      </c>
      <c r="P679" s="363" t="s">
        <v>494</v>
      </c>
      <c r="Q679" s="365" t="s">
        <v>494</v>
      </c>
      <c r="R679" s="314"/>
    </row>
    <row r="680">
      <c r="A680" s="360" t="s">
        <v>92</v>
      </c>
      <c r="B680" s="361">
        <v>176.0</v>
      </c>
      <c r="C680" s="362" t="s">
        <v>125</v>
      </c>
      <c r="D680" s="313"/>
      <c r="E680" s="361" t="s">
        <v>95</v>
      </c>
      <c r="F680" s="363" t="s">
        <v>1023</v>
      </c>
      <c r="G680" s="364">
        <v>0.0</v>
      </c>
      <c r="H680" s="363" t="s">
        <v>1592</v>
      </c>
      <c r="I680" s="363" t="s">
        <v>494</v>
      </c>
      <c r="J680" s="363" t="s">
        <v>1592</v>
      </c>
      <c r="K680" s="363" t="s">
        <v>1593</v>
      </c>
      <c r="L680" s="363" t="s">
        <v>494</v>
      </c>
      <c r="M680" s="363" t="s">
        <v>1593</v>
      </c>
      <c r="N680" s="363" t="s">
        <v>496</v>
      </c>
      <c r="O680" s="363" t="s">
        <v>494</v>
      </c>
      <c r="P680" s="363" t="s">
        <v>494</v>
      </c>
      <c r="Q680" s="365" t="s">
        <v>494</v>
      </c>
      <c r="R680" s="314"/>
    </row>
    <row r="681">
      <c r="A681" s="360" t="s">
        <v>92</v>
      </c>
      <c r="B681" s="361">
        <v>196.0</v>
      </c>
      <c r="C681" s="362" t="s">
        <v>121</v>
      </c>
      <c r="D681" s="313"/>
      <c r="E681" s="361" t="s">
        <v>95</v>
      </c>
      <c r="F681" s="363" t="s">
        <v>984</v>
      </c>
      <c r="G681" s="364">
        <v>0.0</v>
      </c>
      <c r="H681" s="363" t="s">
        <v>494</v>
      </c>
      <c r="I681" s="363" t="s">
        <v>494</v>
      </c>
      <c r="J681" s="363" t="s">
        <v>494</v>
      </c>
      <c r="K681" s="363" t="s">
        <v>494</v>
      </c>
      <c r="L681" s="363" t="s">
        <v>494</v>
      </c>
      <c r="M681" s="363" t="s">
        <v>494</v>
      </c>
      <c r="N681" s="363" t="s">
        <v>496</v>
      </c>
      <c r="O681" s="363" t="s">
        <v>494</v>
      </c>
      <c r="P681" s="363" t="s">
        <v>494</v>
      </c>
      <c r="Q681" s="365" t="s">
        <v>494</v>
      </c>
      <c r="R681" s="314"/>
    </row>
    <row r="682">
      <c r="A682" s="360" t="s">
        <v>92</v>
      </c>
      <c r="B682" s="361">
        <v>2837.0</v>
      </c>
      <c r="C682" s="362" t="s">
        <v>324</v>
      </c>
      <c r="D682" s="313"/>
      <c r="E682" s="361" t="s">
        <v>95</v>
      </c>
      <c r="F682" s="363" t="s">
        <v>1594</v>
      </c>
      <c r="G682" s="364">
        <v>0.0</v>
      </c>
      <c r="H682" s="363" t="s">
        <v>1595</v>
      </c>
      <c r="I682" s="363" t="s">
        <v>494</v>
      </c>
      <c r="J682" s="363" t="s">
        <v>1595</v>
      </c>
      <c r="K682" s="363" t="s">
        <v>1596</v>
      </c>
      <c r="L682" s="363" t="s">
        <v>494</v>
      </c>
      <c r="M682" s="363" t="s">
        <v>1596</v>
      </c>
      <c r="N682" s="363" t="s">
        <v>496</v>
      </c>
      <c r="O682" s="363" t="s">
        <v>494</v>
      </c>
      <c r="P682" s="363" t="s">
        <v>494</v>
      </c>
      <c r="Q682" s="365" t="s">
        <v>494</v>
      </c>
      <c r="R682" s="314"/>
    </row>
    <row r="683">
      <c r="A683" s="360" t="s">
        <v>92</v>
      </c>
      <c r="B683" s="361">
        <v>353.0</v>
      </c>
      <c r="C683" s="362" t="s">
        <v>277</v>
      </c>
      <c r="D683" s="313"/>
      <c r="E683" s="361" t="s">
        <v>95</v>
      </c>
      <c r="F683" s="363" t="s">
        <v>901</v>
      </c>
      <c r="G683" s="364">
        <v>0.0</v>
      </c>
      <c r="H683" s="363" t="s">
        <v>1597</v>
      </c>
      <c r="I683" s="363" t="s">
        <v>494</v>
      </c>
      <c r="J683" s="363" t="s">
        <v>1597</v>
      </c>
      <c r="K683" s="363" t="s">
        <v>1598</v>
      </c>
      <c r="L683" s="363" t="s">
        <v>494</v>
      </c>
      <c r="M683" s="363" t="s">
        <v>1598</v>
      </c>
      <c r="N683" s="363" t="s">
        <v>496</v>
      </c>
      <c r="O683" s="363" t="s">
        <v>494</v>
      </c>
      <c r="P683" s="363" t="s">
        <v>494</v>
      </c>
      <c r="Q683" s="365" t="s">
        <v>494</v>
      </c>
      <c r="R683" s="314"/>
    </row>
    <row r="684">
      <c r="A684" s="360" t="s">
        <v>92</v>
      </c>
      <c r="B684" s="361">
        <v>183.0</v>
      </c>
      <c r="C684" s="362" t="s">
        <v>106</v>
      </c>
      <c r="D684" s="313"/>
      <c r="E684" s="361" t="s">
        <v>95</v>
      </c>
      <c r="F684" s="363" t="s">
        <v>801</v>
      </c>
      <c r="G684" s="364">
        <v>0.0</v>
      </c>
      <c r="H684" s="363" t="s">
        <v>1599</v>
      </c>
      <c r="I684" s="363" t="s">
        <v>494</v>
      </c>
      <c r="J684" s="363" t="s">
        <v>1599</v>
      </c>
      <c r="K684" s="363" t="s">
        <v>1600</v>
      </c>
      <c r="L684" s="363" t="s">
        <v>494</v>
      </c>
      <c r="M684" s="363" t="s">
        <v>1600</v>
      </c>
      <c r="N684" s="363" t="s">
        <v>496</v>
      </c>
      <c r="O684" s="363" t="s">
        <v>494</v>
      </c>
      <c r="P684" s="363" t="s">
        <v>494</v>
      </c>
      <c r="Q684" s="365" t="s">
        <v>494</v>
      </c>
      <c r="R684" s="314"/>
    </row>
    <row r="685">
      <c r="A685" s="360" t="s">
        <v>92</v>
      </c>
      <c r="B685" s="361">
        <v>329.0</v>
      </c>
      <c r="C685" s="362" t="s">
        <v>119</v>
      </c>
      <c r="D685" s="313"/>
      <c r="E685" s="361" t="s">
        <v>95</v>
      </c>
      <c r="F685" s="363" t="s">
        <v>531</v>
      </c>
      <c r="G685" s="364">
        <v>0.0</v>
      </c>
      <c r="H685" s="363" t="s">
        <v>532</v>
      </c>
      <c r="I685" s="363" t="s">
        <v>494</v>
      </c>
      <c r="J685" s="363" t="s">
        <v>532</v>
      </c>
      <c r="K685" s="363" t="s">
        <v>533</v>
      </c>
      <c r="L685" s="363" t="s">
        <v>494</v>
      </c>
      <c r="M685" s="363" t="s">
        <v>533</v>
      </c>
      <c r="N685" s="363" t="s">
        <v>496</v>
      </c>
      <c r="O685" s="363" t="s">
        <v>494</v>
      </c>
      <c r="P685" s="363" t="s">
        <v>494</v>
      </c>
      <c r="Q685" s="365" t="s">
        <v>494</v>
      </c>
      <c r="R685" s="314"/>
    </row>
    <row r="686">
      <c r="A686" s="360" t="s">
        <v>92</v>
      </c>
      <c r="B686" s="361">
        <v>296.0</v>
      </c>
      <c r="C686" s="362" t="s">
        <v>337</v>
      </c>
      <c r="D686" s="313"/>
      <c r="E686" s="361" t="s">
        <v>95</v>
      </c>
      <c r="F686" s="363" t="s">
        <v>531</v>
      </c>
      <c r="G686" s="364">
        <v>0.0</v>
      </c>
      <c r="H686" s="363" t="s">
        <v>534</v>
      </c>
      <c r="I686" s="363" t="s">
        <v>494</v>
      </c>
      <c r="J686" s="363" t="s">
        <v>534</v>
      </c>
      <c r="K686" s="363" t="s">
        <v>535</v>
      </c>
      <c r="L686" s="363" t="s">
        <v>494</v>
      </c>
      <c r="M686" s="363" t="s">
        <v>535</v>
      </c>
      <c r="N686" s="363" t="s">
        <v>496</v>
      </c>
      <c r="O686" s="363" t="s">
        <v>494</v>
      </c>
      <c r="P686" s="363" t="s">
        <v>494</v>
      </c>
      <c r="Q686" s="365" t="s">
        <v>494</v>
      </c>
      <c r="R686" s="314"/>
    </row>
    <row r="687">
      <c r="A687" s="360" t="s">
        <v>92</v>
      </c>
      <c r="B687" s="361">
        <v>188.0</v>
      </c>
      <c r="C687" s="362" t="s">
        <v>138</v>
      </c>
      <c r="D687" s="313"/>
      <c r="E687" s="361" t="s">
        <v>95</v>
      </c>
      <c r="F687" s="363" t="s">
        <v>984</v>
      </c>
      <c r="G687" s="364">
        <v>0.0</v>
      </c>
      <c r="H687" s="363" t="s">
        <v>944</v>
      </c>
      <c r="I687" s="363" t="s">
        <v>494</v>
      </c>
      <c r="J687" s="363" t="s">
        <v>944</v>
      </c>
      <c r="K687" s="363" t="s">
        <v>945</v>
      </c>
      <c r="L687" s="363" t="s">
        <v>494</v>
      </c>
      <c r="M687" s="363" t="s">
        <v>945</v>
      </c>
      <c r="N687" s="363" t="s">
        <v>496</v>
      </c>
      <c r="O687" s="363" t="s">
        <v>494</v>
      </c>
      <c r="P687" s="363" t="s">
        <v>494</v>
      </c>
      <c r="Q687" s="365" t="s">
        <v>494</v>
      </c>
      <c r="R687" s="314"/>
    </row>
    <row r="688">
      <c r="A688" s="360" t="s">
        <v>92</v>
      </c>
      <c r="B688" s="361">
        <v>1277.0</v>
      </c>
      <c r="C688" s="362" t="s">
        <v>98</v>
      </c>
      <c r="D688" s="313"/>
      <c r="E688" s="361" t="s">
        <v>95</v>
      </c>
      <c r="F688" s="363" t="s">
        <v>644</v>
      </c>
      <c r="G688" s="364">
        <v>0.0</v>
      </c>
      <c r="H688" s="363" t="s">
        <v>1601</v>
      </c>
      <c r="I688" s="363" t="s">
        <v>494</v>
      </c>
      <c r="J688" s="363" t="s">
        <v>1601</v>
      </c>
      <c r="K688" s="363" t="s">
        <v>1602</v>
      </c>
      <c r="L688" s="363" t="s">
        <v>494</v>
      </c>
      <c r="M688" s="363" t="s">
        <v>1602</v>
      </c>
      <c r="N688" s="363" t="s">
        <v>496</v>
      </c>
      <c r="O688" s="363" t="s">
        <v>494</v>
      </c>
      <c r="P688" s="363" t="s">
        <v>494</v>
      </c>
      <c r="Q688" s="365" t="s">
        <v>494</v>
      </c>
      <c r="R688" s="314"/>
    </row>
    <row r="689">
      <c r="A689" s="360" t="s">
        <v>92</v>
      </c>
      <c r="B689" s="361">
        <v>177.0</v>
      </c>
      <c r="C689" s="362" t="s">
        <v>202</v>
      </c>
      <c r="D689" s="313"/>
      <c r="E689" s="361" t="s">
        <v>95</v>
      </c>
      <c r="F689" s="363" t="s">
        <v>946</v>
      </c>
      <c r="G689" s="364">
        <v>0.0</v>
      </c>
      <c r="H689" s="363" t="s">
        <v>1586</v>
      </c>
      <c r="I689" s="363" t="s">
        <v>494</v>
      </c>
      <c r="J689" s="363" t="s">
        <v>1586</v>
      </c>
      <c r="K689" s="363" t="s">
        <v>1587</v>
      </c>
      <c r="L689" s="363" t="s">
        <v>494</v>
      </c>
      <c r="M689" s="363" t="s">
        <v>1587</v>
      </c>
      <c r="N689" s="363" t="s">
        <v>496</v>
      </c>
      <c r="O689" s="363" t="s">
        <v>494</v>
      </c>
      <c r="P689" s="363" t="s">
        <v>494</v>
      </c>
      <c r="Q689" s="365" t="s">
        <v>494</v>
      </c>
      <c r="R689" s="314"/>
    </row>
    <row r="690">
      <c r="A690" s="360" t="s">
        <v>92</v>
      </c>
      <c r="B690" s="361">
        <v>2295.0</v>
      </c>
      <c r="C690" s="362" t="s">
        <v>283</v>
      </c>
      <c r="D690" s="313"/>
      <c r="E690" s="361" t="s">
        <v>95</v>
      </c>
      <c r="F690" s="363" t="s">
        <v>1603</v>
      </c>
      <c r="G690" s="364">
        <v>0.0</v>
      </c>
      <c r="H690" s="363" t="s">
        <v>1604</v>
      </c>
      <c r="I690" s="363" t="s">
        <v>494</v>
      </c>
      <c r="J690" s="363" t="s">
        <v>1604</v>
      </c>
      <c r="K690" s="363" t="s">
        <v>1605</v>
      </c>
      <c r="L690" s="363" t="s">
        <v>494</v>
      </c>
      <c r="M690" s="363" t="s">
        <v>1605</v>
      </c>
      <c r="N690" s="363" t="s">
        <v>496</v>
      </c>
      <c r="O690" s="363" t="s">
        <v>494</v>
      </c>
      <c r="P690" s="363" t="s">
        <v>494</v>
      </c>
      <c r="Q690" s="365" t="s">
        <v>494</v>
      </c>
      <c r="R690" s="314"/>
    </row>
    <row r="691">
      <c r="A691" s="360" t="s">
        <v>92</v>
      </c>
      <c r="B691" s="361">
        <v>183.0</v>
      </c>
      <c r="C691" s="362" t="s">
        <v>106</v>
      </c>
      <c r="D691" s="313"/>
      <c r="E691" s="361" t="s">
        <v>95</v>
      </c>
      <c r="F691" s="363" t="s">
        <v>918</v>
      </c>
      <c r="G691" s="364">
        <v>0.0</v>
      </c>
      <c r="H691" s="363" t="s">
        <v>1444</v>
      </c>
      <c r="I691" s="363" t="s">
        <v>494</v>
      </c>
      <c r="J691" s="363" t="s">
        <v>1444</v>
      </c>
      <c r="K691" s="363" t="s">
        <v>1445</v>
      </c>
      <c r="L691" s="363" t="s">
        <v>494</v>
      </c>
      <c r="M691" s="363" t="s">
        <v>1445</v>
      </c>
      <c r="N691" s="363" t="s">
        <v>496</v>
      </c>
      <c r="O691" s="363" t="s">
        <v>494</v>
      </c>
      <c r="P691" s="363" t="s">
        <v>494</v>
      </c>
      <c r="Q691" s="365" t="s">
        <v>494</v>
      </c>
      <c r="R691" s="314"/>
    </row>
    <row r="692">
      <c r="A692" s="360" t="s">
        <v>92</v>
      </c>
      <c r="B692" s="361">
        <v>329.0</v>
      </c>
      <c r="C692" s="362" t="s">
        <v>119</v>
      </c>
      <c r="D692" s="313"/>
      <c r="E692" s="361" t="s">
        <v>95</v>
      </c>
      <c r="F692" s="363" t="s">
        <v>531</v>
      </c>
      <c r="G692" s="364">
        <v>0.0</v>
      </c>
      <c r="H692" s="363" t="s">
        <v>532</v>
      </c>
      <c r="I692" s="363" t="s">
        <v>494</v>
      </c>
      <c r="J692" s="363" t="s">
        <v>532</v>
      </c>
      <c r="K692" s="363" t="s">
        <v>533</v>
      </c>
      <c r="L692" s="363" t="s">
        <v>494</v>
      </c>
      <c r="M692" s="363" t="s">
        <v>533</v>
      </c>
      <c r="N692" s="363" t="s">
        <v>496</v>
      </c>
      <c r="O692" s="363" t="s">
        <v>494</v>
      </c>
      <c r="P692" s="363" t="s">
        <v>494</v>
      </c>
      <c r="Q692" s="365" t="s">
        <v>494</v>
      </c>
      <c r="R692" s="314"/>
    </row>
    <row r="693">
      <c r="A693" s="360" t="s">
        <v>92</v>
      </c>
      <c r="B693" s="361">
        <v>296.0</v>
      </c>
      <c r="C693" s="362" t="s">
        <v>337</v>
      </c>
      <c r="D693" s="313"/>
      <c r="E693" s="361" t="s">
        <v>95</v>
      </c>
      <c r="F693" s="363" t="s">
        <v>531</v>
      </c>
      <c r="G693" s="364">
        <v>0.0</v>
      </c>
      <c r="H693" s="363" t="s">
        <v>534</v>
      </c>
      <c r="I693" s="363" t="s">
        <v>494</v>
      </c>
      <c r="J693" s="363" t="s">
        <v>534</v>
      </c>
      <c r="K693" s="363" t="s">
        <v>535</v>
      </c>
      <c r="L693" s="363" t="s">
        <v>494</v>
      </c>
      <c r="M693" s="363" t="s">
        <v>535</v>
      </c>
      <c r="N693" s="363" t="s">
        <v>496</v>
      </c>
      <c r="O693" s="363" t="s">
        <v>494</v>
      </c>
      <c r="P693" s="363" t="s">
        <v>494</v>
      </c>
      <c r="Q693" s="365" t="s">
        <v>494</v>
      </c>
      <c r="R693" s="314"/>
    </row>
    <row r="694">
      <c r="A694" s="360" t="s">
        <v>92</v>
      </c>
      <c r="B694" s="361">
        <v>624.0</v>
      </c>
      <c r="C694" s="362" t="s">
        <v>195</v>
      </c>
      <c r="D694" s="313"/>
      <c r="E694" s="361" t="s">
        <v>95</v>
      </c>
      <c r="F694" s="363" t="s">
        <v>909</v>
      </c>
      <c r="G694" s="364">
        <v>0.0</v>
      </c>
      <c r="H694" s="363" t="s">
        <v>1606</v>
      </c>
      <c r="I694" s="363" t="s">
        <v>494</v>
      </c>
      <c r="J694" s="363" t="s">
        <v>1606</v>
      </c>
      <c r="K694" s="363" t="s">
        <v>1607</v>
      </c>
      <c r="L694" s="363" t="s">
        <v>494</v>
      </c>
      <c r="M694" s="363" t="s">
        <v>1607</v>
      </c>
      <c r="N694" s="363" t="s">
        <v>496</v>
      </c>
      <c r="O694" s="363" t="s">
        <v>494</v>
      </c>
      <c r="P694" s="363" t="s">
        <v>494</v>
      </c>
      <c r="Q694" s="365" t="s">
        <v>494</v>
      </c>
      <c r="R694" s="314"/>
    </row>
    <row r="695">
      <c r="A695" s="360" t="s">
        <v>92</v>
      </c>
      <c r="B695" s="361">
        <v>196.0</v>
      </c>
      <c r="C695" s="362" t="s">
        <v>121</v>
      </c>
      <c r="D695" s="313"/>
      <c r="E695" s="361" t="s">
        <v>95</v>
      </c>
      <c r="F695" s="363" t="s">
        <v>960</v>
      </c>
      <c r="G695" s="364">
        <v>0.0</v>
      </c>
      <c r="H695" s="363" t="s">
        <v>494</v>
      </c>
      <c r="I695" s="363" t="s">
        <v>494</v>
      </c>
      <c r="J695" s="363" t="s">
        <v>494</v>
      </c>
      <c r="K695" s="363" t="s">
        <v>494</v>
      </c>
      <c r="L695" s="363" t="s">
        <v>494</v>
      </c>
      <c r="M695" s="363" t="s">
        <v>494</v>
      </c>
      <c r="N695" s="363" t="s">
        <v>496</v>
      </c>
      <c r="O695" s="363" t="s">
        <v>494</v>
      </c>
      <c r="P695" s="363" t="s">
        <v>494</v>
      </c>
      <c r="Q695" s="365" t="s">
        <v>494</v>
      </c>
      <c r="R695" s="314"/>
    </row>
    <row r="696">
      <c r="A696" s="360" t="s">
        <v>92</v>
      </c>
      <c r="B696" s="361">
        <v>177.0</v>
      </c>
      <c r="C696" s="362" t="s">
        <v>202</v>
      </c>
      <c r="D696" s="313"/>
      <c r="E696" s="361" t="s">
        <v>95</v>
      </c>
      <c r="F696" s="363" t="s">
        <v>1239</v>
      </c>
      <c r="G696" s="364">
        <v>0.0</v>
      </c>
      <c r="H696" s="363" t="s">
        <v>1608</v>
      </c>
      <c r="I696" s="363" t="s">
        <v>494</v>
      </c>
      <c r="J696" s="363" t="s">
        <v>1608</v>
      </c>
      <c r="K696" s="363" t="s">
        <v>1609</v>
      </c>
      <c r="L696" s="363" t="s">
        <v>494</v>
      </c>
      <c r="M696" s="363" t="s">
        <v>1609</v>
      </c>
      <c r="N696" s="363" t="s">
        <v>496</v>
      </c>
      <c r="O696" s="363" t="s">
        <v>494</v>
      </c>
      <c r="P696" s="363" t="s">
        <v>494</v>
      </c>
      <c r="Q696" s="365" t="s">
        <v>494</v>
      </c>
      <c r="R696" s="314"/>
    </row>
    <row r="697">
      <c r="A697" s="360" t="s">
        <v>92</v>
      </c>
      <c r="B697" s="361">
        <v>198.0</v>
      </c>
      <c r="C697" s="362" t="s">
        <v>142</v>
      </c>
      <c r="D697" s="313"/>
      <c r="E697" s="361" t="s">
        <v>95</v>
      </c>
      <c r="F697" s="363" t="s">
        <v>984</v>
      </c>
      <c r="G697" s="364">
        <v>0.0</v>
      </c>
      <c r="H697" s="363" t="s">
        <v>1260</v>
      </c>
      <c r="I697" s="363" t="s">
        <v>494</v>
      </c>
      <c r="J697" s="363" t="s">
        <v>1260</v>
      </c>
      <c r="K697" s="363" t="s">
        <v>1261</v>
      </c>
      <c r="L697" s="363" t="s">
        <v>494</v>
      </c>
      <c r="M697" s="363" t="s">
        <v>1261</v>
      </c>
      <c r="N697" s="363" t="s">
        <v>496</v>
      </c>
      <c r="O697" s="363" t="s">
        <v>494</v>
      </c>
      <c r="P697" s="363" t="s">
        <v>494</v>
      </c>
      <c r="Q697" s="365" t="s">
        <v>494</v>
      </c>
      <c r="R697" s="314"/>
    </row>
    <row r="698">
      <c r="A698" s="360" t="s">
        <v>92</v>
      </c>
      <c r="B698" s="361">
        <v>329.0</v>
      </c>
      <c r="C698" s="362" t="s">
        <v>119</v>
      </c>
      <c r="D698" s="313"/>
      <c r="E698" s="361" t="s">
        <v>95</v>
      </c>
      <c r="F698" s="363" t="s">
        <v>1147</v>
      </c>
      <c r="G698" s="364">
        <v>0.0</v>
      </c>
      <c r="H698" s="363" t="s">
        <v>1610</v>
      </c>
      <c r="I698" s="363" t="s">
        <v>494</v>
      </c>
      <c r="J698" s="363" t="s">
        <v>1610</v>
      </c>
      <c r="K698" s="363" t="s">
        <v>1611</v>
      </c>
      <c r="L698" s="363" t="s">
        <v>494</v>
      </c>
      <c r="M698" s="363" t="s">
        <v>1611</v>
      </c>
      <c r="N698" s="363" t="s">
        <v>496</v>
      </c>
      <c r="O698" s="363" t="s">
        <v>494</v>
      </c>
      <c r="P698" s="363" t="s">
        <v>494</v>
      </c>
      <c r="Q698" s="365" t="s">
        <v>494</v>
      </c>
      <c r="R698" s="314"/>
    </row>
    <row r="699">
      <c r="A699" s="360" t="s">
        <v>92</v>
      </c>
      <c r="B699" s="361">
        <v>176.0</v>
      </c>
      <c r="C699" s="362" t="s">
        <v>125</v>
      </c>
      <c r="D699" s="313"/>
      <c r="E699" s="361" t="s">
        <v>95</v>
      </c>
      <c r="F699" s="363" t="s">
        <v>815</v>
      </c>
      <c r="G699" s="364">
        <v>0.0</v>
      </c>
      <c r="H699" s="363" t="s">
        <v>1612</v>
      </c>
      <c r="I699" s="363" t="s">
        <v>494</v>
      </c>
      <c r="J699" s="363" t="s">
        <v>1612</v>
      </c>
      <c r="K699" s="363" t="s">
        <v>1613</v>
      </c>
      <c r="L699" s="363" t="s">
        <v>494</v>
      </c>
      <c r="M699" s="363" t="s">
        <v>1613</v>
      </c>
      <c r="N699" s="363" t="s">
        <v>496</v>
      </c>
      <c r="O699" s="363" t="s">
        <v>494</v>
      </c>
      <c r="P699" s="363" t="s">
        <v>494</v>
      </c>
      <c r="Q699" s="365" t="s">
        <v>494</v>
      </c>
      <c r="R699" s="314"/>
    </row>
    <row r="700">
      <c r="A700" s="360" t="s">
        <v>92</v>
      </c>
      <c r="B700" s="361">
        <v>182.0</v>
      </c>
      <c r="C700" s="362" t="s">
        <v>129</v>
      </c>
      <c r="D700" s="313"/>
      <c r="E700" s="361" t="s">
        <v>130</v>
      </c>
      <c r="F700" s="363" t="s">
        <v>1614</v>
      </c>
      <c r="G700" s="364">
        <v>0.0</v>
      </c>
      <c r="H700" s="363" t="s">
        <v>1615</v>
      </c>
      <c r="I700" s="363" t="s">
        <v>494</v>
      </c>
      <c r="J700" s="363" t="s">
        <v>1615</v>
      </c>
      <c r="K700" s="363" t="s">
        <v>1616</v>
      </c>
      <c r="L700" s="363" t="s">
        <v>494</v>
      </c>
      <c r="M700" s="363" t="s">
        <v>1616</v>
      </c>
      <c r="N700" s="363" t="s">
        <v>496</v>
      </c>
      <c r="O700" s="363" t="s">
        <v>494</v>
      </c>
      <c r="P700" s="363" t="s">
        <v>494</v>
      </c>
      <c r="Q700" s="365" t="s">
        <v>494</v>
      </c>
      <c r="R700" s="314"/>
    </row>
    <row r="701">
      <c r="A701" s="360" t="s">
        <v>92</v>
      </c>
      <c r="B701" s="361">
        <v>179.0</v>
      </c>
      <c r="C701" s="362" t="s">
        <v>231</v>
      </c>
      <c r="D701" s="313"/>
      <c r="E701" s="361" t="s">
        <v>95</v>
      </c>
      <c r="F701" s="363" t="s">
        <v>906</v>
      </c>
      <c r="G701" s="364">
        <v>0.0</v>
      </c>
      <c r="H701" s="363" t="s">
        <v>1617</v>
      </c>
      <c r="I701" s="363" t="s">
        <v>494</v>
      </c>
      <c r="J701" s="363" t="s">
        <v>1617</v>
      </c>
      <c r="K701" s="363" t="s">
        <v>1618</v>
      </c>
      <c r="L701" s="363" t="s">
        <v>494</v>
      </c>
      <c r="M701" s="363" t="s">
        <v>1618</v>
      </c>
      <c r="N701" s="363" t="s">
        <v>496</v>
      </c>
      <c r="O701" s="363" t="s">
        <v>494</v>
      </c>
      <c r="P701" s="363" t="s">
        <v>494</v>
      </c>
      <c r="Q701" s="365" t="s">
        <v>494</v>
      </c>
      <c r="R701" s="314"/>
    </row>
    <row r="702">
      <c r="A702" s="360" t="s">
        <v>92</v>
      </c>
      <c r="B702" s="361">
        <v>189.0</v>
      </c>
      <c r="C702" s="362" t="s">
        <v>205</v>
      </c>
      <c r="D702" s="313"/>
      <c r="E702" s="361" t="s">
        <v>95</v>
      </c>
      <c r="F702" s="363" t="s">
        <v>906</v>
      </c>
      <c r="G702" s="364">
        <v>0.0</v>
      </c>
      <c r="H702" s="363" t="s">
        <v>494</v>
      </c>
      <c r="I702" s="363" t="s">
        <v>494</v>
      </c>
      <c r="J702" s="363" t="s">
        <v>494</v>
      </c>
      <c r="K702" s="363" t="s">
        <v>494</v>
      </c>
      <c r="L702" s="363" t="s">
        <v>494</v>
      </c>
      <c r="M702" s="363" t="s">
        <v>494</v>
      </c>
      <c r="N702" s="363" t="s">
        <v>496</v>
      </c>
      <c r="O702" s="363" t="s">
        <v>494</v>
      </c>
      <c r="P702" s="363" t="s">
        <v>494</v>
      </c>
      <c r="Q702" s="365" t="s">
        <v>494</v>
      </c>
      <c r="R702" s="314"/>
    </row>
    <row r="703">
      <c r="A703" s="351"/>
      <c r="B703" s="351"/>
      <c r="C703" s="351"/>
      <c r="D703" s="351"/>
      <c r="E703" s="351"/>
      <c r="F703" s="351"/>
      <c r="G703" s="351"/>
      <c r="H703" s="351"/>
      <c r="I703" s="351"/>
      <c r="J703" s="351"/>
      <c r="K703" s="351"/>
      <c r="L703" s="351"/>
      <c r="M703" s="351"/>
      <c r="N703" s="351"/>
      <c r="O703" s="351"/>
      <c r="P703" s="351"/>
      <c r="Q703" s="351"/>
      <c r="R703" s="351"/>
    </row>
    <row r="704">
      <c r="A704" s="352" t="s">
        <v>159</v>
      </c>
      <c r="D704" s="351"/>
      <c r="E704" s="351"/>
      <c r="F704" s="351"/>
      <c r="G704" s="351"/>
      <c r="H704" s="351"/>
      <c r="I704" s="351"/>
      <c r="J704" s="351"/>
      <c r="K704" s="351"/>
      <c r="L704" s="351"/>
      <c r="M704" s="351"/>
      <c r="N704" s="351"/>
      <c r="O704" s="351"/>
      <c r="P704" s="351"/>
      <c r="Q704" s="351"/>
      <c r="R704" s="368" t="s">
        <v>1619</v>
      </c>
    </row>
    <row r="705">
      <c r="A705" s="351"/>
      <c r="B705" s="351"/>
      <c r="C705" s="351"/>
      <c r="D705" s="351"/>
      <c r="E705" s="351"/>
      <c r="F705" s="351"/>
      <c r="G705" s="351"/>
      <c r="H705" s="351"/>
      <c r="I705" s="351"/>
      <c r="J705" s="351"/>
      <c r="K705" s="351"/>
      <c r="L705" s="351"/>
      <c r="M705" s="351"/>
      <c r="N705" s="351"/>
      <c r="O705" s="351"/>
      <c r="P705" s="351"/>
      <c r="Q705" s="351"/>
      <c r="R705" s="351"/>
    </row>
    <row r="706">
      <c r="A706" s="353" t="s">
        <v>79</v>
      </c>
      <c r="B706" s="353" t="s">
        <v>80</v>
      </c>
      <c r="C706" s="353" t="s">
        <v>81</v>
      </c>
      <c r="D706" s="354"/>
      <c r="E706" s="353" t="s">
        <v>82</v>
      </c>
      <c r="F706" s="353" t="s">
        <v>83</v>
      </c>
      <c r="G706" s="353" t="s">
        <v>84</v>
      </c>
      <c r="H706" s="355" t="s">
        <v>85</v>
      </c>
      <c r="I706" s="313"/>
      <c r="J706" s="313"/>
      <c r="K706" s="355" t="s">
        <v>86</v>
      </c>
      <c r="L706" s="313"/>
      <c r="M706" s="313"/>
      <c r="N706" s="355" t="s">
        <v>87</v>
      </c>
      <c r="O706" s="313"/>
      <c r="P706" s="313"/>
      <c r="Q706" s="313"/>
      <c r="R706" s="314"/>
    </row>
    <row r="707">
      <c r="A707" s="356"/>
      <c r="B707" s="356"/>
      <c r="C707" s="356"/>
      <c r="D707" s="357"/>
      <c r="E707" s="356"/>
      <c r="F707" s="356"/>
      <c r="G707" s="356"/>
      <c r="H707" s="358" t="s">
        <v>88</v>
      </c>
      <c r="I707" s="358" t="s">
        <v>89</v>
      </c>
      <c r="J707" s="358" t="s">
        <v>90</v>
      </c>
      <c r="K707" s="358" t="s">
        <v>88</v>
      </c>
      <c r="L707" s="358" t="s">
        <v>89</v>
      </c>
      <c r="M707" s="358" t="s">
        <v>90</v>
      </c>
      <c r="N707" s="358" t="s">
        <v>83</v>
      </c>
      <c r="O707" s="358" t="s">
        <v>88</v>
      </c>
      <c r="P707" s="358" t="s">
        <v>89</v>
      </c>
      <c r="Q707" s="355" t="s">
        <v>90</v>
      </c>
      <c r="R707" s="314"/>
    </row>
    <row r="708">
      <c r="A708" s="369" t="s">
        <v>92</v>
      </c>
      <c r="B708" s="362">
        <v>144.0</v>
      </c>
      <c r="C708" s="362" t="s">
        <v>117</v>
      </c>
      <c r="D708" s="313"/>
      <c r="E708" s="362" t="s">
        <v>95</v>
      </c>
      <c r="F708" s="365" t="s">
        <v>901</v>
      </c>
      <c r="G708" s="370">
        <v>0.0</v>
      </c>
      <c r="H708" s="365" t="s">
        <v>1620</v>
      </c>
      <c r="I708" s="365" t="s">
        <v>494</v>
      </c>
      <c r="J708" s="365" t="s">
        <v>1620</v>
      </c>
      <c r="K708" s="365" t="s">
        <v>1621</v>
      </c>
      <c r="L708" s="365" t="s">
        <v>494</v>
      </c>
      <c r="M708" s="365" t="s">
        <v>1621</v>
      </c>
      <c r="N708" s="365" t="s">
        <v>496</v>
      </c>
      <c r="O708" s="365" t="s">
        <v>494</v>
      </c>
      <c r="P708" s="365" t="s">
        <v>494</v>
      </c>
      <c r="Q708" s="365" t="s">
        <v>494</v>
      </c>
      <c r="R708" s="314"/>
    </row>
    <row r="709">
      <c r="A709" s="360" t="s">
        <v>92</v>
      </c>
      <c r="B709" s="361">
        <v>229.0</v>
      </c>
      <c r="C709" s="362" t="s">
        <v>345</v>
      </c>
      <c r="D709" s="313"/>
      <c r="E709" s="361" t="s">
        <v>95</v>
      </c>
      <c r="F709" s="363" t="s">
        <v>981</v>
      </c>
      <c r="G709" s="364">
        <v>0.0</v>
      </c>
      <c r="H709" s="363" t="s">
        <v>1622</v>
      </c>
      <c r="I709" s="363" t="s">
        <v>494</v>
      </c>
      <c r="J709" s="363" t="s">
        <v>1622</v>
      </c>
      <c r="K709" s="363" t="s">
        <v>1623</v>
      </c>
      <c r="L709" s="363" t="s">
        <v>494</v>
      </c>
      <c r="M709" s="363" t="s">
        <v>1623</v>
      </c>
      <c r="N709" s="363" t="s">
        <v>496</v>
      </c>
      <c r="O709" s="363" t="s">
        <v>494</v>
      </c>
      <c r="P709" s="363" t="s">
        <v>494</v>
      </c>
      <c r="Q709" s="365" t="s">
        <v>494</v>
      </c>
      <c r="R709" s="314"/>
    </row>
    <row r="710">
      <c r="A710" s="360" t="s">
        <v>92</v>
      </c>
      <c r="B710" s="361">
        <v>296.0</v>
      </c>
      <c r="C710" s="362" t="s">
        <v>337</v>
      </c>
      <c r="D710" s="313"/>
      <c r="E710" s="361" t="s">
        <v>95</v>
      </c>
      <c r="F710" s="363" t="s">
        <v>531</v>
      </c>
      <c r="G710" s="364">
        <v>0.0</v>
      </c>
      <c r="H710" s="363" t="s">
        <v>534</v>
      </c>
      <c r="I710" s="363" t="s">
        <v>494</v>
      </c>
      <c r="J710" s="363" t="s">
        <v>534</v>
      </c>
      <c r="K710" s="363" t="s">
        <v>535</v>
      </c>
      <c r="L710" s="363" t="s">
        <v>494</v>
      </c>
      <c r="M710" s="363" t="s">
        <v>535</v>
      </c>
      <c r="N710" s="363" t="s">
        <v>496</v>
      </c>
      <c r="O710" s="363" t="s">
        <v>494</v>
      </c>
      <c r="P710" s="363" t="s">
        <v>494</v>
      </c>
      <c r="Q710" s="365" t="s">
        <v>494</v>
      </c>
      <c r="R710" s="314"/>
    </row>
    <row r="711">
      <c r="A711" s="360" t="s">
        <v>92</v>
      </c>
      <c r="B711" s="361">
        <v>140.0</v>
      </c>
      <c r="C711" s="362" t="s">
        <v>420</v>
      </c>
      <c r="D711" s="313"/>
      <c r="E711" s="361" t="s">
        <v>95</v>
      </c>
      <c r="F711" s="363" t="s">
        <v>1624</v>
      </c>
      <c r="G711" s="364">
        <v>0.0</v>
      </c>
      <c r="H711" s="363" t="s">
        <v>1625</v>
      </c>
      <c r="I711" s="363" t="s">
        <v>494</v>
      </c>
      <c r="J711" s="363" t="s">
        <v>1625</v>
      </c>
      <c r="K711" s="363" t="s">
        <v>1626</v>
      </c>
      <c r="L711" s="363" t="s">
        <v>494</v>
      </c>
      <c r="M711" s="363" t="s">
        <v>1626</v>
      </c>
      <c r="N711" s="363" t="s">
        <v>496</v>
      </c>
      <c r="O711" s="363" t="s">
        <v>494</v>
      </c>
      <c r="P711" s="363" t="s">
        <v>494</v>
      </c>
      <c r="Q711" s="365" t="s">
        <v>494</v>
      </c>
      <c r="R711" s="314"/>
    </row>
    <row r="712">
      <c r="A712" s="360" t="s">
        <v>92</v>
      </c>
      <c r="B712" s="361">
        <v>645.0</v>
      </c>
      <c r="C712" s="362" t="s">
        <v>1298</v>
      </c>
      <c r="D712" s="313"/>
      <c r="E712" s="361" t="s">
        <v>95</v>
      </c>
      <c r="F712" s="363" t="s">
        <v>901</v>
      </c>
      <c r="G712" s="364">
        <v>0.0</v>
      </c>
      <c r="H712" s="363" t="s">
        <v>1627</v>
      </c>
      <c r="I712" s="363" t="s">
        <v>494</v>
      </c>
      <c r="J712" s="363" t="s">
        <v>1627</v>
      </c>
      <c r="K712" s="363" t="s">
        <v>1628</v>
      </c>
      <c r="L712" s="363" t="s">
        <v>494</v>
      </c>
      <c r="M712" s="363" t="s">
        <v>1628</v>
      </c>
      <c r="N712" s="363" t="s">
        <v>496</v>
      </c>
      <c r="O712" s="363" t="s">
        <v>494</v>
      </c>
      <c r="P712" s="363" t="s">
        <v>494</v>
      </c>
      <c r="Q712" s="365" t="s">
        <v>494</v>
      </c>
      <c r="R712" s="314"/>
    </row>
    <row r="713">
      <c r="A713" s="360" t="s">
        <v>92</v>
      </c>
      <c r="B713" s="361">
        <v>144.0</v>
      </c>
      <c r="C713" s="362" t="s">
        <v>117</v>
      </c>
      <c r="D713" s="313"/>
      <c r="E713" s="361" t="s">
        <v>95</v>
      </c>
      <c r="F713" s="363" t="s">
        <v>1488</v>
      </c>
      <c r="G713" s="364">
        <v>0.0</v>
      </c>
      <c r="H713" s="363" t="s">
        <v>1629</v>
      </c>
      <c r="I713" s="363" t="s">
        <v>494</v>
      </c>
      <c r="J713" s="363" t="s">
        <v>1629</v>
      </c>
      <c r="K713" s="363" t="s">
        <v>1630</v>
      </c>
      <c r="L713" s="363" t="s">
        <v>494</v>
      </c>
      <c r="M713" s="363" t="s">
        <v>1630</v>
      </c>
      <c r="N713" s="363" t="s">
        <v>496</v>
      </c>
      <c r="O713" s="363" t="s">
        <v>494</v>
      </c>
      <c r="P713" s="363" t="s">
        <v>494</v>
      </c>
      <c r="Q713" s="365" t="s">
        <v>494</v>
      </c>
      <c r="R713" s="314"/>
    </row>
    <row r="714">
      <c r="A714" s="360" t="s">
        <v>92</v>
      </c>
      <c r="B714" s="361">
        <v>313.0</v>
      </c>
      <c r="C714" s="362" t="s">
        <v>177</v>
      </c>
      <c r="D714" s="313"/>
      <c r="E714" s="361" t="s">
        <v>95</v>
      </c>
      <c r="F714" s="363" t="s">
        <v>542</v>
      </c>
      <c r="G714" s="364">
        <v>0.0</v>
      </c>
      <c r="H714" s="363" t="s">
        <v>1631</v>
      </c>
      <c r="I714" s="363" t="s">
        <v>494</v>
      </c>
      <c r="J714" s="363" t="s">
        <v>1631</v>
      </c>
      <c r="K714" s="363" t="s">
        <v>1632</v>
      </c>
      <c r="L714" s="363" t="s">
        <v>494</v>
      </c>
      <c r="M714" s="363" t="s">
        <v>1632</v>
      </c>
      <c r="N714" s="363" t="s">
        <v>496</v>
      </c>
      <c r="O714" s="363" t="s">
        <v>494</v>
      </c>
      <c r="P714" s="363" t="s">
        <v>494</v>
      </c>
      <c r="Q714" s="365" t="s">
        <v>494</v>
      </c>
      <c r="R714" s="314"/>
    </row>
    <row r="715">
      <c r="A715" s="360" t="s">
        <v>92</v>
      </c>
      <c r="B715" s="361">
        <v>1277.0</v>
      </c>
      <c r="C715" s="362" t="s">
        <v>98</v>
      </c>
      <c r="D715" s="313"/>
      <c r="E715" s="361" t="s">
        <v>95</v>
      </c>
      <c r="F715" s="363" t="s">
        <v>984</v>
      </c>
      <c r="G715" s="364">
        <v>0.0</v>
      </c>
      <c r="H715" s="363" t="s">
        <v>1633</v>
      </c>
      <c r="I715" s="363" t="s">
        <v>494</v>
      </c>
      <c r="J715" s="363" t="s">
        <v>1633</v>
      </c>
      <c r="K715" s="363" t="s">
        <v>1634</v>
      </c>
      <c r="L715" s="363" t="s">
        <v>494</v>
      </c>
      <c r="M715" s="363" t="s">
        <v>1634</v>
      </c>
      <c r="N715" s="363" t="s">
        <v>496</v>
      </c>
      <c r="O715" s="363" t="s">
        <v>494</v>
      </c>
      <c r="P715" s="363" t="s">
        <v>494</v>
      </c>
      <c r="Q715" s="365" t="s">
        <v>494</v>
      </c>
      <c r="R715" s="314"/>
    </row>
    <row r="716">
      <c r="A716" s="360" t="s">
        <v>92</v>
      </c>
      <c r="B716" s="361">
        <v>311.0</v>
      </c>
      <c r="C716" s="362" t="s">
        <v>367</v>
      </c>
      <c r="D716" s="313"/>
      <c r="E716" s="361" t="s">
        <v>95</v>
      </c>
      <c r="F716" s="363" t="s">
        <v>994</v>
      </c>
      <c r="G716" s="364">
        <v>0.0</v>
      </c>
      <c r="H716" s="363" t="s">
        <v>1635</v>
      </c>
      <c r="I716" s="363" t="s">
        <v>494</v>
      </c>
      <c r="J716" s="363" t="s">
        <v>1635</v>
      </c>
      <c r="K716" s="363" t="s">
        <v>1636</v>
      </c>
      <c r="L716" s="363" t="s">
        <v>494</v>
      </c>
      <c r="M716" s="363" t="s">
        <v>1636</v>
      </c>
      <c r="N716" s="363" t="s">
        <v>496</v>
      </c>
      <c r="O716" s="363" t="s">
        <v>494</v>
      </c>
      <c r="P716" s="363" t="s">
        <v>494</v>
      </c>
      <c r="Q716" s="365" t="s">
        <v>494</v>
      </c>
      <c r="R716" s="314"/>
    </row>
    <row r="717">
      <c r="A717" s="360" t="s">
        <v>92</v>
      </c>
      <c r="B717" s="361">
        <v>182.0</v>
      </c>
      <c r="C717" s="362" t="s">
        <v>129</v>
      </c>
      <c r="D717" s="313"/>
      <c r="E717" s="361" t="s">
        <v>130</v>
      </c>
      <c r="F717" s="363" t="s">
        <v>1316</v>
      </c>
      <c r="G717" s="364">
        <v>0.0</v>
      </c>
      <c r="H717" s="363" t="s">
        <v>1637</v>
      </c>
      <c r="I717" s="363" t="s">
        <v>494</v>
      </c>
      <c r="J717" s="363" t="s">
        <v>1637</v>
      </c>
      <c r="K717" s="363" t="s">
        <v>1638</v>
      </c>
      <c r="L717" s="363" t="s">
        <v>494</v>
      </c>
      <c r="M717" s="363" t="s">
        <v>1638</v>
      </c>
      <c r="N717" s="363" t="s">
        <v>496</v>
      </c>
      <c r="O717" s="363" t="s">
        <v>494</v>
      </c>
      <c r="P717" s="363" t="s">
        <v>494</v>
      </c>
      <c r="Q717" s="365" t="s">
        <v>494</v>
      </c>
      <c r="R717" s="314"/>
    </row>
    <row r="718">
      <c r="A718" s="360" t="s">
        <v>92</v>
      </c>
      <c r="B718" s="361">
        <v>329.0</v>
      </c>
      <c r="C718" s="362" t="s">
        <v>119</v>
      </c>
      <c r="D718" s="313"/>
      <c r="E718" s="361" t="s">
        <v>95</v>
      </c>
      <c r="F718" s="363" t="s">
        <v>531</v>
      </c>
      <c r="G718" s="364">
        <v>0.0</v>
      </c>
      <c r="H718" s="363" t="s">
        <v>532</v>
      </c>
      <c r="I718" s="363" t="s">
        <v>494</v>
      </c>
      <c r="J718" s="363" t="s">
        <v>532</v>
      </c>
      <c r="K718" s="363" t="s">
        <v>533</v>
      </c>
      <c r="L718" s="363" t="s">
        <v>494</v>
      </c>
      <c r="M718" s="363" t="s">
        <v>533</v>
      </c>
      <c r="N718" s="363" t="s">
        <v>496</v>
      </c>
      <c r="O718" s="363" t="s">
        <v>494</v>
      </c>
      <c r="P718" s="363" t="s">
        <v>494</v>
      </c>
      <c r="Q718" s="365" t="s">
        <v>494</v>
      </c>
      <c r="R718" s="314"/>
    </row>
    <row r="719">
      <c r="A719" s="360" t="s">
        <v>92</v>
      </c>
      <c r="B719" s="361">
        <v>625.0</v>
      </c>
      <c r="C719" s="362" t="s">
        <v>957</v>
      </c>
      <c r="D719" s="313"/>
      <c r="E719" s="361" t="s">
        <v>95</v>
      </c>
      <c r="F719" s="363" t="s">
        <v>492</v>
      </c>
      <c r="G719" s="364">
        <v>0.0</v>
      </c>
      <c r="H719" s="363" t="s">
        <v>1639</v>
      </c>
      <c r="I719" s="363" t="s">
        <v>494</v>
      </c>
      <c r="J719" s="363" t="s">
        <v>1639</v>
      </c>
      <c r="K719" s="363" t="s">
        <v>1640</v>
      </c>
      <c r="L719" s="363" t="s">
        <v>494</v>
      </c>
      <c r="M719" s="363" t="s">
        <v>1640</v>
      </c>
      <c r="N719" s="363" t="s">
        <v>496</v>
      </c>
      <c r="O719" s="363" t="s">
        <v>494</v>
      </c>
      <c r="P719" s="363" t="s">
        <v>494</v>
      </c>
      <c r="Q719" s="365" t="s">
        <v>494</v>
      </c>
      <c r="R719" s="314"/>
    </row>
    <row r="720">
      <c r="A720" s="360" t="s">
        <v>92</v>
      </c>
      <c r="B720" s="361">
        <v>1682.0</v>
      </c>
      <c r="C720" s="362" t="s">
        <v>1641</v>
      </c>
      <c r="D720" s="313"/>
      <c r="E720" s="361" t="s">
        <v>95</v>
      </c>
      <c r="F720" s="363" t="s">
        <v>570</v>
      </c>
      <c r="G720" s="364">
        <v>0.0</v>
      </c>
      <c r="H720" s="363" t="s">
        <v>1642</v>
      </c>
      <c r="I720" s="363" t="s">
        <v>494</v>
      </c>
      <c r="J720" s="363" t="s">
        <v>1642</v>
      </c>
      <c r="K720" s="363" t="s">
        <v>1643</v>
      </c>
      <c r="L720" s="363" t="s">
        <v>494</v>
      </c>
      <c r="M720" s="363" t="s">
        <v>1643</v>
      </c>
      <c r="N720" s="363" t="s">
        <v>496</v>
      </c>
      <c r="O720" s="363" t="s">
        <v>494</v>
      </c>
      <c r="P720" s="363" t="s">
        <v>494</v>
      </c>
      <c r="Q720" s="365" t="s">
        <v>494</v>
      </c>
      <c r="R720" s="314"/>
    </row>
    <row r="721">
      <c r="A721" s="360" t="s">
        <v>92</v>
      </c>
      <c r="B721" s="361">
        <v>177.0</v>
      </c>
      <c r="C721" s="362" t="s">
        <v>202</v>
      </c>
      <c r="D721" s="313"/>
      <c r="E721" s="361" t="s">
        <v>95</v>
      </c>
      <c r="F721" s="363" t="s">
        <v>1644</v>
      </c>
      <c r="G721" s="364">
        <v>0.0</v>
      </c>
      <c r="H721" s="363" t="s">
        <v>1645</v>
      </c>
      <c r="I721" s="363" t="s">
        <v>494</v>
      </c>
      <c r="J721" s="363" t="s">
        <v>1645</v>
      </c>
      <c r="K721" s="363" t="s">
        <v>1646</v>
      </c>
      <c r="L721" s="363" t="s">
        <v>494</v>
      </c>
      <c r="M721" s="363" t="s">
        <v>1646</v>
      </c>
      <c r="N721" s="363" t="s">
        <v>496</v>
      </c>
      <c r="O721" s="363" t="s">
        <v>494</v>
      </c>
      <c r="P721" s="363" t="s">
        <v>494</v>
      </c>
      <c r="Q721" s="365" t="s">
        <v>494</v>
      </c>
      <c r="R721" s="314"/>
    </row>
    <row r="722">
      <c r="A722" s="360" t="s">
        <v>92</v>
      </c>
      <c r="B722" s="361">
        <v>198.0</v>
      </c>
      <c r="C722" s="362" t="s">
        <v>142</v>
      </c>
      <c r="D722" s="313"/>
      <c r="E722" s="361" t="s">
        <v>95</v>
      </c>
      <c r="F722" s="363" t="s">
        <v>984</v>
      </c>
      <c r="G722" s="364">
        <v>0.0</v>
      </c>
      <c r="H722" s="363" t="s">
        <v>1260</v>
      </c>
      <c r="I722" s="363" t="s">
        <v>494</v>
      </c>
      <c r="J722" s="363" t="s">
        <v>1260</v>
      </c>
      <c r="K722" s="363" t="s">
        <v>1261</v>
      </c>
      <c r="L722" s="363" t="s">
        <v>494</v>
      </c>
      <c r="M722" s="363" t="s">
        <v>1261</v>
      </c>
      <c r="N722" s="363" t="s">
        <v>496</v>
      </c>
      <c r="O722" s="363" t="s">
        <v>494</v>
      </c>
      <c r="P722" s="363" t="s">
        <v>494</v>
      </c>
      <c r="Q722" s="365" t="s">
        <v>494</v>
      </c>
      <c r="R722" s="314"/>
    </row>
    <row r="723">
      <c r="A723" s="360" t="s">
        <v>92</v>
      </c>
      <c r="B723" s="361">
        <v>329.0</v>
      </c>
      <c r="C723" s="362" t="s">
        <v>119</v>
      </c>
      <c r="D723" s="313"/>
      <c r="E723" s="361" t="s">
        <v>95</v>
      </c>
      <c r="F723" s="363" t="s">
        <v>1576</v>
      </c>
      <c r="G723" s="364">
        <v>0.0</v>
      </c>
      <c r="H723" s="363" t="s">
        <v>648</v>
      </c>
      <c r="I723" s="363" t="s">
        <v>494</v>
      </c>
      <c r="J723" s="363" t="s">
        <v>648</v>
      </c>
      <c r="K723" s="363" t="s">
        <v>649</v>
      </c>
      <c r="L723" s="363" t="s">
        <v>494</v>
      </c>
      <c r="M723" s="363" t="s">
        <v>649</v>
      </c>
      <c r="N723" s="363" t="s">
        <v>496</v>
      </c>
      <c r="O723" s="363" t="s">
        <v>494</v>
      </c>
      <c r="P723" s="363" t="s">
        <v>494</v>
      </c>
      <c r="Q723" s="365" t="s">
        <v>494</v>
      </c>
      <c r="R723" s="314"/>
    </row>
    <row r="724">
      <c r="A724" s="360" t="s">
        <v>92</v>
      </c>
      <c r="B724" s="361">
        <v>295.0</v>
      </c>
      <c r="C724" s="362" t="s">
        <v>171</v>
      </c>
      <c r="D724" s="313"/>
      <c r="E724" s="361" t="s">
        <v>95</v>
      </c>
      <c r="F724" s="363" t="s">
        <v>984</v>
      </c>
      <c r="G724" s="364">
        <v>0.0</v>
      </c>
      <c r="H724" s="363" t="s">
        <v>1647</v>
      </c>
      <c r="I724" s="363" t="s">
        <v>494</v>
      </c>
      <c r="J724" s="363" t="s">
        <v>1647</v>
      </c>
      <c r="K724" s="363" t="s">
        <v>1648</v>
      </c>
      <c r="L724" s="363" t="s">
        <v>494</v>
      </c>
      <c r="M724" s="363" t="s">
        <v>1648</v>
      </c>
      <c r="N724" s="363" t="s">
        <v>496</v>
      </c>
      <c r="O724" s="363" t="s">
        <v>494</v>
      </c>
      <c r="P724" s="363" t="s">
        <v>494</v>
      </c>
      <c r="Q724" s="365" t="s">
        <v>494</v>
      </c>
      <c r="R724" s="314"/>
    </row>
    <row r="725">
      <c r="A725" s="360" t="s">
        <v>92</v>
      </c>
      <c r="B725" s="361">
        <v>305.0</v>
      </c>
      <c r="C725" s="362" t="s">
        <v>365</v>
      </c>
      <c r="D725" s="313"/>
      <c r="E725" s="361" t="s">
        <v>95</v>
      </c>
      <c r="F725" s="363" t="s">
        <v>511</v>
      </c>
      <c r="G725" s="364">
        <v>0.0</v>
      </c>
      <c r="H725" s="363" t="s">
        <v>1649</v>
      </c>
      <c r="I725" s="363" t="s">
        <v>494</v>
      </c>
      <c r="J725" s="363" t="s">
        <v>1649</v>
      </c>
      <c r="K725" s="363" t="s">
        <v>1650</v>
      </c>
      <c r="L725" s="363" t="s">
        <v>494</v>
      </c>
      <c r="M725" s="363" t="s">
        <v>1650</v>
      </c>
      <c r="N725" s="363" t="s">
        <v>496</v>
      </c>
      <c r="O725" s="363" t="s">
        <v>494</v>
      </c>
      <c r="P725" s="363" t="s">
        <v>494</v>
      </c>
      <c r="Q725" s="365" t="s">
        <v>494</v>
      </c>
      <c r="R725" s="314"/>
    </row>
    <row r="726">
      <c r="A726" s="360" t="s">
        <v>92</v>
      </c>
      <c r="B726" s="361">
        <v>374.0</v>
      </c>
      <c r="C726" s="362" t="s">
        <v>672</v>
      </c>
      <c r="D726" s="313"/>
      <c r="E726" s="361" t="s">
        <v>95</v>
      </c>
      <c r="F726" s="363" t="s">
        <v>1651</v>
      </c>
      <c r="G726" s="364">
        <v>0.0</v>
      </c>
      <c r="H726" s="363" t="s">
        <v>1652</v>
      </c>
      <c r="I726" s="363" t="s">
        <v>494</v>
      </c>
      <c r="J726" s="363" t="s">
        <v>1652</v>
      </c>
      <c r="K726" s="363" t="s">
        <v>1653</v>
      </c>
      <c r="L726" s="363" t="s">
        <v>494</v>
      </c>
      <c r="M726" s="363" t="s">
        <v>1653</v>
      </c>
      <c r="N726" s="363" t="s">
        <v>496</v>
      </c>
      <c r="O726" s="363" t="s">
        <v>494</v>
      </c>
      <c r="P726" s="363" t="s">
        <v>494</v>
      </c>
      <c r="Q726" s="365" t="s">
        <v>494</v>
      </c>
      <c r="R726" s="314"/>
    </row>
    <row r="727">
      <c r="A727" s="360" t="s">
        <v>92</v>
      </c>
      <c r="B727" s="361">
        <v>361.0</v>
      </c>
      <c r="C727" s="362" t="s">
        <v>185</v>
      </c>
      <c r="D727" s="313"/>
      <c r="E727" s="361" t="s">
        <v>95</v>
      </c>
      <c r="F727" s="363" t="s">
        <v>1654</v>
      </c>
      <c r="G727" s="364">
        <v>0.0</v>
      </c>
      <c r="H727" s="363" t="s">
        <v>1655</v>
      </c>
      <c r="I727" s="363" t="s">
        <v>494</v>
      </c>
      <c r="J727" s="363" t="s">
        <v>1655</v>
      </c>
      <c r="K727" s="363" t="s">
        <v>1656</v>
      </c>
      <c r="L727" s="363" t="s">
        <v>494</v>
      </c>
      <c r="M727" s="363" t="s">
        <v>1656</v>
      </c>
      <c r="N727" s="363" t="s">
        <v>496</v>
      </c>
      <c r="O727" s="363" t="s">
        <v>494</v>
      </c>
      <c r="P727" s="363" t="s">
        <v>494</v>
      </c>
      <c r="Q727" s="365" t="s">
        <v>494</v>
      </c>
      <c r="R727" s="314"/>
    </row>
    <row r="728">
      <c r="A728" s="360" t="s">
        <v>92</v>
      </c>
      <c r="B728" s="361">
        <v>295.0</v>
      </c>
      <c r="C728" s="362" t="s">
        <v>171</v>
      </c>
      <c r="D728" s="313"/>
      <c r="E728" s="361" t="s">
        <v>95</v>
      </c>
      <c r="F728" s="363" t="s">
        <v>960</v>
      </c>
      <c r="G728" s="364">
        <v>0.0</v>
      </c>
      <c r="H728" s="363" t="s">
        <v>1657</v>
      </c>
      <c r="I728" s="363" t="s">
        <v>494</v>
      </c>
      <c r="J728" s="363" t="s">
        <v>1657</v>
      </c>
      <c r="K728" s="363" t="s">
        <v>1658</v>
      </c>
      <c r="L728" s="363" t="s">
        <v>494</v>
      </c>
      <c r="M728" s="363" t="s">
        <v>1658</v>
      </c>
      <c r="N728" s="363" t="s">
        <v>496</v>
      </c>
      <c r="O728" s="363" t="s">
        <v>494</v>
      </c>
      <c r="P728" s="363" t="s">
        <v>494</v>
      </c>
      <c r="Q728" s="365" t="s">
        <v>494</v>
      </c>
      <c r="R728" s="314"/>
    </row>
    <row r="729">
      <c r="A729" s="360" t="s">
        <v>92</v>
      </c>
      <c r="B729" s="361">
        <v>176.0</v>
      </c>
      <c r="C729" s="362" t="s">
        <v>125</v>
      </c>
      <c r="D729" s="313"/>
      <c r="E729" s="361" t="s">
        <v>95</v>
      </c>
      <c r="F729" s="363" t="s">
        <v>960</v>
      </c>
      <c r="G729" s="364">
        <v>0.0</v>
      </c>
      <c r="H729" s="363" t="s">
        <v>1464</v>
      </c>
      <c r="I729" s="363" t="s">
        <v>494</v>
      </c>
      <c r="J729" s="363" t="s">
        <v>1464</v>
      </c>
      <c r="K729" s="363" t="s">
        <v>1465</v>
      </c>
      <c r="L729" s="363" t="s">
        <v>494</v>
      </c>
      <c r="M729" s="363" t="s">
        <v>1465</v>
      </c>
      <c r="N729" s="363" t="s">
        <v>496</v>
      </c>
      <c r="O729" s="363" t="s">
        <v>494</v>
      </c>
      <c r="P729" s="363" t="s">
        <v>494</v>
      </c>
      <c r="Q729" s="365" t="s">
        <v>494</v>
      </c>
      <c r="R729" s="314"/>
    </row>
    <row r="730">
      <c r="A730" s="360" t="s">
        <v>92</v>
      </c>
      <c r="B730" s="361">
        <v>311.0</v>
      </c>
      <c r="C730" s="362" t="s">
        <v>367</v>
      </c>
      <c r="D730" s="313"/>
      <c r="E730" s="361" t="s">
        <v>95</v>
      </c>
      <c r="F730" s="363" t="s">
        <v>960</v>
      </c>
      <c r="G730" s="364">
        <v>0.0</v>
      </c>
      <c r="H730" s="363" t="s">
        <v>1659</v>
      </c>
      <c r="I730" s="363" t="s">
        <v>494</v>
      </c>
      <c r="J730" s="363" t="s">
        <v>1659</v>
      </c>
      <c r="K730" s="363" t="s">
        <v>1660</v>
      </c>
      <c r="L730" s="363" t="s">
        <v>494</v>
      </c>
      <c r="M730" s="363" t="s">
        <v>1660</v>
      </c>
      <c r="N730" s="363" t="s">
        <v>496</v>
      </c>
      <c r="O730" s="363" t="s">
        <v>494</v>
      </c>
      <c r="P730" s="363" t="s">
        <v>494</v>
      </c>
      <c r="Q730" s="365" t="s">
        <v>494</v>
      </c>
      <c r="R730" s="314"/>
    </row>
    <row r="731">
      <c r="A731" s="360" t="s">
        <v>92</v>
      </c>
      <c r="B731" s="361">
        <v>329.0</v>
      </c>
      <c r="C731" s="362" t="s">
        <v>119</v>
      </c>
      <c r="D731" s="313"/>
      <c r="E731" s="361" t="s">
        <v>95</v>
      </c>
      <c r="F731" s="363" t="s">
        <v>913</v>
      </c>
      <c r="G731" s="364">
        <v>0.0</v>
      </c>
      <c r="H731" s="363" t="s">
        <v>1661</v>
      </c>
      <c r="I731" s="363" t="s">
        <v>494</v>
      </c>
      <c r="J731" s="363" t="s">
        <v>1661</v>
      </c>
      <c r="K731" s="363" t="s">
        <v>1662</v>
      </c>
      <c r="L731" s="363" t="s">
        <v>494</v>
      </c>
      <c r="M731" s="363" t="s">
        <v>1662</v>
      </c>
      <c r="N731" s="363" t="s">
        <v>496</v>
      </c>
      <c r="O731" s="363" t="s">
        <v>494</v>
      </c>
      <c r="P731" s="363" t="s">
        <v>494</v>
      </c>
      <c r="Q731" s="365" t="s">
        <v>494</v>
      </c>
      <c r="R731" s="314"/>
    </row>
    <row r="732">
      <c r="A732" s="360" t="s">
        <v>92</v>
      </c>
      <c r="B732" s="361">
        <v>296.0</v>
      </c>
      <c r="C732" s="362" t="s">
        <v>337</v>
      </c>
      <c r="D732" s="313"/>
      <c r="E732" s="361" t="s">
        <v>95</v>
      </c>
      <c r="F732" s="363" t="s">
        <v>531</v>
      </c>
      <c r="G732" s="364">
        <v>0.0</v>
      </c>
      <c r="H732" s="363" t="s">
        <v>534</v>
      </c>
      <c r="I732" s="363" t="s">
        <v>494</v>
      </c>
      <c r="J732" s="363" t="s">
        <v>534</v>
      </c>
      <c r="K732" s="363" t="s">
        <v>535</v>
      </c>
      <c r="L732" s="363" t="s">
        <v>494</v>
      </c>
      <c r="M732" s="363" t="s">
        <v>535</v>
      </c>
      <c r="N732" s="363" t="s">
        <v>496</v>
      </c>
      <c r="O732" s="363" t="s">
        <v>494</v>
      </c>
      <c r="P732" s="363" t="s">
        <v>494</v>
      </c>
      <c r="Q732" s="365" t="s">
        <v>494</v>
      </c>
      <c r="R732" s="314"/>
    </row>
    <row r="733">
      <c r="A733" s="360" t="s">
        <v>92</v>
      </c>
      <c r="B733" s="361">
        <v>198.0</v>
      </c>
      <c r="C733" s="362" t="s">
        <v>142</v>
      </c>
      <c r="D733" s="313"/>
      <c r="E733" s="361" t="s">
        <v>95</v>
      </c>
      <c r="F733" s="363" t="s">
        <v>984</v>
      </c>
      <c r="G733" s="364">
        <v>0.0</v>
      </c>
      <c r="H733" s="363" t="s">
        <v>1260</v>
      </c>
      <c r="I733" s="363" t="s">
        <v>494</v>
      </c>
      <c r="J733" s="363" t="s">
        <v>1260</v>
      </c>
      <c r="K733" s="363" t="s">
        <v>1261</v>
      </c>
      <c r="L733" s="363" t="s">
        <v>494</v>
      </c>
      <c r="M733" s="363" t="s">
        <v>1261</v>
      </c>
      <c r="N733" s="363" t="s">
        <v>496</v>
      </c>
      <c r="O733" s="363" t="s">
        <v>494</v>
      </c>
      <c r="P733" s="363" t="s">
        <v>494</v>
      </c>
      <c r="Q733" s="365" t="s">
        <v>494</v>
      </c>
      <c r="R733" s="314"/>
    </row>
    <row r="734">
      <c r="A734" s="360" t="s">
        <v>92</v>
      </c>
      <c r="B734" s="361">
        <v>191.0</v>
      </c>
      <c r="C734" s="362" t="s">
        <v>211</v>
      </c>
      <c r="D734" s="313"/>
      <c r="E734" s="361" t="s">
        <v>95</v>
      </c>
      <c r="F734" s="363" t="s">
        <v>901</v>
      </c>
      <c r="G734" s="364">
        <v>0.0</v>
      </c>
      <c r="H734" s="363" t="s">
        <v>494</v>
      </c>
      <c r="I734" s="363" t="s">
        <v>494</v>
      </c>
      <c r="J734" s="363" t="s">
        <v>494</v>
      </c>
      <c r="K734" s="363" t="s">
        <v>494</v>
      </c>
      <c r="L734" s="363" t="s">
        <v>494</v>
      </c>
      <c r="M734" s="363" t="s">
        <v>494</v>
      </c>
      <c r="N734" s="363" t="s">
        <v>496</v>
      </c>
      <c r="O734" s="363" t="s">
        <v>494</v>
      </c>
      <c r="P734" s="363" t="s">
        <v>494</v>
      </c>
      <c r="Q734" s="365" t="s">
        <v>494</v>
      </c>
      <c r="R734" s="314"/>
    </row>
    <row r="735">
      <c r="A735" s="360" t="s">
        <v>92</v>
      </c>
      <c r="B735" s="361">
        <v>4599.0</v>
      </c>
      <c r="C735" s="362" t="s">
        <v>175</v>
      </c>
      <c r="D735" s="313"/>
      <c r="E735" s="361" t="s">
        <v>95</v>
      </c>
      <c r="F735" s="363" t="s">
        <v>941</v>
      </c>
      <c r="G735" s="364">
        <v>0.0</v>
      </c>
      <c r="H735" s="363" t="s">
        <v>1663</v>
      </c>
      <c r="I735" s="363" t="s">
        <v>494</v>
      </c>
      <c r="J735" s="363" t="s">
        <v>1663</v>
      </c>
      <c r="K735" s="363" t="s">
        <v>1664</v>
      </c>
      <c r="L735" s="363" t="s">
        <v>494</v>
      </c>
      <c r="M735" s="363" t="s">
        <v>1664</v>
      </c>
      <c r="N735" s="363" t="s">
        <v>496</v>
      </c>
      <c r="O735" s="363" t="s">
        <v>494</v>
      </c>
      <c r="P735" s="363" t="s">
        <v>494</v>
      </c>
      <c r="Q735" s="365" t="s">
        <v>494</v>
      </c>
      <c r="R735" s="314"/>
    </row>
    <row r="736">
      <c r="A736" s="371" t="s">
        <v>107</v>
      </c>
      <c r="B736" s="357"/>
      <c r="C736" s="357"/>
      <c r="D736" s="357"/>
      <c r="E736" s="357"/>
      <c r="F736" s="371" t="s">
        <v>1665</v>
      </c>
      <c r="G736" s="372" t="s">
        <v>108</v>
      </c>
      <c r="H736" s="371" t="s">
        <v>1666</v>
      </c>
      <c r="I736" s="371" t="s">
        <v>494</v>
      </c>
      <c r="J736" s="371" t="s">
        <v>1666</v>
      </c>
      <c r="K736" s="371" t="s">
        <v>1667</v>
      </c>
      <c r="L736" s="371" t="s">
        <v>494</v>
      </c>
      <c r="M736" s="371" t="s">
        <v>1667</v>
      </c>
      <c r="N736" s="371" t="s">
        <v>496</v>
      </c>
      <c r="O736" s="371" t="s">
        <v>494</v>
      </c>
      <c r="P736" s="371" t="s">
        <v>494</v>
      </c>
      <c r="Q736" s="371" t="s">
        <v>494</v>
      </c>
      <c r="R736" s="373"/>
    </row>
    <row r="737">
      <c r="A737" s="359" t="s">
        <v>1668</v>
      </c>
      <c r="B737" s="313"/>
      <c r="C737" s="313"/>
      <c r="D737" s="313"/>
      <c r="E737" s="313"/>
      <c r="F737" s="313"/>
      <c r="G737" s="313"/>
      <c r="H737" s="313"/>
      <c r="I737" s="313"/>
      <c r="J737" s="313"/>
      <c r="K737" s="313"/>
      <c r="L737" s="313"/>
      <c r="M737" s="313"/>
      <c r="N737" s="313"/>
      <c r="O737" s="313"/>
      <c r="P737" s="313"/>
      <c r="Q737" s="313"/>
      <c r="R737" s="314"/>
    </row>
    <row r="738">
      <c r="A738" s="360" t="s">
        <v>92</v>
      </c>
      <c r="B738" s="361">
        <v>182.0</v>
      </c>
      <c r="C738" s="362" t="s">
        <v>129</v>
      </c>
      <c r="D738" s="313"/>
      <c r="E738" s="361" t="s">
        <v>130</v>
      </c>
      <c r="F738" s="363" t="s">
        <v>1310</v>
      </c>
      <c r="G738" s="364">
        <v>0.0</v>
      </c>
      <c r="H738" s="363" t="s">
        <v>1434</v>
      </c>
      <c r="I738" s="363" t="s">
        <v>494</v>
      </c>
      <c r="J738" s="363" t="s">
        <v>1434</v>
      </c>
      <c r="K738" s="363" t="s">
        <v>1435</v>
      </c>
      <c r="L738" s="363" t="s">
        <v>494</v>
      </c>
      <c r="M738" s="363" t="s">
        <v>1435</v>
      </c>
      <c r="N738" s="363" t="s">
        <v>496</v>
      </c>
      <c r="O738" s="363" t="s">
        <v>494</v>
      </c>
      <c r="P738" s="363" t="s">
        <v>494</v>
      </c>
      <c r="Q738" s="365" t="s">
        <v>494</v>
      </c>
      <c r="R738" s="314"/>
    </row>
    <row r="739">
      <c r="A739" s="360" t="s">
        <v>92</v>
      </c>
      <c r="B739" s="361">
        <v>279.0</v>
      </c>
      <c r="C739" s="362" t="s">
        <v>1669</v>
      </c>
      <c r="D739" s="313"/>
      <c r="E739" s="361" t="s">
        <v>95</v>
      </c>
      <c r="F739" s="363" t="s">
        <v>1670</v>
      </c>
      <c r="G739" s="364">
        <v>0.0</v>
      </c>
      <c r="H739" s="363" t="s">
        <v>1671</v>
      </c>
      <c r="I739" s="363" t="s">
        <v>494</v>
      </c>
      <c r="J739" s="363" t="s">
        <v>1671</v>
      </c>
      <c r="K739" s="363" t="s">
        <v>1672</v>
      </c>
      <c r="L739" s="363" t="s">
        <v>494</v>
      </c>
      <c r="M739" s="363" t="s">
        <v>1672</v>
      </c>
      <c r="N739" s="363" t="s">
        <v>496</v>
      </c>
      <c r="O739" s="363" t="s">
        <v>494</v>
      </c>
      <c r="P739" s="363" t="s">
        <v>494</v>
      </c>
      <c r="Q739" s="365" t="s">
        <v>494</v>
      </c>
      <c r="R739" s="314"/>
    </row>
    <row r="740">
      <c r="A740" s="360" t="s">
        <v>92</v>
      </c>
      <c r="B740" s="361">
        <v>196.0</v>
      </c>
      <c r="C740" s="362" t="s">
        <v>121</v>
      </c>
      <c r="D740" s="313"/>
      <c r="E740" s="361" t="s">
        <v>95</v>
      </c>
      <c r="F740" s="363" t="s">
        <v>894</v>
      </c>
      <c r="G740" s="364">
        <v>0.0</v>
      </c>
      <c r="H740" s="363" t="s">
        <v>1673</v>
      </c>
      <c r="I740" s="363" t="s">
        <v>494</v>
      </c>
      <c r="J740" s="363" t="s">
        <v>1673</v>
      </c>
      <c r="K740" s="363" t="s">
        <v>1674</v>
      </c>
      <c r="L740" s="363" t="s">
        <v>494</v>
      </c>
      <c r="M740" s="363" t="s">
        <v>1674</v>
      </c>
      <c r="N740" s="363" t="s">
        <v>496</v>
      </c>
      <c r="O740" s="363" t="s">
        <v>494</v>
      </c>
      <c r="P740" s="363" t="s">
        <v>494</v>
      </c>
      <c r="Q740" s="365" t="s">
        <v>494</v>
      </c>
      <c r="R740" s="314"/>
    </row>
    <row r="741">
      <c r="A741" s="360" t="s">
        <v>92</v>
      </c>
      <c r="B741" s="361">
        <v>189.0</v>
      </c>
      <c r="C741" s="362" t="s">
        <v>205</v>
      </c>
      <c r="D741" s="313"/>
      <c r="E741" s="361" t="s">
        <v>95</v>
      </c>
      <c r="F741" s="363" t="s">
        <v>1675</v>
      </c>
      <c r="G741" s="364">
        <v>0.0</v>
      </c>
      <c r="H741" s="363" t="s">
        <v>494</v>
      </c>
      <c r="I741" s="363" t="s">
        <v>494</v>
      </c>
      <c r="J741" s="363" t="s">
        <v>494</v>
      </c>
      <c r="K741" s="363" t="s">
        <v>494</v>
      </c>
      <c r="L741" s="363" t="s">
        <v>494</v>
      </c>
      <c r="M741" s="363" t="s">
        <v>494</v>
      </c>
      <c r="N741" s="363" t="s">
        <v>496</v>
      </c>
      <c r="O741" s="363" t="s">
        <v>494</v>
      </c>
      <c r="P741" s="363" t="s">
        <v>494</v>
      </c>
      <c r="Q741" s="365" t="s">
        <v>494</v>
      </c>
      <c r="R741" s="314"/>
    </row>
    <row r="742">
      <c r="A742" s="360" t="s">
        <v>92</v>
      </c>
      <c r="B742" s="361">
        <v>177.0</v>
      </c>
      <c r="C742" s="362" t="s">
        <v>202</v>
      </c>
      <c r="D742" s="313"/>
      <c r="E742" s="361" t="s">
        <v>95</v>
      </c>
      <c r="F742" s="363" t="s">
        <v>1676</v>
      </c>
      <c r="G742" s="364">
        <v>0.0</v>
      </c>
      <c r="H742" s="363" t="s">
        <v>1677</v>
      </c>
      <c r="I742" s="363" t="s">
        <v>494</v>
      </c>
      <c r="J742" s="363" t="s">
        <v>1677</v>
      </c>
      <c r="K742" s="363" t="s">
        <v>1678</v>
      </c>
      <c r="L742" s="363" t="s">
        <v>494</v>
      </c>
      <c r="M742" s="363" t="s">
        <v>1678</v>
      </c>
      <c r="N742" s="363" t="s">
        <v>496</v>
      </c>
      <c r="O742" s="363" t="s">
        <v>494</v>
      </c>
      <c r="P742" s="363" t="s">
        <v>494</v>
      </c>
      <c r="Q742" s="365" t="s">
        <v>494</v>
      </c>
      <c r="R742" s="314"/>
    </row>
    <row r="743">
      <c r="A743" s="360" t="s">
        <v>92</v>
      </c>
      <c r="B743" s="361">
        <v>250.0</v>
      </c>
      <c r="C743" s="362" t="s">
        <v>1679</v>
      </c>
      <c r="D743" s="313"/>
      <c r="E743" s="361" t="s">
        <v>95</v>
      </c>
      <c r="F743" s="363" t="s">
        <v>1011</v>
      </c>
      <c r="G743" s="364">
        <v>0.0</v>
      </c>
      <c r="H743" s="363" t="s">
        <v>1680</v>
      </c>
      <c r="I743" s="363" t="s">
        <v>494</v>
      </c>
      <c r="J743" s="363" t="s">
        <v>1680</v>
      </c>
      <c r="K743" s="363" t="s">
        <v>1681</v>
      </c>
      <c r="L743" s="363" t="s">
        <v>494</v>
      </c>
      <c r="M743" s="363" t="s">
        <v>1681</v>
      </c>
      <c r="N743" s="363" t="s">
        <v>496</v>
      </c>
      <c r="O743" s="363" t="s">
        <v>494</v>
      </c>
      <c r="P743" s="363" t="s">
        <v>494</v>
      </c>
      <c r="Q743" s="365" t="s">
        <v>494</v>
      </c>
      <c r="R743" s="314"/>
    </row>
    <row r="744">
      <c r="A744" s="360" t="s">
        <v>92</v>
      </c>
      <c r="B744" s="361">
        <v>267.0</v>
      </c>
      <c r="C744" s="362" t="s">
        <v>411</v>
      </c>
      <c r="D744" s="313"/>
      <c r="E744" s="361" t="s">
        <v>95</v>
      </c>
      <c r="F744" s="363" t="s">
        <v>1682</v>
      </c>
      <c r="G744" s="364">
        <v>0.0</v>
      </c>
      <c r="H744" s="363" t="s">
        <v>494</v>
      </c>
      <c r="I744" s="363" t="s">
        <v>494</v>
      </c>
      <c r="J744" s="363" t="s">
        <v>494</v>
      </c>
      <c r="K744" s="363" t="s">
        <v>494</v>
      </c>
      <c r="L744" s="363" t="s">
        <v>494</v>
      </c>
      <c r="M744" s="363" t="s">
        <v>494</v>
      </c>
      <c r="N744" s="363" t="s">
        <v>496</v>
      </c>
      <c r="O744" s="363" t="s">
        <v>494</v>
      </c>
      <c r="P744" s="363" t="s">
        <v>494</v>
      </c>
      <c r="Q744" s="365" t="s">
        <v>494</v>
      </c>
      <c r="R744" s="314"/>
    </row>
    <row r="745">
      <c r="A745" s="360" t="s">
        <v>92</v>
      </c>
      <c r="B745" s="361">
        <v>382.0</v>
      </c>
      <c r="C745" s="362" t="s">
        <v>418</v>
      </c>
      <c r="D745" s="313"/>
      <c r="E745" s="361" t="s">
        <v>95</v>
      </c>
      <c r="F745" s="363" t="s">
        <v>913</v>
      </c>
      <c r="G745" s="364">
        <v>0.0</v>
      </c>
      <c r="H745" s="363" t="s">
        <v>1683</v>
      </c>
      <c r="I745" s="363" t="s">
        <v>494</v>
      </c>
      <c r="J745" s="363" t="s">
        <v>1683</v>
      </c>
      <c r="K745" s="363" t="s">
        <v>1684</v>
      </c>
      <c r="L745" s="363" t="s">
        <v>494</v>
      </c>
      <c r="M745" s="363" t="s">
        <v>1684</v>
      </c>
      <c r="N745" s="363" t="s">
        <v>496</v>
      </c>
      <c r="O745" s="363" t="s">
        <v>494</v>
      </c>
      <c r="P745" s="363" t="s">
        <v>494</v>
      </c>
      <c r="Q745" s="365" t="s">
        <v>494</v>
      </c>
      <c r="R745" s="314"/>
    </row>
    <row r="746">
      <c r="A746" s="360" t="s">
        <v>92</v>
      </c>
      <c r="B746" s="361">
        <v>329.0</v>
      </c>
      <c r="C746" s="362" t="s">
        <v>119</v>
      </c>
      <c r="D746" s="313"/>
      <c r="E746" s="361" t="s">
        <v>95</v>
      </c>
      <c r="F746" s="363" t="s">
        <v>796</v>
      </c>
      <c r="G746" s="364">
        <v>0.0</v>
      </c>
      <c r="H746" s="363" t="s">
        <v>1685</v>
      </c>
      <c r="I746" s="363" t="s">
        <v>494</v>
      </c>
      <c r="J746" s="363" t="s">
        <v>1685</v>
      </c>
      <c r="K746" s="363" t="s">
        <v>1686</v>
      </c>
      <c r="L746" s="363" t="s">
        <v>494</v>
      </c>
      <c r="M746" s="363" t="s">
        <v>1686</v>
      </c>
      <c r="N746" s="363" t="s">
        <v>496</v>
      </c>
      <c r="O746" s="363" t="s">
        <v>494</v>
      </c>
      <c r="P746" s="363" t="s">
        <v>494</v>
      </c>
      <c r="Q746" s="365" t="s">
        <v>494</v>
      </c>
      <c r="R746" s="314"/>
    </row>
    <row r="747">
      <c r="A747" s="360" t="s">
        <v>92</v>
      </c>
      <c r="B747" s="361">
        <v>10317.0</v>
      </c>
      <c r="C747" s="362" t="s">
        <v>1687</v>
      </c>
      <c r="D747" s="313"/>
      <c r="E747" s="361" t="s">
        <v>95</v>
      </c>
      <c r="F747" s="363" t="s">
        <v>1023</v>
      </c>
      <c r="G747" s="364">
        <v>0.0</v>
      </c>
      <c r="H747" s="363" t="s">
        <v>1688</v>
      </c>
      <c r="I747" s="363" t="s">
        <v>494</v>
      </c>
      <c r="J747" s="363" t="s">
        <v>1688</v>
      </c>
      <c r="K747" s="375" t="s">
        <v>1689</v>
      </c>
      <c r="L747" s="363" t="s">
        <v>494</v>
      </c>
      <c r="M747" s="375" t="s">
        <v>1689</v>
      </c>
      <c r="N747" s="363" t="s">
        <v>496</v>
      </c>
      <c r="O747" s="363" t="s">
        <v>494</v>
      </c>
      <c r="P747" s="363" t="s">
        <v>494</v>
      </c>
      <c r="Q747" s="365" t="s">
        <v>494</v>
      </c>
      <c r="R747" s="314"/>
    </row>
    <row r="748">
      <c r="A748" s="360" t="s">
        <v>92</v>
      </c>
      <c r="B748" s="361">
        <v>288.0</v>
      </c>
      <c r="C748" s="362" t="s">
        <v>407</v>
      </c>
      <c r="D748" s="313"/>
      <c r="E748" s="361" t="s">
        <v>95</v>
      </c>
      <c r="F748" s="363" t="s">
        <v>557</v>
      </c>
      <c r="G748" s="364">
        <v>0.0</v>
      </c>
      <c r="H748" s="363" t="s">
        <v>1690</v>
      </c>
      <c r="I748" s="363" t="s">
        <v>494</v>
      </c>
      <c r="J748" s="363" t="s">
        <v>1690</v>
      </c>
      <c r="K748" s="363" t="s">
        <v>1691</v>
      </c>
      <c r="L748" s="363" t="s">
        <v>494</v>
      </c>
      <c r="M748" s="363" t="s">
        <v>1691</v>
      </c>
      <c r="N748" s="363" t="s">
        <v>496</v>
      </c>
      <c r="O748" s="363" t="s">
        <v>494</v>
      </c>
      <c r="P748" s="363" t="s">
        <v>494</v>
      </c>
      <c r="Q748" s="365" t="s">
        <v>494</v>
      </c>
      <c r="R748" s="314"/>
    </row>
    <row r="749">
      <c r="A749" s="360" t="s">
        <v>92</v>
      </c>
      <c r="B749" s="361">
        <v>329.0</v>
      </c>
      <c r="C749" s="362" t="s">
        <v>119</v>
      </c>
      <c r="D749" s="313"/>
      <c r="E749" s="361" t="s">
        <v>95</v>
      </c>
      <c r="F749" s="363" t="s">
        <v>531</v>
      </c>
      <c r="G749" s="364">
        <v>0.0</v>
      </c>
      <c r="H749" s="363" t="s">
        <v>532</v>
      </c>
      <c r="I749" s="363" t="s">
        <v>494</v>
      </c>
      <c r="J749" s="363" t="s">
        <v>532</v>
      </c>
      <c r="K749" s="363" t="s">
        <v>533</v>
      </c>
      <c r="L749" s="363" t="s">
        <v>494</v>
      </c>
      <c r="M749" s="363" t="s">
        <v>533</v>
      </c>
      <c r="N749" s="363" t="s">
        <v>496</v>
      </c>
      <c r="O749" s="363" t="s">
        <v>494</v>
      </c>
      <c r="P749" s="363" t="s">
        <v>494</v>
      </c>
      <c r="Q749" s="365" t="s">
        <v>494</v>
      </c>
      <c r="R749" s="314"/>
    </row>
    <row r="750">
      <c r="A750" s="351"/>
      <c r="B750" s="351"/>
      <c r="C750" s="351"/>
      <c r="D750" s="351"/>
      <c r="E750" s="351"/>
      <c r="F750" s="351"/>
      <c r="G750" s="351"/>
      <c r="H750" s="351"/>
      <c r="I750" s="351"/>
      <c r="J750" s="351"/>
      <c r="K750" s="351"/>
      <c r="L750" s="351"/>
      <c r="M750" s="351"/>
      <c r="N750" s="351"/>
      <c r="O750" s="351"/>
      <c r="P750" s="351"/>
      <c r="Q750" s="351"/>
      <c r="R750" s="351"/>
    </row>
    <row r="751">
      <c r="A751" s="352" t="s">
        <v>159</v>
      </c>
      <c r="D751" s="351"/>
      <c r="E751" s="351"/>
      <c r="F751" s="351"/>
      <c r="G751" s="351"/>
      <c r="H751" s="351"/>
      <c r="I751" s="351"/>
      <c r="J751" s="351"/>
      <c r="K751" s="351"/>
      <c r="L751" s="351"/>
      <c r="M751" s="351"/>
      <c r="N751" s="351"/>
      <c r="O751" s="351"/>
      <c r="P751" s="351"/>
      <c r="Q751" s="351"/>
      <c r="R751" s="368" t="s">
        <v>1692</v>
      </c>
    </row>
    <row r="752">
      <c r="A752" s="351"/>
      <c r="B752" s="351"/>
      <c r="C752" s="351"/>
      <c r="D752" s="351"/>
      <c r="E752" s="351"/>
      <c r="F752" s="351"/>
      <c r="G752" s="351"/>
      <c r="H752" s="351"/>
      <c r="I752" s="351"/>
      <c r="J752" s="351"/>
      <c r="K752" s="351"/>
      <c r="L752" s="351"/>
      <c r="M752" s="351"/>
      <c r="N752" s="351"/>
      <c r="O752" s="351"/>
      <c r="P752" s="351"/>
      <c r="Q752" s="351"/>
      <c r="R752" s="351"/>
    </row>
    <row r="753">
      <c r="A753" s="353" t="s">
        <v>79</v>
      </c>
      <c r="B753" s="353" t="s">
        <v>80</v>
      </c>
      <c r="C753" s="353" t="s">
        <v>81</v>
      </c>
      <c r="D753" s="354"/>
      <c r="E753" s="353" t="s">
        <v>82</v>
      </c>
      <c r="F753" s="353" t="s">
        <v>83</v>
      </c>
      <c r="G753" s="353" t="s">
        <v>84</v>
      </c>
      <c r="H753" s="355" t="s">
        <v>85</v>
      </c>
      <c r="I753" s="313"/>
      <c r="J753" s="313"/>
      <c r="K753" s="355" t="s">
        <v>86</v>
      </c>
      <c r="L753" s="313"/>
      <c r="M753" s="313"/>
      <c r="N753" s="355" t="s">
        <v>87</v>
      </c>
      <c r="O753" s="313"/>
      <c r="P753" s="313"/>
      <c r="Q753" s="313"/>
      <c r="R753" s="314"/>
    </row>
    <row r="754">
      <c r="A754" s="356"/>
      <c r="B754" s="356"/>
      <c r="C754" s="356"/>
      <c r="D754" s="357"/>
      <c r="E754" s="356"/>
      <c r="F754" s="356"/>
      <c r="G754" s="356"/>
      <c r="H754" s="358" t="s">
        <v>88</v>
      </c>
      <c r="I754" s="358" t="s">
        <v>89</v>
      </c>
      <c r="J754" s="358" t="s">
        <v>90</v>
      </c>
      <c r="K754" s="358" t="s">
        <v>88</v>
      </c>
      <c r="L754" s="358" t="s">
        <v>89</v>
      </c>
      <c r="M754" s="358" t="s">
        <v>90</v>
      </c>
      <c r="N754" s="358" t="s">
        <v>83</v>
      </c>
      <c r="O754" s="358" t="s">
        <v>88</v>
      </c>
      <c r="P754" s="358" t="s">
        <v>89</v>
      </c>
      <c r="Q754" s="355" t="s">
        <v>90</v>
      </c>
      <c r="R754" s="314"/>
    </row>
    <row r="755">
      <c r="A755" s="369" t="s">
        <v>92</v>
      </c>
      <c r="B755" s="362">
        <v>251.0</v>
      </c>
      <c r="C755" s="362" t="s">
        <v>213</v>
      </c>
      <c r="D755" s="313"/>
      <c r="E755" s="362" t="s">
        <v>95</v>
      </c>
      <c r="F755" s="365" t="s">
        <v>941</v>
      </c>
      <c r="G755" s="370">
        <v>0.0</v>
      </c>
      <c r="H755" s="365" t="s">
        <v>1693</v>
      </c>
      <c r="I755" s="365" t="s">
        <v>494</v>
      </c>
      <c r="J755" s="365" t="s">
        <v>1693</v>
      </c>
      <c r="K755" s="365" t="s">
        <v>1694</v>
      </c>
      <c r="L755" s="365" t="s">
        <v>494</v>
      </c>
      <c r="M755" s="365" t="s">
        <v>1694</v>
      </c>
      <c r="N755" s="365" t="s">
        <v>496</v>
      </c>
      <c r="O755" s="365" t="s">
        <v>494</v>
      </c>
      <c r="P755" s="365" t="s">
        <v>494</v>
      </c>
      <c r="Q755" s="365" t="s">
        <v>494</v>
      </c>
      <c r="R755" s="314"/>
    </row>
    <row r="756">
      <c r="A756" s="360" t="s">
        <v>92</v>
      </c>
      <c r="B756" s="361">
        <v>1683.0</v>
      </c>
      <c r="C756" s="362" t="s">
        <v>763</v>
      </c>
      <c r="D756" s="313"/>
      <c r="E756" s="361" t="s">
        <v>95</v>
      </c>
      <c r="F756" s="363" t="s">
        <v>960</v>
      </c>
      <c r="G756" s="364">
        <v>0.0</v>
      </c>
      <c r="H756" s="363" t="s">
        <v>1695</v>
      </c>
      <c r="I756" s="363" t="s">
        <v>494</v>
      </c>
      <c r="J756" s="363" t="s">
        <v>1695</v>
      </c>
      <c r="K756" s="363" t="s">
        <v>1696</v>
      </c>
      <c r="L756" s="363" t="s">
        <v>494</v>
      </c>
      <c r="M756" s="363" t="s">
        <v>1696</v>
      </c>
      <c r="N756" s="363" t="s">
        <v>496</v>
      </c>
      <c r="O756" s="363" t="s">
        <v>494</v>
      </c>
      <c r="P756" s="363" t="s">
        <v>494</v>
      </c>
      <c r="Q756" s="365" t="s">
        <v>494</v>
      </c>
      <c r="R756" s="314"/>
    </row>
    <row r="757">
      <c r="A757" s="360" t="s">
        <v>92</v>
      </c>
      <c r="B757" s="361">
        <v>9194.0</v>
      </c>
      <c r="C757" s="362" t="s">
        <v>1697</v>
      </c>
      <c r="D757" s="313"/>
      <c r="E757" s="361" t="s">
        <v>130</v>
      </c>
      <c r="F757" s="363" t="s">
        <v>913</v>
      </c>
      <c r="G757" s="364">
        <v>0.0</v>
      </c>
      <c r="H757" s="363" t="s">
        <v>1698</v>
      </c>
      <c r="I757" s="363" t="s">
        <v>494</v>
      </c>
      <c r="J757" s="363" t="s">
        <v>1698</v>
      </c>
      <c r="K757" s="363" t="s">
        <v>1699</v>
      </c>
      <c r="L757" s="363" t="s">
        <v>494</v>
      </c>
      <c r="M757" s="363" t="s">
        <v>1699</v>
      </c>
      <c r="N757" s="363" t="s">
        <v>496</v>
      </c>
      <c r="O757" s="363" t="s">
        <v>494</v>
      </c>
      <c r="P757" s="363" t="s">
        <v>494</v>
      </c>
      <c r="Q757" s="365" t="s">
        <v>494</v>
      </c>
      <c r="R757" s="314"/>
    </row>
    <row r="758">
      <c r="A758" s="360" t="s">
        <v>92</v>
      </c>
      <c r="B758" s="361">
        <v>179.0</v>
      </c>
      <c r="C758" s="362" t="s">
        <v>231</v>
      </c>
      <c r="D758" s="313"/>
      <c r="E758" s="361" t="s">
        <v>95</v>
      </c>
      <c r="F758" s="363" t="s">
        <v>1700</v>
      </c>
      <c r="G758" s="364">
        <v>0.0</v>
      </c>
      <c r="H758" s="363" t="s">
        <v>494</v>
      </c>
      <c r="I758" s="363" t="s">
        <v>494</v>
      </c>
      <c r="J758" s="363" t="s">
        <v>494</v>
      </c>
      <c r="K758" s="363" t="s">
        <v>494</v>
      </c>
      <c r="L758" s="363" t="s">
        <v>494</v>
      </c>
      <c r="M758" s="363" t="s">
        <v>494</v>
      </c>
      <c r="N758" s="363" t="s">
        <v>496</v>
      </c>
      <c r="O758" s="363" t="s">
        <v>494</v>
      </c>
      <c r="P758" s="363" t="s">
        <v>494</v>
      </c>
      <c r="Q758" s="365" t="s">
        <v>494</v>
      </c>
      <c r="R758" s="314"/>
    </row>
    <row r="759">
      <c r="A759" s="360" t="s">
        <v>92</v>
      </c>
      <c r="B759" s="361">
        <v>333.0</v>
      </c>
      <c r="C759" s="362" t="s">
        <v>1701</v>
      </c>
      <c r="D759" s="313"/>
      <c r="E759" s="361" t="s">
        <v>95</v>
      </c>
      <c r="F759" s="363" t="s">
        <v>1702</v>
      </c>
      <c r="G759" s="364">
        <v>0.0</v>
      </c>
      <c r="H759" s="363" t="s">
        <v>1703</v>
      </c>
      <c r="I759" s="363" t="s">
        <v>494</v>
      </c>
      <c r="J759" s="363" t="s">
        <v>1703</v>
      </c>
      <c r="K759" s="363" t="s">
        <v>1704</v>
      </c>
      <c r="L759" s="363" t="s">
        <v>494</v>
      </c>
      <c r="M759" s="363" t="s">
        <v>1704</v>
      </c>
      <c r="N759" s="363" t="s">
        <v>496</v>
      </c>
      <c r="O759" s="363" t="s">
        <v>494</v>
      </c>
      <c r="P759" s="363" t="s">
        <v>494</v>
      </c>
      <c r="Q759" s="365" t="s">
        <v>494</v>
      </c>
      <c r="R759" s="314"/>
    </row>
    <row r="760">
      <c r="A760" s="360" t="s">
        <v>92</v>
      </c>
      <c r="B760" s="361">
        <v>7762.0</v>
      </c>
      <c r="C760" s="362" t="s">
        <v>1705</v>
      </c>
      <c r="D760" s="313"/>
      <c r="E760" s="361" t="s">
        <v>286</v>
      </c>
      <c r="F760" s="363" t="s">
        <v>801</v>
      </c>
      <c r="G760" s="364">
        <v>0.0</v>
      </c>
      <c r="H760" s="363" t="s">
        <v>1706</v>
      </c>
      <c r="I760" s="363" t="s">
        <v>494</v>
      </c>
      <c r="J760" s="363" t="s">
        <v>1706</v>
      </c>
      <c r="K760" s="363" t="s">
        <v>1707</v>
      </c>
      <c r="L760" s="363" t="s">
        <v>494</v>
      </c>
      <c r="M760" s="363" t="s">
        <v>1707</v>
      </c>
      <c r="N760" s="363" t="s">
        <v>496</v>
      </c>
      <c r="O760" s="363" t="s">
        <v>494</v>
      </c>
      <c r="P760" s="363" t="s">
        <v>494</v>
      </c>
      <c r="Q760" s="365" t="s">
        <v>494</v>
      </c>
      <c r="R760" s="314"/>
    </row>
    <row r="761">
      <c r="A761" s="360" t="s">
        <v>92</v>
      </c>
      <c r="B761" s="361">
        <v>212.0</v>
      </c>
      <c r="C761" s="362" t="s">
        <v>215</v>
      </c>
      <c r="D761" s="313"/>
      <c r="E761" s="361" t="s">
        <v>95</v>
      </c>
      <c r="F761" s="363" t="s">
        <v>1138</v>
      </c>
      <c r="G761" s="364">
        <v>0.0</v>
      </c>
      <c r="H761" s="363" t="s">
        <v>1708</v>
      </c>
      <c r="I761" s="363" t="s">
        <v>494</v>
      </c>
      <c r="J761" s="363" t="s">
        <v>1708</v>
      </c>
      <c r="K761" s="363" t="s">
        <v>1709</v>
      </c>
      <c r="L761" s="363" t="s">
        <v>494</v>
      </c>
      <c r="M761" s="363" t="s">
        <v>1709</v>
      </c>
      <c r="N761" s="363" t="s">
        <v>496</v>
      </c>
      <c r="O761" s="363" t="s">
        <v>494</v>
      </c>
      <c r="P761" s="363" t="s">
        <v>494</v>
      </c>
      <c r="Q761" s="365" t="s">
        <v>494</v>
      </c>
      <c r="R761" s="314"/>
    </row>
    <row r="762">
      <c r="A762" s="360" t="s">
        <v>92</v>
      </c>
      <c r="B762" s="361">
        <v>198.0</v>
      </c>
      <c r="C762" s="362" t="s">
        <v>142</v>
      </c>
      <c r="D762" s="313"/>
      <c r="E762" s="361" t="s">
        <v>95</v>
      </c>
      <c r="F762" s="363" t="s">
        <v>1138</v>
      </c>
      <c r="G762" s="364">
        <v>0.0</v>
      </c>
      <c r="H762" s="363" t="s">
        <v>881</v>
      </c>
      <c r="I762" s="363" t="s">
        <v>494</v>
      </c>
      <c r="J762" s="363" t="s">
        <v>881</v>
      </c>
      <c r="K762" s="363" t="s">
        <v>882</v>
      </c>
      <c r="L762" s="363" t="s">
        <v>494</v>
      </c>
      <c r="M762" s="363" t="s">
        <v>882</v>
      </c>
      <c r="N762" s="363" t="s">
        <v>496</v>
      </c>
      <c r="O762" s="363" t="s">
        <v>494</v>
      </c>
      <c r="P762" s="363" t="s">
        <v>494</v>
      </c>
      <c r="Q762" s="365" t="s">
        <v>494</v>
      </c>
      <c r="R762" s="314"/>
    </row>
    <row r="763">
      <c r="A763" s="360" t="s">
        <v>92</v>
      </c>
      <c r="B763" s="361">
        <v>143.0</v>
      </c>
      <c r="C763" s="362" t="s">
        <v>179</v>
      </c>
      <c r="D763" s="313"/>
      <c r="E763" s="361" t="s">
        <v>95</v>
      </c>
      <c r="F763" s="363" t="s">
        <v>557</v>
      </c>
      <c r="G763" s="364">
        <v>0.0</v>
      </c>
      <c r="H763" s="363" t="s">
        <v>1710</v>
      </c>
      <c r="I763" s="363" t="s">
        <v>494</v>
      </c>
      <c r="J763" s="363" t="s">
        <v>1710</v>
      </c>
      <c r="K763" s="363" t="s">
        <v>1711</v>
      </c>
      <c r="L763" s="363" t="s">
        <v>494</v>
      </c>
      <c r="M763" s="363" t="s">
        <v>1711</v>
      </c>
      <c r="N763" s="363" t="s">
        <v>496</v>
      </c>
      <c r="O763" s="363" t="s">
        <v>494</v>
      </c>
      <c r="P763" s="363" t="s">
        <v>494</v>
      </c>
      <c r="Q763" s="365" t="s">
        <v>494</v>
      </c>
      <c r="R763" s="314"/>
    </row>
    <row r="764">
      <c r="A764" s="360" t="s">
        <v>92</v>
      </c>
      <c r="B764" s="361">
        <v>288.0</v>
      </c>
      <c r="C764" s="362" t="s">
        <v>407</v>
      </c>
      <c r="D764" s="313"/>
      <c r="E764" s="361" t="s">
        <v>95</v>
      </c>
      <c r="F764" s="363" t="s">
        <v>1474</v>
      </c>
      <c r="G764" s="364">
        <v>0.0</v>
      </c>
      <c r="H764" s="363" t="s">
        <v>1712</v>
      </c>
      <c r="I764" s="363" t="s">
        <v>494</v>
      </c>
      <c r="J764" s="363" t="s">
        <v>1712</v>
      </c>
      <c r="K764" s="363" t="s">
        <v>1713</v>
      </c>
      <c r="L764" s="363" t="s">
        <v>494</v>
      </c>
      <c r="M764" s="363" t="s">
        <v>1713</v>
      </c>
      <c r="N764" s="363" t="s">
        <v>496</v>
      </c>
      <c r="O764" s="363" t="s">
        <v>494</v>
      </c>
      <c r="P764" s="363" t="s">
        <v>494</v>
      </c>
      <c r="Q764" s="365" t="s">
        <v>494</v>
      </c>
      <c r="R764" s="314"/>
    </row>
    <row r="765">
      <c r="A765" s="360" t="s">
        <v>92</v>
      </c>
      <c r="B765" s="361">
        <v>329.0</v>
      </c>
      <c r="C765" s="362" t="s">
        <v>119</v>
      </c>
      <c r="D765" s="313"/>
      <c r="E765" s="361" t="s">
        <v>95</v>
      </c>
      <c r="F765" s="363" t="s">
        <v>1293</v>
      </c>
      <c r="G765" s="364">
        <v>0.0</v>
      </c>
      <c r="H765" s="363" t="s">
        <v>1714</v>
      </c>
      <c r="I765" s="363" t="s">
        <v>494</v>
      </c>
      <c r="J765" s="363" t="s">
        <v>1714</v>
      </c>
      <c r="K765" s="363" t="s">
        <v>1715</v>
      </c>
      <c r="L765" s="363" t="s">
        <v>494</v>
      </c>
      <c r="M765" s="363" t="s">
        <v>1715</v>
      </c>
      <c r="N765" s="363" t="s">
        <v>496</v>
      </c>
      <c r="O765" s="363" t="s">
        <v>494</v>
      </c>
      <c r="P765" s="363" t="s">
        <v>494</v>
      </c>
      <c r="Q765" s="365" t="s">
        <v>494</v>
      </c>
      <c r="R765" s="314"/>
    </row>
    <row r="766">
      <c r="A766" s="360" t="s">
        <v>92</v>
      </c>
      <c r="B766" s="361">
        <v>198.0</v>
      </c>
      <c r="C766" s="362" t="s">
        <v>142</v>
      </c>
      <c r="D766" s="313"/>
      <c r="E766" s="361" t="s">
        <v>95</v>
      </c>
      <c r="F766" s="363" t="s">
        <v>1138</v>
      </c>
      <c r="G766" s="364">
        <v>0.0</v>
      </c>
      <c r="H766" s="363" t="s">
        <v>1716</v>
      </c>
      <c r="I766" s="363" t="s">
        <v>494</v>
      </c>
      <c r="J766" s="363" t="s">
        <v>1716</v>
      </c>
      <c r="K766" s="363" t="s">
        <v>1717</v>
      </c>
      <c r="L766" s="363" t="s">
        <v>494</v>
      </c>
      <c r="M766" s="363" t="s">
        <v>1717</v>
      </c>
      <c r="N766" s="363" t="s">
        <v>496</v>
      </c>
      <c r="O766" s="363" t="s">
        <v>494</v>
      </c>
      <c r="P766" s="363" t="s">
        <v>494</v>
      </c>
      <c r="Q766" s="365" t="s">
        <v>494</v>
      </c>
      <c r="R766" s="314"/>
    </row>
    <row r="767">
      <c r="A767" s="360" t="s">
        <v>92</v>
      </c>
      <c r="B767" s="361">
        <v>839.0</v>
      </c>
      <c r="C767" s="362" t="s">
        <v>409</v>
      </c>
      <c r="D767" s="313"/>
      <c r="E767" s="361" t="s">
        <v>95</v>
      </c>
      <c r="F767" s="363" t="s">
        <v>774</v>
      </c>
      <c r="G767" s="364">
        <v>0.0</v>
      </c>
      <c r="H767" s="363" t="s">
        <v>1718</v>
      </c>
      <c r="I767" s="363" t="s">
        <v>494</v>
      </c>
      <c r="J767" s="363" t="s">
        <v>1718</v>
      </c>
      <c r="K767" s="363" t="s">
        <v>1719</v>
      </c>
      <c r="L767" s="363" t="s">
        <v>494</v>
      </c>
      <c r="M767" s="363" t="s">
        <v>1719</v>
      </c>
      <c r="N767" s="363" t="s">
        <v>496</v>
      </c>
      <c r="O767" s="363" t="s">
        <v>494</v>
      </c>
      <c r="P767" s="363" t="s">
        <v>494</v>
      </c>
      <c r="Q767" s="365" t="s">
        <v>494</v>
      </c>
      <c r="R767" s="314"/>
    </row>
    <row r="768">
      <c r="A768" s="360" t="s">
        <v>92</v>
      </c>
      <c r="B768" s="361">
        <v>267.0</v>
      </c>
      <c r="C768" s="362" t="s">
        <v>411</v>
      </c>
      <c r="D768" s="313"/>
      <c r="E768" s="361" t="s">
        <v>95</v>
      </c>
      <c r="F768" s="363" t="s">
        <v>987</v>
      </c>
      <c r="G768" s="364">
        <v>0.0</v>
      </c>
      <c r="H768" s="363" t="s">
        <v>494</v>
      </c>
      <c r="I768" s="363" t="s">
        <v>494</v>
      </c>
      <c r="J768" s="363" t="s">
        <v>494</v>
      </c>
      <c r="K768" s="363" t="s">
        <v>494</v>
      </c>
      <c r="L768" s="363" t="s">
        <v>494</v>
      </c>
      <c r="M768" s="363" t="s">
        <v>494</v>
      </c>
      <c r="N768" s="363" t="s">
        <v>496</v>
      </c>
      <c r="O768" s="363" t="s">
        <v>494</v>
      </c>
      <c r="P768" s="363" t="s">
        <v>494</v>
      </c>
      <c r="Q768" s="365" t="s">
        <v>494</v>
      </c>
      <c r="R768" s="314"/>
    </row>
    <row r="769">
      <c r="A769" s="360" t="s">
        <v>92</v>
      </c>
      <c r="B769" s="361">
        <v>145.0</v>
      </c>
      <c r="C769" s="362" t="s">
        <v>267</v>
      </c>
      <c r="D769" s="313"/>
      <c r="E769" s="361" t="s">
        <v>95</v>
      </c>
      <c r="F769" s="363" t="s">
        <v>1474</v>
      </c>
      <c r="G769" s="364">
        <v>0.0</v>
      </c>
      <c r="H769" s="363" t="s">
        <v>1720</v>
      </c>
      <c r="I769" s="363" t="s">
        <v>494</v>
      </c>
      <c r="J769" s="363" t="s">
        <v>1720</v>
      </c>
      <c r="K769" s="363" t="s">
        <v>1721</v>
      </c>
      <c r="L769" s="363" t="s">
        <v>494</v>
      </c>
      <c r="M769" s="363" t="s">
        <v>1721</v>
      </c>
      <c r="N769" s="363" t="s">
        <v>496</v>
      </c>
      <c r="O769" s="363" t="s">
        <v>494</v>
      </c>
      <c r="P769" s="363" t="s">
        <v>494</v>
      </c>
      <c r="Q769" s="365" t="s">
        <v>494</v>
      </c>
      <c r="R769" s="314"/>
    </row>
    <row r="770">
      <c r="A770" s="360" t="s">
        <v>92</v>
      </c>
      <c r="B770" s="361">
        <v>173.0</v>
      </c>
      <c r="C770" s="362" t="s">
        <v>132</v>
      </c>
      <c r="D770" s="313"/>
      <c r="E770" s="361" t="s">
        <v>95</v>
      </c>
      <c r="F770" s="363" t="s">
        <v>1138</v>
      </c>
      <c r="G770" s="364">
        <v>0.0</v>
      </c>
      <c r="H770" s="363" t="s">
        <v>1722</v>
      </c>
      <c r="I770" s="363" t="s">
        <v>494</v>
      </c>
      <c r="J770" s="363" t="s">
        <v>1722</v>
      </c>
      <c r="K770" s="363" t="s">
        <v>1723</v>
      </c>
      <c r="L770" s="363" t="s">
        <v>494</v>
      </c>
      <c r="M770" s="363" t="s">
        <v>1723</v>
      </c>
      <c r="N770" s="363" t="s">
        <v>496</v>
      </c>
      <c r="O770" s="363" t="s">
        <v>494</v>
      </c>
      <c r="P770" s="363" t="s">
        <v>494</v>
      </c>
      <c r="Q770" s="365" t="s">
        <v>494</v>
      </c>
      <c r="R770" s="314"/>
    </row>
    <row r="771">
      <c r="A771" s="360" t="s">
        <v>92</v>
      </c>
      <c r="B771" s="361">
        <v>190.0</v>
      </c>
      <c r="C771" s="362" t="s">
        <v>1724</v>
      </c>
      <c r="D771" s="313"/>
      <c r="E771" s="361" t="s">
        <v>95</v>
      </c>
      <c r="F771" s="363" t="s">
        <v>931</v>
      </c>
      <c r="G771" s="364">
        <v>0.0</v>
      </c>
      <c r="H771" s="363" t="s">
        <v>1725</v>
      </c>
      <c r="I771" s="363" t="s">
        <v>494</v>
      </c>
      <c r="J771" s="363" t="s">
        <v>1725</v>
      </c>
      <c r="K771" s="363" t="s">
        <v>1726</v>
      </c>
      <c r="L771" s="363" t="s">
        <v>494</v>
      </c>
      <c r="M771" s="363" t="s">
        <v>1726</v>
      </c>
      <c r="N771" s="363" t="s">
        <v>496</v>
      </c>
      <c r="O771" s="363" t="s">
        <v>494</v>
      </c>
      <c r="P771" s="363" t="s">
        <v>494</v>
      </c>
      <c r="Q771" s="365" t="s">
        <v>494</v>
      </c>
      <c r="R771" s="314"/>
    </row>
    <row r="772">
      <c r="A772" s="360" t="s">
        <v>92</v>
      </c>
      <c r="B772" s="361">
        <v>329.0</v>
      </c>
      <c r="C772" s="362" t="s">
        <v>119</v>
      </c>
      <c r="D772" s="313"/>
      <c r="E772" s="361" t="s">
        <v>95</v>
      </c>
      <c r="F772" s="363" t="s">
        <v>909</v>
      </c>
      <c r="G772" s="364">
        <v>0.0</v>
      </c>
      <c r="H772" s="363" t="s">
        <v>1551</v>
      </c>
      <c r="I772" s="363" t="s">
        <v>494</v>
      </c>
      <c r="J772" s="363" t="s">
        <v>1551</v>
      </c>
      <c r="K772" s="363" t="s">
        <v>1552</v>
      </c>
      <c r="L772" s="363" t="s">
        <v>494</v>
      </c>
      <c r="M772" s="363" t="s">
        <v>1552</v>
      </c>
      <c r="N772" s="363" t="s">
        <v>496</v>
      </c>
      <c r="O772" s="363" t="s">
        <v>494</v>
      </c>
      <c r="P772" s="363" t="s">
        <v>494</v>
      </c>
      <c r="Q772" s="365" t="s">
        <v>494</v>
      </c>
      <c r="R772" s="314"/>
    </row>
    <row r="773">
      <c r="A773" s="360" t="s">
        <v>92</v>
      </c>
      <c r="B773" s="361">
        <v>315.0</v>
      </c>
      <c r="C773" s="362" t="s">
        <v>199</v>
      </c>
      <c r="D773" s="313"/>
      <c r="E773" s="361" t="s">
        <v>95</v>
      </c>
      <c r="F773" s="363" t="s">
        <v>1011</v>
      </c>
      <c r="G773" s="364">
        <v>0.0</v>
      </c>
      <c r="H773" s="363" t="s">
        <v>1727</v>
      </c>
      <c r="I773" s="363" t="s">
        <v>494</v>
      </c>
      <c r="J773" s="363" t="s">
        <v>1727</v>
      </c>
      <c r="K773" s="363" t="s">
        <v>1728</v>
      </c>
      <c r="L773" s="363" t="s">
        <v>494</v>
      </c>
      <c r="M773" s="363" t="s">
        <v>1728</v>
      </c>
      <c r="N773" s="363" t="s">
        <v>496</v>
      </c>
      <c r="O773" s="363" t="s">
        <v>494</v>
      </c>
      <c r="P773" s="363" t="s">
        <v>494</v>
      </c>
      <c r="Q773" s="365" t="s">
        <v>494</v>
      </c>
      <c r="R773" s="314"/>
    </row>
    <row r="774">
      <c r="A774" s="360" t="s">
        <v>92</v>
      </c>
      <c r="B774" s="361">
        <v>188.0</v>
      </c>
      <c r="C774" s="362" t="s">
        <v>138</v>
      </c>
      <c r="D774" s="313"/>
      <c r="E774" s="361" t="s">
        <v>95</v>
      </c>
      <c r="F774" s="363" t="s">
        <v>796</v>
      </c>
      <c r="G774" s="364">
        <v>0.0</v>
      </c>
      <c r="H774" s="363" t="s">
        <v>1729</v>
      </c>
      <c r="I774" s="363" t="s">
        <v>494</v>
      </c>
      <c r="J774" s="363" t="s">
        <v>1729</v>
      </c>
      <c r="K774" s="363" t="s">
        <v>1730</v>
      </c>
      <c r="L774" s="363" t="s">
        <v>494</v>
      </c>
      <c r="M774" s="363" t="s">
        <v>1730</v>
      </c>
      <c r="N774" s="363" t="s">
        <v>496</v>
      </c>
      <c r="O774" s="363" t="s">
        <v>494</v>
      </c>
      <c r="P774" s="363" t="s">
        <v>494</v>
      </c>
      <c r="Q774" s="365" t="s">
        <v>494</v>
      </c>
      <c r="R774" s="314"/>
    </row>
    <row r="775">
      <c r="A775" s="360" t="s">
        <v>92</v>
      </c>
      <c r="B775" s="361">
        <v>295.0</v>
      </c>
      <c r="C775" s="362" t="s">
        <v>171</v>
      </c>
      <c r="D775" s="313"/>
      <c r="E775" s="361" t="s">
        <v>95</v>
      </c>
      <c r="F775" s="363" t="s">
        <v>960</v>
      </c>
      <c r="G775" s="364">
        <v>0.0</v>
      </c>
      <c r="H775" s="363" t="s">
        <v>494</v>
      </c>
      <c r="I775" s="363" t="s">
        <v>494</v>
      </c>
      <c r="J775" s="363" t="s">
        <v>494</v>
      </c>
      <c r="K775" s="363" t="s">
        <v>494</v>
      </c>
      <c r="L775" s="363" t="s">
        <v>494</v>
      </c>
      <c r="M775" s="363" t="s">
        <v>494</v>
      </c>
      <c r="N775" s="363" t="s">
        <v>496</v>
      </c>
      <c r="O775" s="363" t="s">
        <v>494</v>
      </c>
      <c r="P775" s="363" t="s">
        <v>494</v>
      </c>
      <c r="Q775" s="365" t="s">
        <v>494</v>
      </c>
      <c r="R775" s="314"/>
    </row>
    <row r="776">
      <c r="A776" s="360" t="s">
        <v>92</v>
      </c>
      <c r="B776" s="361">
        <v>330.0</v>
      </c>
      <c r="C776" s="362" t="s">
        <v>1731</v>
      </c>
      <c r="D776" s="313"/>
      <c r="E776" s="361" t="s">
        <v>95</v>
      </c>
      <c r="F776" s="363" t="s">
        <v>1732</v>
      </c>
      <c r="G776" s="364">
        <v>0.0</v>
      </c>
      <c r="H776" s="363" t="s">
        <v>1733</v>
      </c>
      <c r="I776" s="363" t="s">
        <v>494</v>
      </c>
      <c r="J776" s="363" t="s">
        <v>1733</v>
      </c>
      <c r="K776" s="363" t="s">
        <v>1734</v>
      </c>
      <c r="L776" s="363" t="s">
        <v>494</v>
      </c>
      <c r="M776" s="363" t="s">
        <v>1734</v>
      </c>
      <c r="N776" s="363" t="s">
        <v>496</v>
      </c>
      <c r="O776" s="363" t="s">
        <v>494</v>
      </c>
      <c r="P776" s="363" t="s">
        <v>494</v>
      </c>
      <c r="Q776" s="365" t="s">
        <v>494</v>
      </c>
      <c r="R776" s="314"/>
    </row>
    <row r="777">
      <c r="A777" s="360" t="s">
        <v>92</v>
      </c>
      <c r="B777" s="361">
        <v>157.0</v>
      </c>
      <c r="C777" s="362" t="s">
        <v>1735</v>
      </c>
      <c r="D777" s="313"/>
      <c r="E777" s="361" t="s">
        <v>95</v>
      </c>
      <c r="F777" s="363" t="s">
        <v>960</v>
      </c>
      <c r="G777" s="364">
        <v>0.0</v>
      </c>
      <c r="H777" s="363" t="s">
        <v>1736</v>
      </c>
      <c r="I777" s="363" t="s">
        <v>494</v>
      </c>
      <c r="J777" s="363" t="s">
        <v>1736</v>
      </c>
      <c r="K777" s="363" t="s">
        <v>1737</v>
      </c>
      <c r="L777" s="363" t="s">
        <v>494</v>
      </c>
      <c r="M777" s="363" t="s">
        <v>1737</v>
      </c>
      <c r="N777" s="363" t="s">
        <v>496</v>
      </c>
      <c r="O777" s="363" t="s">
        <v>494</v>
      </c>
      <c r="P777" s="363" t="s">
        <v>494</v>
      </c>
      <c r="Q777" s="365" t="s">
        <v>494</v>
      </c>
      <c r="R777" s="314"/>
    </row>
    <row r="778">
      <c r="A778" s="360" t="s">
        <v>92</v>
      </c>
      <c r="B778" s="361">
        <v>244.0</v>
      </c>
      <c r="C778" s="362" t="s">
        <v>265</v>
      </c>
      <c r="D778" s="313"/>
      <c r="E778" s="361" t="s">
        <v>95</v>
      </c>
      <c r="F778" s="363" t="s">
        <v>913</v>
      </c>
      <c r="G778" s="364">
        <v>0.0</v>
      </c>
      <c r="H778" s="363" t="s">
        <v>1738</v>
      </c>
      <c r="I778" s="363" t="s">
        <v>494</v>
      </c>
      <c r="J778" s="363" t="s">
        <v>1738</v>
      </c>
      <c r="K778" s="363" t="s">
        <v>1739</v>
      </c>
      <c r="L778" s="363" t="s">
        <v>494</v>
      </c>
      <c r="M778" s="363" t="s">
        <v>1739</v>
      </c>
      <c r="N778" s="363" t="s">
        <v>496</v>
      </c>
      <c r="O778" s="363" t="s">
        <v>494</v>
      </c>
      <c r="P778" s="363" t="s">
        <v>494</v>
      </c>
      <c r="Q778" s="365" t="s">
        <v>494</v>
      </c>
      <c r="R778" s="314"/>
    </row>
    <row r="779">
      <c r="A779" s="360" t="s">
        <v>92</v>
      </c>
      <c r="B779" s="361">
        <v>314.0</v>
      </c>
      <c r="C779" s="362" t="s">
        <v>1740</v>
      </c>
      <c r="D779" s="313"/>
      <c r="E779" s="361" t="s">
        <v>95</v>
      </c>
      <c r="F779" s="363" t="s">
        <v>726</v>
      </c>
      <c r="G779" s="364">
        <v>0.0</v>
      </c>
      <c r="H779" s="363" t="s">
        <v>494</v>
      </c>
      <c r="I779" s="363" t="s">
        <v>494</v>
      </c>
      <c r="J779" s="363" t="s">
        <v>494</v>
      </c>
      <c r="K779" s="363" t="s">
        <v>494</v>
      </c>
      <c r="L779" s="363" t="s">
        <v>494</v>
      </c>
      <c r="M779" s="363" t="s">
        <v>494</v>
      </c>
      <c r="N779" s="363" t="s">
        <v>496</v>
      </c>
      <c r="O779" s="363" t="s">
        <v>494</v>
      </c>
      <c r="P779" s="363" t="s">
        <v>494</v>
      </c>
      <c r="Q779" s="365" t="s">
        <v>494</v>
      </c>
      <c r="R779" s="314"/>
    </row>
    <row r="780">
      <c r="A780" s="360" t="s">
        <v>92</v>
      </c>
      <c r="B780" s="361">
        <v>691.0</v>
      </c>
      <c r="C780" s="362" t="s">
        <v>1741</v>
      </c>
      <c r="D780" s="313"/>
      <c r="E780" s="361" t="s">
        <v>95</v>
      </c>
      <c r="F780" s="363" t="s">
        <v>1742</v>
      </c>
      <c r="G780" s="364">
        <v>0.0</v>
      </c>
      <c r="H780" s="363" t="s">
        <v>1743</v>
      </c>
      <c r="I780" s="363" t="s">
        <v>494</v>
      </c>
      <c r="J780" s="363" t="s">
        <v>1743</v>
      </c>
      <c r="K780" s="363" t="s">
        <v>1744</v>
      </c>
      <c r="L780" s="363" t="s">
        <v>494</v>
      </c>
      <c r="M780" s="363" t="s">
        <v>1744</v>
      </c>
      <c r="N780" s="363" t="s">
        <v>496</v>
      </c>
      <c r="O780" s="363" t="s">
        <v>494</v>
      </c>
      <c r="P780" s="363" t="s">
        <v>494</v>
      </c>
      <c r="Q780" s="365" t="s">
        <v>494</v>
      </c>
      <c r="R780" s="314"/>
    </row>
    <row r="781">
      <c r="A781" s="360" t="s">
        <v>92</v>
      </c>
      <c r="B781" s="361">
        <v>173.0</v>
      </c>
      <c r="C781" s="362" t="s">
        <v>132</v>
      </c>
      <c r="D781" s="313"/>
      <c r="E781" s="361" t="s">
        <v>95</v>
      </c>
      <c r="F781" s="363" t="s">
        <v>923</v>
      </c>
      <c r="G781" s="364">
        <v>0.0</v>
      </c>
      <c r="H781" s="363" t="s">
        <v>1566</v>
      </c>
      <c r="I781" s="363" t="s">
        <v>494</v>
      </c>
      <c r="J781" s="363" t="s">
        <v>1566</v>
      </c>
      <c r="K781" s="363" t="s">
        <v>1567</v>
      </c>
      <c r="L781" s="363" t="s">
        <v>494</v>
      </c>
      <c r="M781" s="363" t="s">
        <v>1567</v>
      </c>
      <c r="N781" s="363" t="s">
        <v>496</v>
      </c>
      <c r="O781" s="363" t="s">
        <v>494</v>
      </c>
      <c r="P781" s="363" t="s">
        <v>494</v>
      </c>
      <c r="Q781" s="365" t="s">
        <v>494</v>
      </c>
      <c r="R781" s="314"/>
    </row>
    <row r="782">
      <c r="A782" s="360" t="s">
        <v>92</v>
      </c>
      <c r="B782" s="361">
        <v>329.0</v>
      </c>
      <c r="C782" s="362" t="s">
        <v>119</v>
      </c>
      <c r="D782" s="313"/>
      <c r="E782" s="361" t="s">
        <v>95</v>
      </c>
      <c r="F782" s="363" t="s">
        <v>1742</v>
      </c>
      <c r="G782" s="364">
        <v>0.0</v>
      </c>
      <c r="H782" s="363" t="s">
        <v>1745</v>
      </c>
      <c r="I782" s="363" t="s">
        <v>494</v>
      </c>
      <c r="J782" s="363" t="s">
        <v>1745</v>
      </c>
      <c r="K782" s="363" t="s">
        <v>1746</v>
      </c>
      <c r="L782" s="363" t="s">
        <v>494</v>
      </c>
      <c r="M782" s="363" t="s">
        <v>1746</v>
      </c>
      <c r="N782" s="363" t="s">
        <v>496</v>
      </c>
      <c r="O782" s="363" t="s">
        <v>494</v>
      </c>
      <c r="P782" s="363" t="s">
        <v>494</v>
      </c>
      <c r="Q782" s="365" t="s">
        <v>494</v>
      </c>
      <c r="R782" s="314"/>
    </row>
    <row r="783">
      <c r="A783" s="360" t="s">
        <v>92</v>
      </c>
      <c r="B783" s="361">
        <v>188.0</v>
      </c>
      <c r="C783" s="362" t="s">
        <v>138</v>
      </c>
      <c r="D783" s="313"/>
      <c r="E783" s="361" t="s">
        <v>95</v>
      </c>
      <c r="F783" s="363" t="s">
        <v>644</v>
      </c>
      <c r="G783" s="364">
        <v>0.0</v>
      </c>
      <c r="H783" s="363" t="s">
        <v>939</v>
      </c>
      <c r="I783" s="363" t="s">
        <v>494</v>
      </c>
      <c r="J783" s="363" t="s">
        <v>939</v>
      </c>
      <c r="K783" s="363" t="s">
        <v>940</v>
      </c>
      <c r="L783" s="363" t="s">
        <v>494</v>
      </c>
      <c r="M783" s="363" t="s">
        <v>940</v>
      </c>
      <c r="N783" s="363" t="s">
        <v>496</v>
      </c>
      <c r="O783" s="363" t="s">
        <v>494</v>
      </c>
      <c r="P783" s="363" t="s">
        <v>494</v>
      </c>
      <c r="Q783" s="365" t="s">
        <v>494</v>
      </c>
      <c r="R783" s="314"/>
    </row>
    <row r="784">
      <c r="A784" s="360" t="s">
        <v>92</v>
      </c>
      <c r="B784" s="361">
        <v>315.0</v>
      </c>
      <c r="C784" s="362" t="s">
        <v>199</v>
      </c>
      <c r="D784" s="313"/>
      <c r="E784" s="361" t="s">
        <v>95</v>
      </c>
      <c r="F784" s="363" t="s">
        <v>1474</v>
      </c>
      <c r="G784" s="364">
        <v>0.0</v>
      </c>
      <c r="H784" s="363" t="s">
        <v>1747</v>
      </c>
      <c r="I784" s="363" t="s">
        <v>494</v>
      </c>
      <c r="J784" s="363" t="s">
        <v>1747</v>
      </c>
      <c r="K784" s="363" t="s">
        <v>1748</v>
      </c>
      <c r="L784" s="363" t="s">
        <v>494</v>
      </c>
      <c r="M784" s="363" t="s">
        <v>1748</v>
      </c>
      <c r="N784" s="363" t="s">
        <v>496</v>
      </c>
      <c r="O784" s="363" t="s">
        <v>494</v>
      </c>
      <c r="P784" s="363" t="s">
        <v>494</v>
      </c>
      <c r="Q784" s="365" t="s">
        <v>494</v>
      </c>
      <c r="R784" s="314"/>
    </row>
    <row r="785">
      <c r="A785" s="360" t="s">
        <v>92</v>
      </c>
      <c r="B785" s="361">
        <v>196.0</v>
      </c>
      <c r="C785" s="362" t="s">
        <v>121</v>
      </c>
      <c r="D785" s="313"/>
      <c r="E785" s="361" t="s">
        <v>95</v>
      </c>
      <c r="F785" s="363" t="s">
        <v>1074</v>
      </c>
      <c r="G785" s="364">
        <v>0.0</v>
      </c>
      <c r="H785" s="363" t="s">
        <v>1749</v>
      </c>
      <c r="I785" s="363" t="s">
        <v>494</v>
      </c>
      <c r="J785" s="363" t="s">
        <v>1749</v>
      </c>
      <c r="K785" s="363" t="s">
        <v>1750</v>
      </c>
      <c r="L785" s="363" t="s">
        <v>494</v>
      </c>
      <c r="M785" s="363" t="s">
        <v>1750</v>
      </c>
      <c r="N785" s="363" t="s">
        <v>496</v>
      </c>
      <c r="O785" s="363" t="s">
        <v>494</v>
      </c>
      <c r="P785" s="363" t="s">
        <v>494</v>
      </c>
      <c r="Q785" s="365" t="s">
        <v>494</v>
      </c>
      <c r="R785" s="314"/>
    </row>
    <row r="786">
      <c r="A786" s="360" t="s">
        <v>92</v>
      </c>
      <c r="B786" s="361">
        <v>238.0</v>
      </c>
      <c r="C786" s="362" t="s">
        <v>252</v>
      </c>
      <c r="D786" s="313"/>
      <c r="E786" s="361" t="s">
        <v>95</v>
      </c>
      <c r="F786" s="363" t="s">
        <v>901</v>
      </c>
      <c r="G786" s="364">
        <v>0.0</v>
      </c>
      <c r="H786" s="363" t="s">
        <v>1392</v>
      </c>
      <c r="I786" s="363" t="s">
        <v>494</v>
      </c>
      <c r="J786" s="363" t="s">
        <v>1392</v>
      </c>
      <c r="K786" s="363" t="s">
        <v>1393</v>
      </c>
      <c r="L786" s="363" t="s">
        <v>494</v>
      </c>
      <c r="M786" s="363" t="s">
        <v>1393</v>
      </c>
      <c r="N786" s="363" t="s">
        <v>496</v>
      </c>
      <c r="O786" s="363" t="s">
        <v>494</v>
      </c>
      <c r="P786" s="363" t="s">
        <v>494</v>
      </c>
      <c r="Q786" s="365" t="s">
        <v>494</v>
      </c>
      <c r="R786" s="314"/>
    </row>
    <row r="787">
      <c r="A787" s="360" t="s">
        <v>92</v>
      </c>
      <c r="B787" s="361">
        <v>204.0</v>
      </c>
      <c r="C787" s="362" t="s">
        <v>281</v>
      </c>
      <c r="D787" s="313"/>
      <c r="E787" s="361" t="s">
        <v>95</v>
      </c>
      <c r="F787" s="363" t="s">
        <v>492</v>
      </c>
      <c r="G787" s="364">
        <v>0.0</v>
      </c>
      <c r="H787" s="363" t="s">
        <v>1751</v>
      </c>
      <c r="I787" s="363" t="s">
        <v>494</v>
      </c>
      <c r="J787" s="363" t="s">
        <v>1751</v>
      </c>
      <c r="K787" s="363" t="s">
        <v>1752</v>
      </c>
      <c r="L787" s="363" t="s">
        <v>494</v>
      </c>
      <c r="M787" s="363" t="s">
        <v>1752</v>
      </c>
      <c r="N787" s="363" t="s">
        <v>496</v>
      </c>
      <c r="O787" s="363" t="s">
        <v>494</v>
      </c>
      <c r="P787" s="363" t="s">
        <v>494</v>
      </c>
      <c r="Q787" s="365" t="s">
        <v>494</v>
      </c>
      <c r="R787" s="314"/>
    </row>
    <row r="788">
      <c r="A788" s="360" t="s">
        <v>92</v>
      </c>
      <c r="B788" s="361">
        <v>2295.0</v>
      </c>
      <c r="C788" s="362" t="s">
        <v>283</v>
      </c>
      <c r="D788" s="313"/>
      <c r="E788" s="361" t="s">
        <v>95</v>
      </c>
      <c r="F788" s="363" t="s">
        <v>1230</v>
      </c>
      <c r="G788" s="364">
        <v>0.0</v>
      </c>
      <c r="H788" s="363" t="s">
        <v>1753</v>
      </c>
      <c r="I788" s="363" t="s">
        <v>494</v>
      </c>
      <c r="J788" s="363" t="s">
        <v>1753</v>
      </c>
      <c r="K788" s="363" t="s">
        <v>1754</v>
      </c>
      <c r="L788" s="363" t="s">
        <v>494</v>
      </c>
      <c r="M788" s="363" t="s">
        <v>1754</v>
      </c>
      <c r="N788" s="363" t="s">
        <v>496</v>
      </c>
      <c r="O788" s="363" t="s">
        <v>494</v>
      </c>
      <c r="P788" s="363" t="s">
        <v>494</v>
      </c>
      <c r="Q788" s="365" t="s">
        <v>494</v>
      </c>
      <c r="R788" s="314"/>
    </row>
    <row r="789">
      <c r="A789" s="360" t="s">
        <v>92</v>
      </c>
      <c r="B789" s="361">
        <v>727.0</v>
      </c>
      <c r="C789" s="362" t="s">
        <v>229</v>
      </c>
      <c r="D789" s="313"/>
      <c r="E789" s="361" t="s">
        <v>95</v>
      </c>
      <c r="F789" s="363" t="s">
        <v>644</v>
      </c>
      <c r="G789" s="364">
        <v>0.0</v>
      </c>
      <c r="H789" s="363" t="s">
        <v>1069</v>
      </c>
      <c r="I789" s="363" t="s">
        <v>494</v>
      </c>
      <c r="J789" s="363" t="s">
        <v>1069</v>
      </c>
      <c r="K789" s="363" t="s">
        <v>1070</v>
      </c>
      <c r="L789" s="363" t="s">
        <v>494</v>
      </c>
      <c r="M789" s="363" t="s">
        <v>1070</v>
      </c>
      <c r="N789" s="363" t="s">
        <v>496</v>
      </c>
      <c r="O789" s="363" t="s">
        <v>494</v>
      </c>
      <c r="P789" s="363" t="s">
        <v>494</v>
      </c>
      <c r="Q789" s="365" t="s">
        <v>494</v>
      </c>
      <c r="R789" s="314"/>
    </row>
    <row r="790">
      <c r="A790" s="360" t="s">
        <v>92</v>
      </c>
      <c r="B790" s="361">
        <v>176.0</v>
      </c>
      <c r="C790" s="362" t="s">
        <v>125</v>
      </c>
      <c r="D790" s="313"/>
      <c r="E790" s="361" t="s">
        <v>95</v>
      </c>
      <c r="F790" s="363" t="s">
        <v>1488</v>
      </c>
      <c r="G790" s="364">
        <v>0.0</v>
      </c>
      <c r="H790" s="363" t="s">
        <v>1755</v>
      </c>
      <c r="I790" s="363" t="s">
        <v>494</v>
      </c>
      <c r="J790" s="363" t="s">
        <v>1755</v>
      </c>
      <c r="K790" s="374" t="s">
        <v>1756</v>
      </c>
      <c r="L790" s="363" t="s">
        <v>494</v>
      </c>
      <c r="M790" s="374" t="s">
        <v>1756</v>
      </c>
      <c r="N790" s="363" t="s">
        <v>496</v>
      </c>
      <c r="O790" s="363" t="s">
        <v>494</v>
      </c>
      <c r="P790" s="363" t="s">
        <v>494</v>
      </c>
      <c r="Q790" s="365" t="s">
        <v>494</v>
      </c>
      <c r="R790" s="314"/>
    </row>
    <row r="791">
      <c r="A791" s="360" t="s">
        <v>92</v>
      </c>
      <c r="B791" s="361">
        <v>623.0</v>
      </c>
      <c r="C791" s="362" t="s">
        <v>193</v>
      </c>
      <c r="D791" s="313"/>
      <c r="E791" s="361" t="s">
        <v>95</v>
      </c>
      <c r="F791" s="363" t="s">
        <v>928</v>
      </c>
      <c r="G791" s="364">
        <v>0.0</v>
      </c>
      <c r="H791" s="363" t="s">
        <v>494</v>
      </c>
      <c r="I791" s="363" t="s">
        <v>494</v>
      </c>
      <c r="J791" s="363" t="s">
        <v>494</v>
      </c>
      <c r="K791" s="363" t="s">
        <v>494</v>
      </c>
      <c r="L791" s="363" t="s">
        <v>494</v>
      </c>
      <c r="M791" s="363" t="s">
        <v>494</v>
      </c>
      <c r="N791" s="363" t="s">
        <v>496</v>
      </c>
      <c r="O791" s="363" t="s">
        <v>494</v>
      </c>
      <c r="P791" s="363" t="s">
        <v>494</v>
      </c>
      <c r="Q791" s="365" t="s">
        <v>494</v>
      </c>
      <c r="R791" s="314"/>
    </row>
    <row r="792">
      <c r="A792" s="360" t="s">
        <v>92</v>
      </c>
      <c r="B792" s="361">
        <v>177.0</v>
      </c>
      <c r="C792" s="362" t="s">
        <v>202</v>
      </c>
      <c r="D792" s="313"/>
      <c r="E792" s="361" t="s">
        <v>95</v>
      </c>
      <c r="F792" s="363" t="s">
        <v>1014</v>
      </c>
      <c r="G792" s="364">
        <v>0.0</v>
      </c>
      <c r="H792" s="363" t="s">
        <v>1580</v>
      </c>
      <c r="I792" s="363" t="s">
        <v>494</v>
      </c>
      <c r="J792" s="363" t="s">
        <v>1580</v>
      </c>
      <c r="K792" s="363" t="s">
        <v>1581</v>
      </c>
      <c r="L792" s="363" t="s">
        <v>494</v>
      </c>
      <c r="M792" s="363" t="s">
        <v>1581</v>
      </c>
      <c r="N792" s="363" t="s">
        <v>496</v>
      </c>
      <c r="O792" s="363" t="s">
        <v>494</v>
      </c>
      <c r="P792" s="363" t="s">
        <v>494</v>
      </c>
      <c r="Q792" s="365" t="s">
        <v>494</v>
      </c>
      <c r="R792" s="314"/>
    </row>
    <row r="793">
      <c r="A793" s="360" t="s">
        <v>92</v>
      </c>
      <c r="B793" s="361">
        <v>329.0</v>
      </c>
      <c r="C793" s="362" t="s">
        <v>119</v>
      </c>
      <c r="D793" s="313"/>
      <c r="E793" s="361" t="s">
        <v>95</v>
      </c>
      <c r="F793" s="363" t="s">
        <v>909</v>
      </c>
      <c r="G793" s="364">
        <v>0.0</v>
      </c>
      <c r="H793" s="363" t="s">
        <v>1551</v>
      </c>
      <c r="I793" s="363" t="s">
        <v>494</v>
      </c>
      <c r="J793" s="363" t="s">
        <v>1551</v>
      </c>
      <c r="K793" s="363" t="s">
        <v>1552</v>
      </c>
      <c r="L793" s="363" t="s">
        <v>494</v>
      </c>
      <c r="M793" s="363" t="s">
        <v>1552</v>
      </c>
      <c r="N793" s="363" t="s">
        <v>496</v>
      </c>
      <c r="O793" s="363" t="s">
        <v>494</v>
      </c>
      <c r="P793" s="363" t="s">
        <v>494</v>
      </c>
      <c r="Q793" s="365" t="s">
        <v>494</v>
      </c>
      <c r="R793" s="314"/>
    </row>
    <row r="794">
      <c r="A794" s="360" t="s">
        <v>92</v>
      </c>
      <c r="B794" s="361">
        <v>372.0</v>
      </c>
      <c r="C794" s="362" t="s">
        <v>1757</v>
      </c>
      <c r="D794" s="313"/>
      <c r="E794" s="361" t="s">
        <v>95</v>
      </c>
      <c r="F794" s="363" t="s">
        <v>584</v>
      </c>
      <c r="G794" s="364">
        <v>0.0</v>
      </c>
      <c r="H794" s="363" t="s">
        <v>1758</v>
      </c>
      <c r="I794" s="363" t="s">
        <v>494</v>
      </c>
      <c r="J794" s="363" t="s">
        <v>1758</v>
      </c>
      <c r="K794" s="363" t="s">
        <v>1759</v>
      </c>
      <c r="L794" s="363" t="s">
        <v>494</v>
      </c>
      <c r="M794" s="363" t="s">
        <v>1759</v>
      </c>
      <c r="N794" s="363" t="s">
        <v>496</v>
      </c>
      <c r="O794" s="363" t="s">
        <v>494</v>
      </c>
      <c r="P794" s="363" t="s">
        <v>494</v>
      </c>
      <c r="Q794" s="365" t="s">
        <v>494</v>
      </c>
      <c r="R794" s="314"/>
    </row>
    <row r="795">
      <c r="A795" s="360" t="s">
        <v>92</v>
      </c>
      <c r="B795" s="361">
        <v>836.0</v>
      </c>
      <c r="C795" s="362" t="s">
        <v>1760</v>
      </c>
      <c r="D795" s="313"/>
      <c r="E795" s="361" t="s">
        <v>95</v>
      </c>
      <c r="F795" s="363" t="s">
        <v>788</v>
      </c>
      <c r="G795" s="364">
        <v>0.0</v>
      </c>
      <c r="H795" s="363" t="s">
        <v>1761</v>
      </c>
      <c r="I795" s="363" t="s">
        <v>494</v>
      </c>
      <c r="J795" s="363" t="s">
        <v>1761</v>
      </c>
      <c r="K795" s="363" t="s">
        <v>1762</v>
      </c>
      <c r="L795" s="363" t="s">
        <v>494</v>
      </c>
      <c r="M795" s="363" t="s">
        <v>1762</v>
      </c>
      <c r="N795" s="363" t="s">
        <v>496</v>
      </c>
      <c r="O795" s="363" t="s">
        <v>494</v>
      </c>
      <c r="P795" s="363" t="s">
        <v>494</v>
      </c>
      <c r="Q795" s="365" t="s">
        <v>494</v>
      </c>
      <c r="R795" s="314"/>
    </row>
    <row r="796">
      <c r="A796" s="360" t="s">
        <v>92</v>
      </c>
      <c r="B796" s="361">
        <v>196.0</v>
      </c>
      <c r="C796" s="362" t="s">
        <v>121</v>
      </c>
      <c r="D796" s="313"/>
      <c r="E796" s="361" t="s">
        <v>95</v>
      </c>
      <c r="F796" s="363" t="s">
        <v>1011</v>
      </c>
      <c r="G796" s="364">
        <v>0.0</v>
      </c>
      <c r="H796" s="363" t="s">
        <v>1763</v>
      </c>
      <c r="I796" s="363" t="s">
        <v>494</v>
      </c>
      <c r="J796" s="363" t="s">
        <v>1763</v>
      </c>
      <c r="K796" s="363" t="s">
        <v>1764</v>
      </c>
      <c r="L796" s="363" t="s">
        <v>494</v>
      </c>
      <c r="M796" s="363" t="s">
        <v>1764</v>
      </c>
      <c r="N796" s="363" t="s">
        <v>496</v>
      </c>
      <c r="O796" s="363" t="s">
        <v>494</v>
      </c>
      <c r="P796" s="363" t="s">
        <v>494</v>
      </c>
      <c r="Q796" s="365" t="s">
        <v>494</v>
      </c>
      <c r="R796" s="314"/>
    </row>
    <row r="797">
      <c r="A797" s="351"/>
      <c r="B797" s="351"/>
      <c r="C797" s="351"/>
      <c r="D797" s="351"/>
      <c r="E797" s="351"/>
      <c r="F797" s="351"/>
      <c r="G797" s="351"/>
      <c r="H797" s="351"/>
      <c r="I797" s="351"/>
      <c r="J797" s="351"/>
      <c r="K797" s="351"/>
      <c r="L797" s="351"/>
      <c r="M797" s="351"/>
      <c r="N797" s="351"/>
      <c r="O797" s="351"/>
      <c r="P797" s="351"/>
      <c r="Q797" s="351"/>
      <c r="R797" s="351"/>
    </row>
    <row r="798">
      <c r="A798" s="352" t="s">
        <v>159</v>
      </c>
      <c r="D798" s="351"/>
      <c r="E798" s="351"/>
      <c r="F798" s="351"/>
      <c r="G798" s="351"/>
      <c r="H798" s="351"/>
      <c r="I798" s="351"/>
      <c r="J798" s="351"/>
      <c r="K798" s="351"/>
      <c r="L798" s="351"/>
      <c r="M798" s="351"/>
      <c r="N798" s="351"/>
      <c r="O798" s="351"/>
      <c r="P798" s="351"/>
      <c r="Q798" s="351"/>
      <c r="R798" s="368" t="s">
        <v>1765</v>
      </c>
    </row>
    <row r="799">
      <c r="A799" s="351"/>
      <c r="B799" s="351"/>
      <c r="C799" s="351"/>
      <c r="D799" s="351"/>
      <c r="E799" s="351"/>
      <c r="F799" s="351"/>
      <c r="G799" s="351"/>
      <c r="H799" s="351"/>
      <c r="I799" s="351"/>
      <c r="J799" s="351"/>
      <c r="K799" s="351"/>
      <c r="L799" s="351"/>
      <c r="M799" s="351"/>
      <c r="N799" s="351"/>
      <c r="O799" s="351"/>
      <c r="P799" s="351"/>
      <c r="Q799" s="351"/>
      <c r="R799" s="351"/>
    </row>
    <row r="800">
      <c r="A800" s="353" t="s">
        <v>79</v>
      </c>
      <c r="B800" s="353" t="s">
        <v>80</v>
      </c>
      <c r="C800" s="353" t="s">
        <v>81</v>
      </c>
      <c r="D800" s="354"/>
      <c r="E800" s="353" t="s">
        <v>82</v>
      </c>
      <c r="F800" s="353" t="s">
        <v>83</v>
      </c>
      <c r="G800" s="353" t="s">
        <v>84</v>
      </c>
      <c r="H800" s="355" t="s">
        <v>85</v>
      </c>
      <c r="I800" s="313"/>
      <c r="J800" s="313"/>
      <c r="K800" s="355" t="s">
        <v>86</v>
      </c>
      <c r="L800" s="313"/>
      <c r="M800" s="313"/>
      <c r="N800" s="355" t="s">
        <v>87</v>
      </c>
      <c r="O800" s="313"/>
      <c r="P800" s="313"/>
      <c r="Q800" s="313"/>
      <c r="R800" s="314"/>
    </row>
    <row r="801">
      <c r="A801" s="356"/>
      <c r="B801" s="356"/>
      <c r="C801" s="356"/>
      <c r="D801" s="357"/>
      <c r="E801" s="356"/>
      <c r="F801" s="356"/>
      <c r="G801" s="356"/>
      <c r="H801" s="358" t="s">
        <v>88</v>
      </c>
      <c r="I801" s="358" t="s">
        <v>89</v>
      </c>
      <c r="J801" s="358" t="s">
        <v>90</v>
      </c>
      <c r="K801" s="358" t="s">
        <v>88</v>
      </c>
      <c r="L801" s="358" t="s">
        <v>89</v>
      </c>
      <c r="M801" s="358" t="s">
        <v>90</v>
      </c>
      <c r="N801" s="358" t="s">
        <v>83</v>
      </c>
      <c r="O801" s="358" t="s">
        <v>88</v>
      </c>
      <c r="P801" s="358" t="s">
        <v>89</v>
      </c>
      <c r="Q801" s="355" t="s">
        <v>90</v>
      </c>
      <c r="R801" s="314"/>
    </row>
    <row r="802">
      <c r="A802" s="369" t="s">
        <v>92</v>
      </c>
      <c r="B802" s="362">
        <v>198.0</v>
      </c>
      <c r="C802" s="362" t="s">
        <v>142</v>
      </c>
      <c r="D802" s="313"/>
      <c r="E802" s="362" t="s">
        <v>95</v>
      </c>
      <c r="F802" s="365" t="s">
        <v>960</v>
      </c>
      <c r="G802" s="370">
        <v>0.0</v>
      </c>
      <c r="H802" s="365" t="s">
        <v>1766</v>
      </c>
      <c r="I802" s="365" t="s">
        <v>494</v>
      </c>
      <c r="J802" s="365" t="s">
        <v>1766</v>
      </c>
      <c r="K802" s="365" t="s">
        <v>1767</v>
      </c>
      <c r="L802" s="365" t="s">
        <v>494</v>
      </c>
      <c r="M802" s="365" t="s">
        <v>1767</v>
      </c>
      <c r="N802" s="365" t="s">
        <v>496</v>
      </c>
      <c r="O802" s="365" t="s">
        <v>494</v>
      </c>
      <c r="P802" s="365" t="s">
        <v>494</v>
      </c>
      <c r="Q802" s="365" t="s">
        <v>494</v>
      </c>
      <c r="R802" s="314"/>
    </row>
    <row r="803">
      <c r="A803" s="360" t="s">
        <v>92</v>
      </c>
      <c r="B803" s="361">
        <v>2295.0</v>
      </c>
      <c r="C803" s="362" t="s">
        <v>283</v>
      </c>
      <c r="D803" s="313"/>
      <c r="E803" s="361" t="s">
        <v>95</v>
      </c>
      <c r="F803" s="363" t="s">
        <v>1327</v>
      </c>
      <c r="G803" s="364">
        <v>0.0</v>
      </c>
      <c r="H803" s="363" t="s">
        <v>1768</v>
      </c>
      <c r="I803" s="363" t="s">
        <v>494</v>
      </c>
      <c r="J803" s="363" t="s">
        <v>1768</v>
      </c>
      <c r="K803" s="374">
        <v>969752.0</v>
      </c>
      <c r="L803" s="363" t="s">
        <v>494</v>
      </c>
      <c r="M803" s="374">
        <v>969752.0</v>
      </c>
      <c r="N803" s="363" t="s">
        <v>496</v>
      </c>
      <c r="O803" s="363" t="s">
        <v>494</v>
      </c>
      <c r="P803" s="363" t="s">
        <v>494</v>
      </c>
      <c r="Q803" s="365" t="s">
        <v>494</v>
      </c>
      <c r="R803" s="314"/>
    </row>
    <row r="804">
      <c r="A804" s="360" t="s">
        <v>92</v>
      </c>
      <c r="B804" s="361">
        <v>190.0</v>
      </c>
      <c r="C804" s="362" t="s">
        <v>1724</v>
      </c>
      <c r="D804" s="313"/>
      <c r="E804" s="361" t="s">
        <v>95</v>
      </c>
      <c r="F804" s="363" t="s">
        <v>1769</v>
      </c>
      <c r="G804" s="364">
        <v>0.0</v>
      </c>
      <c r="H804" s="363" t="s">
        <v>1770</v>
      </c>
      <c r="I804" s="363" t="s">
        <v>494</v>
      </c>
      <c r="J804" s="363" t="s">
        <v>1770</v>
      </c>
      <c r="K804" s="363" t="s">
        <v>1771</v>
      </c>
      <c r="L804" s="363" t="s">
        <v>494</v>
      </c>
      <c r="M804" s="363" t="s">
        <v>1771</v>
      </c>
      <c r="N804" s="363" t="s">
        <v>496</v>
      </c>
      <c r="O804" s="363" t="s">
        <v>494</v>
      </c>
      <c r="P804" s="363" t="s">
        <v>494</v>
      </c>
      <c r="Q804" s="365" t="s">
        <v>494</v>
      </c>
      <c r="R804" s="314"/>
    </row>
    <row r="805">
      <c r="A805" s="360" t="s">
        <v>92</v>
      </c>
      <c r="B805" s="361">
        <v>183.0</v>
      </c>
      <c r="C805" s="362" t="s">
        <v>106</v>
      </c>
      <c r="D805" s="313"/>
      <c r="E805" s="361" t="s">
        <v>95</v>
      </c>
      <c r="F805" s="363" t="s">
        <v>923</v>
      </c>
      <c r="G805" s="364">
        <v>0.0</v>
      </c>
      <c r="H805" s="363" t="s">
        <v>1772</v>
      </c>
      <c r="I805" s="363" t="s">
        <v>494</v>
      </c>
      <c r="J805" s="363" t="s">
        <v>1772</v>
      </c>
      <c r="K805" s="363" t="s">
        <v>1773</v>
      </c>
      <c r="L805" s="363" t="s">
        <v>494</v>
      </c>
      <c r="M805" s="363" t="s">
        <v>1773</v>
      </c>
      <c r="N805" s="363" t="s">
        <v>496</v>
      </c>
      <c r="O805" s="363" t="s">
        <v>494</v>
      </c>
      <c r="P805" s="363" t="s">
        <v>494</v>
      </c>
      <c r="Q805" s="365" t="s">
        <v>494</v>
      </c>
      <c r="R805" s="314"/>
    </row>
    <row r="806">
      <c r="A806" s="360" t="s">
        <v>92</v>
      </c>
      <c r="B806" s="361">
        <v>1683.0</v>
      </c>
      <c r="C806" s="362" t="s">
        <v>763</v>
      </c>
      <c r="D806" s="313"/>
      <c r="E806" s="361" t="s">
        <v>95</v>
      </c>
      <c r="F806" s="363" t="s">
        <v>570</v>
      </c>
      <c r="G806" s="364">
        <v>0.0</v>
      </c>
      <c r="H806" s="363" t="s">
        <v>1774</v>
      </c>
      <c r="I806" s="363" t="s">
        <v>494</v>
      </c>
      <c r="J806" s="363" t="s">
        <v>1774</v>
      </c>
      <c r="K806" s="363" t="s">
        <v>1775</v>
      </c>
      <c r="L806" s="363" t="s">
        <v>494</v>
      </c>
      <c r="M806" s="363" t="s">
        <v>1775</v>
      </c>
      <c r="N806" s="363" t="s">
        <v>496</v>
      </c>
      <c r="O806" s="363" t="s">
        <v>494</v>
      </c>
      <c r="P806" s="363" t="s">
        <v>494</v>
      </c>
      <c r="Q806" s="365" t="s">
        <v>494</v>
      </c>
      <c r="R806" s="314"/>
    </row>
    <row r="807">
      <c r="A807" s="360" t="s">
        <v>92</v>
      </c>
      <c r="B807" s="361">
        <v>182.0</v>
      </c>
      <c r="C807" s="362" t="s">
        <v>129</v>
      </c>
      <c r="D807" s="313"/>
      <c r="E807" s="361" t="s">
        <v>130</v>
      </c>
      <c r="F807" s="363" t="s">
        <v>1014</v>
      </c>
      <c r="G807" s="364">
        <v>0.0</v>
      </c>
      <c r="H807" s="363" t="s">
        <v>1776</v>
      </c>
      <c r="I807" s="363" t="s">
        <v>494</v>
      </c>
      <c r="J807" s="363" t="s">
        <v>1776</v>
      </c>
      <c r="K807" s="363" t="s">
        <v>1777</v>
      </c>
      <c r="L807" s="363" t="s">
        <v>494</v>
      </c>
      <c r="M807" s="363" t="s">
        <v>1777</v>
      </c>
      <c r="N807" s="363" t="s">
        <v>496</v>
      </c>
      <c r="O807" s="363" t="s">
        <v>494</v>
      </c>
      <c r="P807" s="363" t="s">
        <v>494</v>
      </c>
      <c r="Q807" s="365" t="s">
        <v>494</v>
      </c>
      <c r="R807" s="314"/>
    </row>
    <row r="808">
      <c r="A808" s="360" t="s">
        <v>92</v>
      </c>
      <c r="B808" s="361">
        <v>329.0</v>
      </c>
      <c r="C808" s="362" t="s">
        <v>119</v>
      </c>
      <c r="D808" s="313"/>
      <c r="E808" s="361" t="s">
        <v>95</v>
      </c>
      <c r="F808" s="363" t="s">
        <v>984</v>
      </c>
      <c r="G808" s="364">
        <v>0.0</v>
      </c>
      <c r="H808" s="363" t="s">
        <v>1778</v>
      </c>
      <c r="I808" s="363" t="s">
        <v>494</v>
      </c>
      <c r="J808" s="363" t="s">
        <v>1778</v>
      </c>
      <c r="K808" s="363" t="s">
        <v>1779</v>
      </c>
      <c r="L808" s="363" t="s">
        <v>494</v>
      </c>
      <c r="M808" s="363" t="s">
        <v>1779</v>
      </c>
      <c r="N808" s="363" t="s">
        <v>496</v>
      </c>
      <c r="O808" s="363" t="s">
        <v>494</v>
      </c>
      <c r="P808" s="363" t="s">
        <v>494</v>
      </c>
      <c r="Q808" s="365" t="s">
        <v>494</v>
      </c>
      <c r="R808" s="314"/>
    </row>
    <row r="809">
      <c r="A809" s="360" t="s">
        <v>92</v>
      </c>
      <c r="B809" s="361">
        <v>296.0</v>
      </c>
      <c r="C809" s="362" t="s">
        <v>337</v>
      </c>
      <c r="D809" s="313"/>
      <c r="E809" s="361" t="s">
        <v>95</v>
      </c>
      <c r="F809" s="363" t="s">
        <v>796</v>
      </c>
      <c r="G809" s="364">
        <v>0.0</v>
      </c>
      <c r="H809" s="363" t="s">
        <v>1780</v>
      </c>
      <c r="I809" s="363" t="s">
        <v>494</v>
      </c>
      <c r="J809" s="363" t="s">
        <v>1780</v>
      </c>
      <c r="K809" s="363" t="s">
        <v>1781</v>
      </c>
      <c r="L809" s="363" t="s">
        <v>494</v>
      </c>
      <c r="M809" s="363" t="s">
        <v>1781</v>
      </c>
      <c r="N809" s="363" t="s">
        <v>496</v>
      </c>
      <c r="O809" s="363" t="s">
        <v>494</v>
      </c>
      <c r="P809" s="363" t="s">
        <v>494</v>
      </c>
      <c r="Q809" s="365" t="s">
        <v>494</v>
      </c>
      <c r="R809" s="314"/>
    </row>
    <row r="810">
      <c r="A810" s="360" t="s">
        <v>92</v>
      </c>
      <c r="B810" s="361">
        <v>244.0</v>
      </c>
      <c r="C810" s="362" t="s">
        <v>265</v>
      </c>
      <c r="D810" s="313"/>
      <c r="E810" s="361" t="s">
        <v>95</v>
      </c>
      <c r="F810" s="363" t="s">
        <v>913</v>
      </c>
      <c r="G810" s="364">
        <v>0.0</v>
      </c>
      <c r="H810" s="363" t="s">
        <v>1738</v>
      </c>
      <c r="I810" s="363" t="s">
        <v>494</v>
      </c>
      <c r="J810" s="363" t="s">
        <v>1738</v>
      </c>
      <c r="K810" s="363" t="s">
        <v>1739</v>
      </c>
      <c r="L810" s="363" t="s">
        <v>494</v>
      </c>
      <c r="M810" s="363" t="s">
        <v>1739</v>
      </c>
      <c r="N810" s="363" t="s">
        <v>496</v>
      </c>
      <c r="O810" s="363" t="s">
        <v>494</v>
      </c>
      <c r="P810" s="363" t="s">
        <v>494</v>
      </c>
      <c r="Q810" s="365" t="s">
        <v>494</v>
      </c>
      <c r="R810" s="314"/>
    </row>
    <row r="811">
      <c r="A811" s="360" t="s">
        <v>92</v>
      </c>
      <c r="B811" s="361">
        <v>727.0</v>
      </c>
      <c r="C811" s="362" t="s">
        <v>229</v>
      </c>
      <c r="D811" s="313"/>
      <c r="E811" s="361" t="s">
        <v>95</v>
      </c>
      <c r="F811" s="363" t="s">
        <v>1011</v>
      </c>
      <c r="G811" s="364">
        <v>0.0</v>
      </c>
      <c r="H811" s="363" t="s">
        <v>1782</v>
      </c>
      <c r="I811" s="363" t="s">
        <v>494</v>
      </c>
      <c r="J811" s="363" t="s">
        <v>1782</v>
      </c>
      <c r="K811" s="363" t="s">
        <v>1783</v>
      </c>
      <c r="L811" s="363" t="s">
        <v>494</v>
      </c>
      <c r="M811" s="363" t="s">
        <v>1783</v>
      </c>
      <c r="N811" s="363" t="s">
        <v>496</v>
      </c>
      <c r="O811" s="363" t="s">
        <v>494</v>
      </c>
      <c r="P811" s="363" t="s">
        <v>494</v>
      </c>
      <c r="Q811" s="365" t="s">
        <v>494</v>
      </c>
      <c r="R811" s="314"/>
    </row>
    <row r="812">
      <c r="A812" s="360" t="s">
        <v>92</v>
      </c>
      <c r="B812" s="361">
        <v>176.0</v>
      </c>
      <c r="C812" s="362" t="s">
        <v>125</v>
      </c>
      <c r="D812" s="313"/>
      <c r="E812" s="361" t="s">
        <v>95</v>
      </c>
      <c r="F812" s="363" t="s">
        <v>1488</v>
      </c>
      <c r="G812" s="364">
        <v>0.0</v>
      </c>
      <c r="H812" s="363" t="s">
        <v>1755</v>
      </c>
      <c r="I812" s="363" t="s">
        <v>494</v>
      </c>
      <c r="J812" s="363" t="s">
        <v>1755</v>
      </c>
      <c r="K812" s="374" t="s">
        <v>1756</v>
      </c>
      <c r="L812" s="363" t="s">
        <v>494</v>
      </c>
      <c r="M812" s="374" t="s">
        <v>1756</v>
      </c>
      <c r="N812" s="363" t="s">
        <v>496</v>
      </c>
      <c r="O812" s="363" t="s">
        <v>494</v>
      </c>
      <c r="P812" s="363" t="s">
        <v>494</v>
      </c>
      <c r="Q812" s="365" t="s">
        <v>494</v>
      </c>
      <c r="R812" s="314"/>
    </row>
    <row r="813">
      <c r="A813" s="360" t="s">
        <v>92</v>
      </c>
      <c r="B813" s="361">
        <v>695.0</v>
      </c>
      <c r="C813" s="362" t="s">
        <v>1569</v>
      </c>
      <c r="D813" s="313"/>
      <c r="E813" s="361" t="s">
        <v>95</v>
      </c>
      <c r="F813" s="363" t="s">
        <v>1784</v>
      </c>
      <c r="G813" s="364">
        <v>0.0</v>
      </c>
      <c r="H813" s="363" t="s">
        <v>1785</v>
      </c>
      <c r="I813" s="363" t="s">
        <v>494</v>
      </c>
      <c r="J813" s="363" t="s">
        <v>1785</v>
      </c>
      <c r="K813" s="363" t="s">
        <v>1786</v>
      </c>
      <c r="L813" s="363" t="s">
        <v>494</v>
      </c>
      <c r="M813" s="363" t="s">
        <v>1786</v>
      </c>
      <c r="N813" s="363" t="s">
        <v>496</v>
      </c>
      <c r="O813" s="363" t="s">
        <v>494</v>
      </c>
      <c r="P813" s="363" t="s">
        <v>494</v>
      </c>
      <c r="Q813" s="365" t="s">
        <v>494</v>
      </c>
      <c r="R813" s="314"/>
    </row>
    <row r="814">
      <c r="A814" s="360" t="s">
        <v>92</v>
      </c>
      <c r="B814" s="361">
        <v>329.0</v>
      </c>
      <c r="C814" s="362" t="s">
        <v>119</v>
      </c>
      <c r="D814" s="313"/>
      <c r="E814" s="361" t="s">
        <v>95</v>
      </c>
      <c r="F814" s="363" t="s">
        <v>928</v>
      </c>
      <c r="G814" s="364">
        <v>0.0</v>
      </c>
      <c r="H814" s="363" t="s">
        <v>1570</v>
      </c>
      <c r="I814" s="363" t="s">
        <v>494</v>
      </c>
      <c r="J814" s="363" t="s">
        <v>1570</v>
      </c>
      <c r="K814" s="363" t="s">
        <v>1571</v>
      </c>
      <c r="L814" s="363" t="s">
        <v>494</v>
      </c>
      <c r="M814" s="363" t="s">
        <v>1571</v>
      </c>
      <c r="N814" s="363" t="s">
        <v>496</v>
      </c>
      <c r="O814" s="363" t="s">
        <v>494</v>
      </c>
      <c r="P814" s="363" t="s">
        <v>494</v>
      </c>
      <c r="Q814" s="365" t="s">
        <v>494</v>
      </c>
      <c r="R814" s="314"/>
    </row>
    <row r="815">
      <c r="A815" s="360" t="s">
        <v>92</v>
      </c>
      <c r="B815" s="361">
        <v>176.0</v>
      </c>
      <c r="C815" s="362" t="s">
        <v>125</v>
      </c>
      <c r="D815" s="313"/>
      <c r="E815" s="361" t="s">
        <v>95</v>
      </c>
      <c r="F815" s="363" t="s">
        <v>1474</v>
      </c>
      <c r="G815" s="364">
        <v>0.0</v>
      </c>
      <c r="H815" s="363" t="s">
        <v>1787</v>
      </c>
      <c r="I815" s="363" t="s">
        <v>494</v>
      </c>
      <c r="J815" s="363" t="s">
        <v>1787</v>
      </c>
      <c r="K815" s="363" t="s">
        <v>1788</v>
      </c>
      <c r="L815" s="363" t="s">
        <v>494</v>
      </c>
      <c r="M815" s="363" t="s">
        <v>1788</v>
      </c>
      <c r="N815" s="363" t="s">
        <v>496</v>
      </c>
      <c r="O815" s="363" t="s">
        <v>494</v>
      </c>
      <c r="P815" s="363" t="s">
        <v>494</v>
      </c>
      <c r="Q815" s="365" t="s">
        <v>494</v>
      </c>
      <c r="R815" s="314"/>
    </row>
    <row r="816">
      <c r="A816" s="360" t="s">
        <v>92</v>
      </c>
      <c r="B816" s="361">
        <v>196.0</v>
      </c>
      <c r="C816" s="362" t="s">
        <v>121</v>
      </c>
      <c r="D816" s="313"/>
      <c r="E816" s="361" t="s">
        <v>95</v>
      </c>
      <c r="F816" s="363" t="s">
        <v>960</v>
      </c>
      <c r="G816" s="364">
        <v>0.0</v>
      </c>
      <c r="H816" s="363" t="s">
        <v>1466</v>
      </c>
      <c r="I816" s="363" t="s">
        <v>494</v>
      </c>
      <c r="J816" s="363" t="s">
        <v>1466</v>
      </c>
      <c r="K816" s="363" t="s">
        <v>1467</v>
      </c>
      <c r="L816" s="363" t="s">
        <v>494</v>
      </c>
      <c r="M816" s="363" t="s">
        <v>1467</v>
      </c>
      <c r="N816" s="363" t="s">
        <v>496</v>
      </c>
      <c r="O816" s="363" t="s">
        <v>494</v>
      </c>
      <c r="P816" s="363" t="s">
        <v>494</v>
      </c>
      <c r="Q816" s="365" t="s">
        <v>494</v>
      </c>
      <c r="R816" s="314"/>
    </row>
    <row r="817">
      <c r="A817" s="360" t="s">
        <v>92</v>
      </c>
      <c r="B817" s="361">
        <v>695.0</v>
      </c>
      <c r="C817" s="362" t="s">
        <v>1569</v>
      </c>
      <c r="D817" s="313"/>
      <c r="E817" s="361" t="s">
        <v>95</v>
      </c>
      <c r="F817" s="363" t="s">
        <v>1789</v>
      </c>
      <c r="G817" s="364">
        <v>0.0</v>
      </c>
      <c r="H817" s="363" t="s">
        <v>494</v>
      </c>
      <c r="I817" s="363" t="s">
        <v>494</v>
      </c>
      <c r="J817" s="363" t="s">
        <v>494</v>
      </c>
      <c r="K817" s="363" t="s">
        <v>494</v>
      </c>
      <c r="L817" s="363" t="s">
        <v>494</v>
      </c>
      <c r="M817" s="363" t="s">
        <v>494</v>
      </c>
      <c r="N817" s="363" t="s">
        <v>496</v>
      </c>
      <c r="O817" s="363" t="s">
        <v>494</v>
      </c>
      <c r="P817" s="363" t="s">
        <v>494</v>
      </c>
      <c r="Q817" s="365" t="s">
        <v>494</v>
      </c>
      <c r="R817" s="314"/>
    </row>
    <row r="818">
      <c r="A818" s="360" t="s">
        <v>92</v>
      </c>
      <c r="B818" s="361">
        <v>263.0</v>
      </c>
      <c r="C818" s="362" t="s">
        <v>936</v>
      </c>
      <c r="D818" s="313"/>
      <c r="E818" s="361" t="s">
        <v>95</v>
      </c>
      <c r="F818" s="363" t="s">
        <v>994</v>
      </c>
      <c r="G818" s="364">
        <v>0.0</v>
      </c>
      <c r="H818" s="363" t="s">
        <v>958</v>
      </c>
      <c r="I818" s="363" t="s">
        <v>494</v>
      </c>
      <c r="J818" s="363" t="s">
        <v>958</v>
      </c>
      <c r="K818" s="363" t="s">
        <v>959</v>
      </c>
      <c r="L818" s="363" t="s">
        <v>494</v>
      </c>
      <c r="M818" s="363" t="s">
        <v>959</v>
      </c>
      <c r="N818" s="363" t="s">
        <v>496</v>
      </c>
      <c r="O818" s="363" t="s">
        <v>494</v>
      </c>
      <c r="P818" s="363" t="s">
        <v>494</v>
      </c>
      <c r="Q818" s="365" t="s">
        <v>494</v>
      </c>
      <c r="R818" s="314"/>
    </row>
    <row r="819">
      <c r="A819" s="360" t="s">
        <v>92</v>
      </c>
      <c r="B819" s="361">
        <v>329.0</v>
      </c>
      <c r="C819" s="362" t="s">
        <v>119</v>
      </c>
      <c r="D819" s="313"/>
      <c r="E819" s="361" t="s">
        <v>95</v>
      </c>
      <c r="F819" s="363" t="s">
        <v>928</v>
      </c>
      <c r="G819" s="364">
        <v>0.0</v>
      </c>
      <c r="H819" s="363" t="s">
        <v>1570</v>
      </c>
      <c r="I819" s="363" t="s">
        <v>494</v>
      </c>
      <c r="J819" s="363" t="s">
        <v>1570</v>
      </c>
      <c r="K819" s="363" t="s">
        <v>1571</v>
      </c>
      <c r="L819" s="363" t="s">
        <v>494</v>
      </c>
      <c r="M819" s="363" t="s">
        <v>1571</v>
      </c>
      <c r="N819" s="363" t="s">
        <v>496</v>
      </c>
      <c r="O819" s="363" t="s">
        <v>494</v>
      </c>
      <c r="P819" s="363" t="s">
        <v>494</v>
      </c>
      <c r="Q819" s="365" t="s">
        <v>494</v>
      </c>
      <c r="R819" s="314"/>
    </row>
    <row r="820">
      <c r="A820" s="360" t="s">
        <v>92</v>
      </c>
      <c r="B820" s="361">
        <v>176.0</v>
      </c>
      <c r="C820" s="362" t="s">
        <v>125</v>
      </c>
      <c r="D820" s="313"/>
      <c r="E820" s="361" t="s">
        <v>95</v>
      </c>
      <c r="F820" s="363" t="s">
        <v>1474</v>
      </c>
      <c r="G820" s="364">
        <v>0.0</v>
      </c>
      <c r="H820" s="363" t="s">
        <v>1787</v>
      </c>
      <c r="I820" s="363" t="s">
        <v>494</v>
      </c>
      <c r="J820" s="363" t="s">
        <v>1787</v>
      </c>
      <c r="K820" s="363" t="s">
        <v>1788</v>
      </c>
      <c r="L820" s="363" t="s">
        <v>494</v>
      </c>
      <c r="M820" s="363" t="s">
        <v>1788</v>
      </c>
      <c r="N820" s="363" t="s">
        <v>496</v>
      </c>
      <c r="O820" s="363" t="s">
        <v>494</v>
      </c>
      <c r="P820" s="363" t="s">
        <v>494</v>
      </c>
      <c r="Q820" s="365" t="s">
        <v>494</v>
      </c>
      <c r="R820" s="314"/>
    </row>
    <row r="821">
      <c r="A821" s="360" t="s">
        <v>92</v>
      </c>
      <c r="B821" s="361">
        <v>196.0</v>
      </c>
      <c r="C821" s="362" t="s">
        <v>121</v>
      </c>
      <c r="D821" s="313"/>
      <c r="E821" s="361" t="s">
        <v>95</v>
      </c>
      <c r="F821" s="363" t="s">
        <v>960</v>
      </c>
      <c r="G821" s="364">
        <v>0.0</v>
      </c>
      <c r="H821" s="363" t="s">
        <v>1466</v>
      </c>
      <c r="I821" s="363" t="s">
        <v>494</v>
      </c>
      <c r="J821" s="363" t="s">
        <v>1466</v>
      </c>
      <c r="K821" s="363" t="s">
        <v>1467</v>
      </c>
      <c r="L821" s="363" t="s">
        <v>494</v>
      </c>
      <c r="M821" s="363" t="s">
        <v>1467</v>
      </c>
      <c r="N821" s="363" t="s">
        <v>496</v>
      </c>
      <c r="O821" s="363" t="s">
        <v>494</v>
      </c>
      <c r="P821" s="363" t="s">
        <v>494</v>
      </c>
      <c r="Q821" s="365" t="s">
        <v>494</v>
      </c>
      <c r="R821" s="314"/>
    </row>
    <row r="822">
      <c r="A822" s="360" t="s">
        <v>92</v>
      </c>
      <c r="B822" s="361">
        <v>7555.0</v>
      </c>
      <c r="C822" s="362" t="s">
        <v>422</v>
      </c>
      <c r="D822" s="313"/>
      <c r="E822" s="361" t="s">
        <v>286</v>
      </c>
      <c r="F822" s="363" t="s">
        <v>853</v>
      </c>
      <c r="G822" s="364">
        <v>0.0</v>
      </c>
      <c r="H822" s="363" t="s">
        <v>1790</v>
      </c>
      <c r="I822" s="363" t="s">
        <v>494</v>
      </c>
      <c r="J822" s="363" t="s">
        <v>1790</v>
      </c>
      <c r="K822" s="374">
        <v>13667.0</v>
      </c>
      <c r="L822" s="363" t="s">
        <v>494</v>
      </c>
      <c r="M822" s="374">
        <v>13667.0</v>
      </c>
      <c r="N822" s="363" t="s">
        <v>496</v>
      </c>
      <c r="O822" s="363" t="s">
        <v>494</v>
      </c>
      <c r="P822" s="363" t="s">
        <v>494</v>
      </c>
      <c r="Q822" s="365" t="s">
        <v>494</v>
      </c>
      <c r="R822" s="314"/>
    </row>
    <row r="823">
      <c r="A823" s="371" t="s">
        <v>107</v>
      </c>
      <c r="B823" s="357"/>
      <c r="C823" s="357"/>
      <c r="D823" s="357"/>
      <c r="E823" s="357"/>
      <c r="F823" s="371" t="s">
        <v>1791</v>
      </c>
      <c r="G823" s="372" t="s">
        <v>108</v>
      </c>
      <c r="H823" s="371" t="s">
        <v>1792</v>
      </c>
      <c r="I823" s="371" t="s">
        <v>494</v>
      </c>
      <c r="J823" s="371" t="s">
        <v>1792</v>
      </c>
      <c r="K823" s="371" t="s">
        <v>1793</v>
      </c>
      <c r="L823" s="371" t="s">
        <v>494</v>
      </c>
      <c r="M823" s="371" t="s">
        <v>1793</v>
      </c>
      <c r="N823" s="371" t="s">
        <v>496</v>
      </c>
      <c r="O823" s="371" t="s">
        <v>494</v>
      </c>
      <c r="P823" s="371" t="s">
        <v>494</v>
      </c>
      <c r="Q823" s="371" t="s">
        <v>494</v>
      </c>
      <c r="R823" s="373"/>
    </row>
    <row r="825">
      <c r="A825" s="376"/>
      <c r="B825" s="376"/>
      <c r="C825" s="376"/>
      <c r="D825" s="376"/>
      <c r="E825" s="376"/>
      <c r="F825" s="376"/>
      <c r="G825" s="376"/>
      <c r="H825" s="376"/>
      <c r="I825" s="376"/>
      <c r="J825" s="376"/>
      <c r="K825" s="376"/>
      <c r="L825" s="376"/>
      <c r="M825" s="376"/>
      <c r="N825" s="376"/>
      <c r="O825" s="376"/>
      <c r="P825" s="376"/>
      <c r="Q825" s="376"/>
      <c r="R825" s="376"/>
      <c r="S825" s="376"/>
    </row>
    <row r="826">
      <c r="A826" s="377" t="s">
        <v>424</v>
      </c>
    </row>
    <row r="827">
      <c r="A827" s="376"/>
      <c r="B827" s="376"/>
      <c r="C827" s="376"/>
      <c r="D827" s="376"/>
      <c r="E827" s="376"/>
      <c r="F827" s="376"/>
      <c r="G827" s="376"/>
      <c r="H827" s="376"/>
      <c r="I827" s="376"/>
      <c r="J827" s="376"/>
      <c r="K827" s="376"/>
      <c r="L827" s="376"/>
      <c r="M827" s="376"/>
      <c r="N827" s="376"/>
      <c r="O827" s="376"/>
      <c r="P827" s="376"/>
      <c r="Q827" s="376"/>
      <c r="R827" s="376"/>
      <c r="S827" s="376"/>
    </row>
    <row r="828">
      <c r="A828" s="376"/>
      <c r="B828" s="376"/>
      <c r="C828" s="350" t="s">
        <v>489</v>
      </c>
      <c r="S828" s="376"/>
    </row>
    <row r="829">
      <c r="A829" s="376"/>
      <c r="B829" s="376"/>
      <c r="C829" s="376"/>
      <c r="D829" s="376"/>
      <c r="E829" s="376"/>
      <c r="F829" s="376"/>
      <c r="G829" s="376"/>
      <c r="H829" s="376"/>
      <c r="I829" s="376"/>
      <c r="J829" s="376"/>
      <c r="K829" s="376"/>
      <c r="L829" s="376"/>
      <c r="M829" s="376"/>
      <c r="N829" s="376"/>
      <c r="O829" s="376"/>
      <c r="P829" s="376"/>
      <c r="Q829" s="376"/>
      <c r="R829" s="376"/>
      <c r="S829" s="376"/>
    </row>
    <row r="830">
      <c r="A830" s="376"/>
      <c r="B830" s="376"/>
      <c r="C830" s="352" t="s">
        <v>1794</v>
      </c>
      <c r="S830" s="376"/>
    </row>
    <row r="831">
      <c r="A831" s="376"/>
      <c r="B831" s="376"/>
      <c r="C831" s="352" t="s">
        <v>1795</v>
      </c>
      <c r="S831" s="376"/>
    </row>
    <row r="832">
      <c r="A832" s="376"/>
      <c r="B832" s="376"/>
      <c r="C832" s="352" t="s">
        <v>490</v>
      </c>
      <c r="S832" s="376"/>
    </row>
    <row r="833">
      <c r="A833" s="376"/>
      <c r="B833" s="376"/>
      <c r="C833" s="376"/>
      <c r="D833" s="376"/>
      <c r="E833" s="376"/>
      <c r="F833" s="376"/>
      <c r="G833" s="376"/>
      <c r="H833" s="376"/>
      <c r="I833" s="376"/>
      <c r="J833" s="376"/>
      <c r="K833" s="376"/>
      <c r="L833" s="376"/>
      <c r="M833" s="376"/>
      <c r="N833" s="376"/>
      <c r="O833" s="376"/>
      <c r="P833" s="376"/>
      <c r="Q833" s="376"/>
      <c r="R833" s="376"/>
      <c r="S833" s="376"/>
    </row>
    <row r="834">
      <c r="A834" s="376"/>
      <c r="B834" s="376"/>
      <c r="C834" s="378" t="s">
        <v>427</v>
      </c>
      <c r="D834" s="379" t="s">
        <v>428</v>
      </c>
      <c r="E834" s="380" t="s">
        <v>429</v>
      </c>
      <c r="F834" s="381"/>
      <c r="G834" s="380" t="s">
        <v>430</v>
      </c>
      <c r="H834" s="381"/>
      <c r="I834" s="380" t="s">
        <v>431</v>
      </c>
      <c r="J834" s="381"/>
      <c r="K834" s="379" t="s">
        <v>432</v>
      </c>
      <c r="L834" s="382" t="s">
        <v>85</v>
      </c>
      <c r="M834" s="313"/>
      <c r="N834" s="314"/>
      <c r="O834" s="382" t="s">
        <v>86</v>
      </c>
      <c r="P834" s="313"/>
      <c r="Q834" s="313"/>
      <c r="R834" s="314"/>
      <c r="S834" s="376"/>
    </row>
    <row r="835">
      <c r="A835" s="376"/>
      <c r="B835" s="376"/>
      <c r="C835" s="383"/>
      <c r="D835" s="384"/>
      <c r="E835" s="385"/>
      <c r="F835" s="373"/>
      <c r="G835" s="386" t="s">
        <v>434</v>
      </c>
      <c r="H835" s="373"/>
      <c r="I835" s="385"/>
      <c r="J835" s="373"/>
      <c r="K835" s="384"/>
      <c r="L835" s="387" t="s">
        <v>88</v>
      </c>
      <c r="M835" s="387" t="s">
        <v>89</v>
      </c>
      <c r="N835" s="387" t="s">
        <v>90</v>
      </c>
      <c r="O835" s="387" t="s">
        <v>88</v>
      </c>
      <c r="P835" s="387" t="s">
        <v>89</v>
      </c>
      <c r="Q835" s="382" t="s">
        <v>90</v>
      </c>
      <c r="R835" s="314"/>
      <c r="S835" s="376"/>
    </row>
    <row r="836">
      <c r="A836" s="376"/>
      <c r="B836" s="388"/>
      <c r="C836" s="387" t="s">
        <v>435</v>
      </c>
      <c r="D836" s="389">
        <v>196897.0</v>
      </c>
      <c r="E836" s="390">
        <v>45731.0</v>
      </c>
      <c r="F836" s="314"/>
      <c r="G836" s="391"/>
      <c r="H836" s="314"/>
      <c r="I836" s="392" t="s">
        <v>438</v>
      </c>
      <c r="J836" s="314"/>
      <c r="K836" s="389" t="s">
        <v>1796</v>
      </c>
      <c r="L836" s="393" t="s">
        <v>592</v>
      </c>
      <c r="M836" s="393" t="s">
        <v>494</v>
      </c>
      <c r="N836" s="393" t="s">
        <v>592</v>
      </c>
      <c r="O836" s="393" t="s">
        <v>593</v>
      </c>
      <c r="P836" s="393" t="s">
        <v>494</v>
      </c>
      <c r="Q836" s="394" t="s">
        <v>593</v>
      </c>
      <c r="R836" s="314"/>
      <c r="S836" s="395" t="s">
        <v>1797</v>
      </c>
    </row>
    <row r="837">
      <c r="A837" s="376"/>
      <c r="B837" s="388"/>
      <c r="C837" s="387" t="s">
        <v>435</v>
      </c>
      <c r="D837" s="389">
        <v>197118.0</v>
      </c>
      <c r="E837" s="390">
        <v>45738.0</v>
      </c>
      <c r="F837" s="314"/>
      <c r="G837" s="391"/>
      <c r="H837" s="314"/>
      <c r="I837" s="392" t="s">
        <v>438</v>
      </c>
      <c r="J837" s="314"/>
      <c r="K837" s="389" t="s">
        <v>1796</v>
      </c>
      <c r="L837" s="393" t="s">
        <v>767</v>
      </c>
      <c r="M837" s="393" t="s">
        <v>494</v>
      </c>
      <c r="N837" s="393" t="s">
        <v>767</v>
      </c>
      <c r="O837" s="393" t="s">
        <v>768</v>
      </c>
      <c r="P837" s="393" t="s">
        <v>494</v>
      </c>
      <c r="Q837" s="394" t="s">
        <v>768</v>
      </c>
      <c r="R837" s="314"/>
      <c r="S837" s="395" t="s">
        <v>443</v>
      </c>
    </row>
    <row r="838">
      <c r="A838" s="376"/>
      <c r="B838" s="388"/>
      <c r="C838" s="387" t="s">
        <v>435</v>
      </c>
      <c r="D838" s="389">
        <v>197257.0</v>
      </c>
      <c r="E838" s="390">
        <v>45745.0</v>
      </c>
      <c r="F838" s="314"/>
      <c r="G838" s="391"/>
      <c r="H838" s="314"/>
      <c r="I838" s="392" t="s">
        <v>438</v>
      </c>
      <c r="J838" s="314"/>
      <c r="K838" s="389" t="s">
        <v>1796</v>
      </c>
      <c r="L838" s="393" t="s">
        <v>888</v>
      </c>
      <c r="M838" s="393" t="s">
        <v>494</v>
      </c>
      <c r="N838" s="393" t="s">
        <v>888</v>
      </c>
      <c r="O838" s="393" t="s">
        <v>889</v>
      </c>
      <c r="P838" s="393" t="s">
        <v>494</v>
      </c>
      <c r="Q838" s="394" t="s">
        <v>889</v>
      </c>
      <c r="R838" s="314"/>
      <c r="S838" s="395" t="s">
        <v>446</v>
      </c>
    </row>
    <row r="839">
      <c r="A839" s="376"/>
      <c r="B839" s="388"/>
      <c r="C839" s="387" t="s">
        <v>435</v>
      </c>
      <c r="D839" s="389">
        <v>198188.0</v>
      </c>
      <c r="E839" s="390">
        <v>45752.0</v>
      </c>
      <c r="F839" s="314"/>
      <c r="G839" s="391"/>
      <c r="H839" s="314"/>
      <c r="I839" s="392" t="s">
        <v>438</v>
      </c>
      <c r="J839" s="314"/>
      <c r="K839" s="389" t="s">
        <v>1796</v>
      </c>
      <c r="L839" s="393" t="s">
        <v>1051</v>
      </c>
      <c r="M839" s="393" t="s">
        <v>494</v>
      </c>
      <c r="N839" s="393" t="s">
        <v>1051</v>
      </c>
      <c r="O839" s="393" t="s">
        <v>1052</v>
      </c>
      <c r="P839" s="393" t="s">
        <v>494</v>
      </c>
      <c r="Q839" s="394" t="s">
        <v>1052</v>
      </c>
      <c r="R839" s="314"/>
      <c r="S839" s="395" t="s">
        <v>1798</v>
      </c>
    </row>
    <row r="840">
      <c r="A840" s="376"/>
      <c r="B840" s="388"/>
      <c r="C840" s="387" t="s">
        <v>435</v>
      </c>
      <c r="D840" s="389">
        <v>199069.0</v>
      </c>
      <c r="E840" s="390">
        <v>45759.0</v>
      </c>
      <c r="F840" s="314"/>
      <c r="G840" s="391"/>
      <c r="H840" s="314"/>
      <c r="I840" s="392" t="s">
        <v>438</v>
      </c>
      <c r="J840" s="314"/>
      <c r="K840" s="389" t="s">
        <v>1796</v>
      </c>
      <c r="L840" s="393" t="s">
        <v>1154</v>
      </c>
      <c r="M840" s="393" t="s">
        <v>494</v>
      </c>
      <c r="N840" s="393" t="s">
        <v>1154</v>
      </c>
      <c r="O840" s="393" t="s">
        <v>1155</v>
      </c>
      <c r="P840" s="393" t="s">
        <v>494</v>
      </c>
      <c r="Q840" s="394" t="s">
        <v>1155</v>
      </c>
      <c r="R840" s="314"/>
      <c r="S840" s="395" t="s">
        <v>1799</v>
      </c>
    </row>
    <row r="841">
      <c r="A841" s="376"/>
      <c r="B841" s="388"/>
      <c r="C841" s="387" t="s">
        <v>435</v>
      </c>
      <c r="D841" s="389">
        <v>199940.0</v>
      </c>
      <c r="E841" s="390">
        <v>45764.0</v>
      </c>
      <c r="F841" s="314"/>
      <c r="G841" s="391"/>
      <c r="H841" s="314"/>
      <c r="I841" s="392" t="s">
        <v>438</v>
      </c>
      <c r="J841" s="314"/>
      <c r="K841" s="389" t="s">
        <v>1796</v>
      </c>
      <c r="L841" s="393" t="s">
        <v>1227</v>
      </c>
      <c r="M841" s="393" t="s">
        <v>494</v>
      </c>
      <c r="N841" s="393" t="s">
        <v>1227</v>
      </c>
      <c r="O841" s="393" t="s">
        <v>1228</v>
      </c>
      <c r="P841" s="393" t="s">
        <v>494</v>
      </c>
      <c r="Q841" s="394" t="s">
        <v>1228</v>
      </c>
      <c r="R841" s="314"/>
      <c r="S841" s="395" t="s">
        <v>1800</v>
      </c>
    </row>
    <row r="842">
      <c r="A842" s="376"/>
      <c r="B842" s="388"/>
      <c r="C842" s="387" t="s">
        <v>435</v>
      </c>
      <c r="D842" s="389">
        <v>201721.0</v>
      </c>
      <c r="E842" s="390">
        <v>45773.0</v>
      </c>
      <c r="F842" s="314"/>
      <c r="G842" s="391"/>
      <c r="H842" s="314"/>
      <c r="I842" s="392" t="s">
        <v>438</v>
      </c>
      <c r="J842" s="314"/>
      <c r="K842" s="389" t="s">
        <v>1796</v>
      </c>
      <c r="L842" s="393" t="s">
        <v>1324</v>
      </c>
      <c r="M842" s="393" t="s">
        <v>494</v>
      </c>
      <c r="N842" s="393" t="s">
        <v>1324</v>
      </c>
      <c r="O842" s="393" t="s">
        <v>1325</v>
      </c>
      <c r="P842" s="393" t="s">
        <v>494</v>
      </c>
      <c r="Q842" s="394" t="s">
        <v>1325</v>
      </c>
      <c r="R842" s="314"/>
      <c r="S842" s="395" t="s">
        <v>1801</v>
      </c>
    </row>
    <row r="843">
      <c r="A843" s="376"/>
      <c r="B843" s="388"/>
      <c r="C843" s="387" t="s">
        <v>435</v>
      </c>
      <c r="D843" s="389">
        <v>202460.0</v>
      </c>
      <c r="E843" s="390">
        <v>45780.0</v>
      </c>
      <c r="F843" s="314"/>
      <c r="G843" s="391"/>
      <c r="H843" s="314"/>
      <c r="I843" s="392" t="s">
        <v>438</v>
      </c>
      <c r="J843" s="314"/>
      <c r="K843" s="389" t="s">
        <v>1796</v>
      </c>
      <c r="L843" s="393" t="s">
        <v>1419</v>
      </c>
      <c r="M843" s="393" t="s">
        <v>494</v>
      </c>
      <c r="N843" s="393" t="s">
        <v>1419</v>
      </c>
      <c r="O843" s="393" t="s">
        <v>1420</v>
      </c>
      <c r="P843" s="393" t="s">
        <v>494</v>
      </c>
      <c r="Q843" s="394" t="s">
        <v>1420</v>
      </c>
      <c r="R843" s="314"/>
      <c r="S843" s="395" t="s">
        <v>1802</v>
      </c>
    </row>
    <row r="844">
      <c r="A844" s="376"/>
      <c r="B844" s="388"/>
      <c r="C844" s="387" t="s">
        <v>435</v>
      </c>
      <c r="D844" s="389">
        <v>204209.0</v>
      </c>
      <c r="E844" s="390">
        <v>45794.0</v>
      </c>
      <c r="F844" s="314"/>
      <c r="G844" s="391"/>
      <c r="H844" s="314"/>
      <c r="I844" s="392" t="s">
        <v>438</v>
      </c>
      <c r="J844" s="314"/>
      <c r="K844" s="389" t="s">
        <v>1796</v>
      </c>
      <c r="L844" s="393" t="s">
        <v>1583</v>
      </c>
      <c r="M844" s="393" t="s">
        <v>494</v>
      </c>
      <c r="N844" s="393" t="s">
        <v>1583</v>
      </c>
      <c r="O844" s="393" t="s">
        <v>1584</v>
      </c>
      <c r="P844" s="393" t="s">
        <v>494</v>
      </c>
      <c r="Q844" s="394" t="s">
        <v>1584</v>
      </c>
      <c r="R844" s="314"/>
      <c r="S844" s="395" t="s">
        <v>1803</v>
      </c>
    </row>
    <row r="845">
      <c r="A845" s="376"/>
      <c r="B845" s="388"/>
      <c r="C845" s="387" t="s">
        <v>435</v>
      </c>
      <c r="D845" s="389">
        <v>204478.0</v>
      </c>
      <c r="E845" s="390">
        <v>45801.0</v>
      </c>
      <c r="F845" s="314"/>
      <c r="G845" s="391"/>
      <c r="H845" s="314"/>
      <c r="I845" s="392" t="s">
        <v>438</v>
      </c>
      <c r="J845" s="314"/>
      <c r="K845" s="389" t="s">
        <v>1796</v>
      </c>
      <c r="L845" s="393" t="s">
        <v>1666</v>
      </c>
      <c r="M845" s="393" t="s">
        <v>494</v>
      </c>
      <c r="N845" s="393" t="s">
        <v>1666</v>
      </c>
      <c r="O845" s="393" t="s">
        <v>1667</v>
      </c>
      <c r="P845" s="393" t="s">
        <v>494</v>
      </c>
      <c r="Q845" s="394" t="s">
        <v>1667</v>
      </c>
      <c r="R845" s="314"/>
      <c r="S845" s="395" t="s">
        <v>1804</v>
      </c>
    </row>
    <row r="846">
      <c r="A846" s="376"/>
      <c r="B846" s="388"/>
      <c r="C846" s="387" t="s">
        <v>435</v>
      </c>
      <c r="D846" s="389">
        <v>204875.0</v>
      </c>
      <c r="E846" s="390">
        <v>45808.0</v>
      </c>
      <c r="F846" s="314"/>
      <c r="G846" s="391"/>
      <c r="H846" s="314"/>
      <c r="I846" s="392" t="s">
        <v>438</v>
      </c>
      <c r="J846" s="314"/>
      <c r="K846" s="389" t="s">
        <v>1796</v>
      </c>
      <c r="L846" s="393" t="s">
        <v>1792</v>
      </c>
      <c r="M846" s="393" t="s">
        <v>494</v>
      </c>
      <c r="N846" s="393" t="s">
        <v>1792</v>
      </c>
      <c r="O846" s="393" t="s">
        <v>1793</v>
      </c>
      <c r="P846" s="393" t="s">
        <v>494</v>
      </c>
      <c r="Q846" s="394" t="s">
        <v>1793</v>
      </c>
      <c r="R846" s="314"/>
      <c r="S846" s="395" t="s">
        <v>1805</v>
      </c>
    </row>
    <row r="847">
      <c r="A847" s="376"/>
      <c r="B847" s="376"/>
      <c r="C847" s="376"/>
      <c r="D847" s="376"/>
      <c r="E847" s="376"/>
      <c r="F847" s="376"/>
      <c r="G847" s="376"/>
      <c r="H847" s="376"/>
      <c r="I847" s="376"/>
      <c r="J847" s="396" t="s">
        <v>107</v>
      </c>
      <c r="K847" s="314"/>
      <c r="L847" s="397" t="s">
        <v>1806</v>
      </c>
      <c r="M847" s="397" t="s">
        <v>494</v>
      </c>
      <c r="N847" s="397" t="s">
        <v>1806</v>
      </c>
      <c r="O847" s="397" t="s">
        <v>1807</v>
      </c>
      <c r="P847" s="397" t="s">
        <v>494</v>
      </c>
      <c r="Q847" s="398" t="s">
        <v>1807</v>
      </c>
      <c r="R847" s="314"/>
      <c r="S847" s="376"/>
    </row>
    <row r="848">
      <c r="A848" s="376"/>
      <c r="B848" s="376"/>
      <c r="C848" s="376"/>
      <c r="D848" s="376"/>
      <c r="E848" s="376"/>
      <c r="F848" s="376"/>
      <c r="G848" s="376"/>
      <c r="H848" s="376"/>
      <c r="I848" s="376"/>
      <c r="J848" s="396" t="s">
        <v>1808</v>
      </c>
      <c r="K848" s="314"/>
      <c r="L848" s="397">
        <v>11.0</v>
      </c>
      <c r="M848" s="376"/>
      <c r="N848" s="376"/>
      <c r="O848" s="376"/>
      <c r="P848" s="376"/>
      <c r="Q848" s="376"/>
      <c r="R848" s="376"/>
      <c r="S848" s="376"/>
    </row>
  </sheetData>
  <mergeCells count="1713">
    <mergeCell ref="C444:D444"/>
    <mergeCell ref="C445:D445"/>
    <mergeCell ref="C446:D446"/>
    <mergeCell ref="C447:D447"/>
    <mergeCell ref="C448:D448"/>
    <mergeCell ref="C440:D440"/>
    <mergeCell ref="C441:D441"/>
    <mergeCell ref="A442:E442"/>
    <mergeCell ref="A443:R443"/>
    <mergeCell ref="Q444:R444"/>
    <mergeCell ref="Q445:R445"/>
    <mergeCell ref="Q446:R446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A422:C422"/>
    <mergeCell ref="A424:A425"/>
    <mergeCell ref="B424:B425"/>
    <mergeCell ref="C424:D425"/>
    <mergeCell ref="E424:E425"/>
    <mergeCell ref="F424:F425"/>
    <mergeCell ref="G424:G425"/>
    <mergeCell ref="H424:J424"/>
    <mergeCell ref="K424:M424"/>
    <mergeCell ref="N424:R424"/>
    <mergeCell ref="Q425:R425"/>
    <mergeCell ref="Q426:R426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9:D449"/>
    <mergeCell ref="C450:D450"/>
    <mergeCell ref="C451:D451"/>
    <mergeCell ref="C452:D452"/>
    <mergeCell ref="C453:D453"/>
    <mergeCell ref="C454:D454"/>
    <mergeCell ref="C455:D455"/>
    <mergeCell ref="Q462:R462"/>
    <mergeCell ref="Q463:R463"/>
    <mergeCell ref="Q360:R360"/>
    <mergeCell ref="Q361:R361"/>
    <mergeCell ref="Q362:R362"/>
    <mergeCell ref="Q363:R363"/>
    <mergeCell ref="Q364:R364"/>
    <mergeCell ref="Q365:R365"/>
    <mergeCell ref="Q366:R366"/>
    <mergeCell ref="Q367:R367"/>
    <mergeCell ref="Q368:R368"/>
    <mergeCell ref="Q369:R369"/>
    <mergeCell ref="Q370:R370"/>
    <mergeCell ref="Q371:R371"/>
    <mergeCell ref="Q372:R372"/>
    <mergeCell ref="Q373:R373"/>
    <mergeCell ref="Q380:R380"/>
    <mergeCell ref="Q381:R381"/>
    <mergeCell ref="Q382:R382"/>
    <mergeCell ref="Q383:R383"/>
    <mergeCell ref="Q384:R384"/>
    <mergeCell ref="Q385:R385"/>
    <mergeCell ref="Q386:R386"/>
    <mergeCell ref="Q387:R387"/>
    <mergeCell ref="Q388:R388"/>
    <mergeCell ref="Q389:R389"/>
    <mergeCell ref="Q390:R390"/>
    <mergeCell ref="Q391:R391"/>
    <mergeCell ref="Q392:R392"/>
    <mergeCell ref="Q393:R393"/>
    <mergeCell ref="Q394:R394"/>
    <mergeCell ref="Q395:R395"/>
    <mergeCell ref="Q396:R396"/>
    <mergeCell ref="Q397:R397"/>
    <mergeCell ref="Q398:R398"/>
    <mergeCell ref="Q399:R399"/>
    <mergeCell ref="Q400:R400"/>
    <mergeCell ref="Q401:R401"/>
    <mergeCell ref="Q402:R402"/>
    <mergeCell ref="Q403:R403"/>
    <mergeCell ref="Q405:R405"/>
    <mergeCell ref="Q406:R406"/>
    <mergeCell ref="Q407:R407"/>
    <mergeCell ref="Q408:R408"/>
    <mergeCell ref="Q416:R416"/>
    <mergeCell ref="Q417:R417"/>
    <mergeCell ref="Q418:R418"/>
    <mergeCell ref="Q419:R419"/>
    <mergeCell ref="Q420:R420"/>
    <mergeCell ref="Q409:R409"/>
    <mergeCell ref="Q410:R410"/>
    <mergeCell ref="Q411:R411"/>
    <mergeCell ref="Q412:R412"/>
    <mergeCell ref="Q413:R413"/>
    <mergeCell ref="Q414:R414"/>
    <mergeCell ref="Q415:R415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A341:E341"/>
    <mergeCell ref="A342:R342"/>
    <mergeCell ref="Q343:R343"/>
    <mergeCell ref="Q344:R344"/>
    <mergeCell ref="Q345:R345"/>
    <mergeCell ref="Q346:R346"/>
    <mergeCell ref="Q347:R347"/>
    <mergeCell ref="Q348:R348"/>
    <mergeCell ref="Q349:R349"/>
    <mergeCell ref="Q350:R350"/>
    <mergeCell ref="Q351:R351"/>
    <mergeCell ref="Q352:R352"/>
    <mergeCell ref="Q353:R353"/>
    <mergeCell ref="Q354:R354"/>
    <mergeCell ref="Q355:R355"/>
    <mergeCell ref="Q356:R356"/>
    <mergeCell ref="Q357:R357"/>
    <mergeCell ref="Q358:R358"/>
    <mergeCell ref="Q359:R359"/>
    <mergeCell ref="H377:J377"/>
    <mergeCell ref="K377:M377"/>
    <mergeCell ref="N377:R377"/>
    <mergeCell ref="A375:C375"/>
    <mergeCell ref="A377:A378"/>
    <mergeCell ref="B377:B378"/>
    <mergeCell ref="C377:D378"/>
    <mergeCell ref="E377:E378"/>
    <mergeCell ref="F377:F378"/>
    <mergeCell ref="G377:G378"/>
    <mergeCell ref="Q378:R378"/>
    <mergeCell ref="Q379:R379"/>
    <mergeCell ref="A404:R404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A403:E403"/>
    <mergeCell ref="C405:D405"/>
    <mergeCell ref="C406:D406"/>
    <mergeCell ref="C407:D407"/>
    <mergeCell ref="C408:D408"/>
    <mergeCell ref="C409:D409"/>
    <mergeCell ref="C410:D410"/>
    <mergeCell ref="C411:D411"/>
    <mergeCell ref="Q441:R441"/>
    <mergeCell ref="Q442:R442"/>
    <mergeCell ref="Q434:R434"/>
    <mergeCell ref="Q435:R435"/>
    <mergeCell ref="Q436:R436"/>
    <mergeCell ref="Q437:R437"/>
    <mergeCell ref="Q438:R438"/>
    <mergeCell ref="Q439:R439"/>
    <mergeCell ref="Q440:R440"/>
    <mergeCell ref="Q454:R454"/>
    <mergeCell ref="Q455:R455"/>
    <mergeCell ref="Q447:R447"/>
    <mergeCell ref="Q448:R448"/>
    <mergeCell ref="Q449:R449"/>
    <mergeCell ref="Q450:R450"/>
    <mergeCell ref="Q451:R451"/>
    <mergeCell ref="Q452:R452"/>
    <mergeCell ref="Q453:R453"/>
    <mergeCell ref="Q427:R427"/>
    <mergeCell ref="Q428:R428"/>
    <mergeCell ref="Q429:R429"/>
    <mergeCell ref="Q430:R430"/>
    <mergeCell ref="Q431:R431"/>
    <mergeCell ref="Q432:R432"/>
    <mergeCell ref="Q433:R433"/>
    <mergeCell ref="Q456:R456"/>
    <mergeCell ref="Q457:R457"/>
    <mergeCell ref="Q488:R488"/>
    <mergeCell ref="Q489:R489"/>
    <mergeCell ref="Q490:R490"/>
    <mergeCell ref="Q491:R491"/>
    <mergeCell ref="Q492:R492"/>
    <mergeCell ref="Q500:R500"/>
    <mergeCell ref="Q501:R501"/>
    <mergeCell ref="Q502:R502"/>
    <mergeCell ref="Q493:R493"/>
    <mergeCell ref="Q494:R494"/>
    <mergeCell ref="Q495:R495"/>
    <mergeCell ref="Q496:R496"/>
    <mergeCell ref="Q497:R497"/>
    <mergeCell ref="Q498:R498"/>
    <mergeCell ref="Q499:R499"/>
    <mergeCell ref="Q539:R539"/>
    <mergeCell ref="Q540:R540"/>
    <mergeCell ref="Q541:R541"/>
    <mergeCell ref="Q542:R542"/>
    <mergeCell ref="Q543:R543"/>
    <mergeCell ref="Q544:R544"/>
    <mergeCell ref="Q545:R545"/>
    <mergeCell ref="Q546:R546"/>
    <mergeCell ref="Q547:R547"/>
    <mergeCell ref="Q548:R548"/>
    <mergeCell ref="Q549:R549"/>
    <mergeCell ref="Q550:R550"/>
    <mergeCell ref="Q551:R551"/>
    <mergeCell ref="Q552:R552"/>
    <mergeCell ref="Q653:R653"/>
    <mergeCell ref="Q654:R654"/>
    <mergeCell ref="Q655:R655"/>
    <mergeCell ref="N659:R659"/>
    <mergeCell ref="Q660:R660"/>
    <mergeCell ref="Q661:R661"/>
    <mergeCell ref="Q662:R662"/>
    <mergeCell ref="Q670:R670"/>
    <mergeCell ref="Q671:R671"/>
    <mergeCell ref="Q663:R663"/>
    <mergeCell ref="Q664:R664"/>
    <mergeCell ref="Q665:R665"/>
    <mergeCell ref="Q666:R666"/>
    <mergeCell ref="Q667:R667"/>
    <mergeCell ref="Q668:R668"/>
    <mergeCell ref="Q669:R669"/>
    <mergeCell ref="C645:D645"/>
    <mergeCell ref="C646:D646"/>
    <mergeCell ref="C647:D647"/>
    <mergeCell ref="C648:D648"/>
    <mergeCell ref="C649:D649"/>
    <mergeCell ref="C650:D650"/>
    <mergeCell ref="C651:D651"/>
    <mergeCell ref="C659:D660"/>
    <mergeCell ref="E659:E660"/>
    <mergeCell ref="F659:F660"/>
    <mergeCell ref="G659:G660"/>
    <mergeCell ref="H659:J659"/>
    <mergeCell ref="K659:M659"/>
    <mergeCell ref="C652:D652"/>
    <mergeCell ref="C653:D653"/>
    <mergeCell ref="C654:D654"/>
    <mergeCell ref="C655:D655"/>
    <mergeCell ref="A657:C657"/>
    <mergeCell ref="A659:A660"/>
    <mergeCell ref="B659:B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A671:E671"/>
    <mergeCell ref="A672:R672"/>
    <mergeCell ref="Q673:R673"/>
    <mergeCell ref="Q674:R674"/>
    <mergeCell ref="C680:D680"/>
    <mergeCell ref="C681:D681"/>
    <mergeCell ref="C682:D682"/>
    <mergeCell ref="C683:D683"/>
    <mergeCell ref="C673:D673"/>
    <mergeCell ref="C674:D674"/>
    <mergeCell ref="C675:D675"/>
    <mergeCell ref="C676:D676"/>
    <mergeCell ref="C677:D677"/>
    <mergeCell ref="C678:D678"/>
    <mergeCell ref="C679:D679"/>
    <mergeCell ref="Q569:R569"/>
    <mergeCell ref="Q570:R570"/>
    <mergeCell ref="Q571:R571"/>
    <mergeCell ref="Q572:R572"/>
    <mergeCell ref="Q573:R573"/>
    <mergeCell ref="Q574:R574"/>
    <mergeCell ref="Q575:R575"/>
    <mergeCell ref="Q576:R576"/>
    <mergeCell ref="Q577:R577"/>
    <mergeCell ref="Q578:R578"/>
    <mergeCell ref="Q579:R579"/>
    <mergeCell ref="Q580:R580"/>
    <mergeCell ref="Q581:R581"/>
    <mergeCell ref="Q582:R582"/>
    <mergeCell ref="Q583:R583"/>
    <mergeCell ref="Q584:R584"/>
    <mergeCell ref="Q585:R585"/>
    <mergeCell ref="Q586:R586"/>
    <mergeCell ref="Q587:R587"/>
    <mergeCell ref="Q588:R588"/>
    <mergeCell ref="Q589:R589"/>
    <mergeCell ref="Q590:R590"/>
    <mergeCell ref="Q591:R591"/>
    <mergeCell ref="Q592:R592"/>
    <mergeCell ref="Q593:R593"/>
    <mergeCell ref="Q594:R594"/>
    <mergeCell ref="Q595:R595"/>
    <mergeCell ref="Q596:R596"/>
    <mergeCell ref="Q604:R604"/>
    <mergeCell ref="Q605:R605"/>
    <mergeCell ref="Q606:R606"/>
    <mergeCell ref="Q607:R607"/>
    <mergeCell ref="Q608:R608"/>
    <mergeCell ref="Q597:R597"/>
    <mergeCell ref="Q598:R598"/>
    <mergeCell ref="Q599:R599"/>
    <mergeCell ref="Q600:R600"/>
    <mergeCell ref="Q601:R601"/>
    <mergeCell ref="Q602:R602"/>
    <mergeCell ref="Q603:R603"/>
    <mergeCell ref="Q527:R527"/>
    <mergeCell ref="Q528:R528"/>
    <mergeCell ref="C529:D529"/>
    <mergeCell ref="Q529:R529"/>
    <mergeCell ref="C530:D530"/>
    <mergeCell ref="Q530:R530"/>
    <mergeCell ref="Q531:R531"/>
    <mergeCell ref="Q520:R520"/>
    <mergeCell ref="Q521:R521"/>
    <mergeCell ref="Q522:R522"/>
    <mergeCell ref="Q523:R523"/>
    <mergeCell ref="Q524:R524"/>
    <mergeCell ref="Q525:R525"/>
    <mergeCell ref="Q526:R526"/>
    <mergeCell ref="C531:D531"/>
    <mergeCell ref="C532:D532"/>
    <mergeCell ref="C533:D533"/>
    <mergeCell ref="C534:D534"/>
    <mergeCell ref="C535:D535"/>
    <mergeCell ref="C536:D536"/>
    <mergeCell ref="C537:D537"/>
    <mergeCell ref="Q532:R532"/>
    <mergeCell ref="Q533:R533"/>
    <mergeCell ref="Q534:R534"/>
    <mergeCell ref="Q535:R535"/>
    <mergeCell ref="Q536:R536"/>
    <mergeCell ref="Q537:R537"/>
    <mergeCell ref="Q538:R538"/>
    <mergeCell ref="C538:D538"/>
    <mergeCell ref="C539:D539"/>
    <mergeCell ref="C540:D540"/>
    <mergeCell ref="C541:D541"/>
    <mergeCell ref="C542:D542"/>
    <mergeCell ref="C543:D543"/>
    <mergeCell ref="C544:D544"/>
    <mergeCell ref="Q553:R553"/>
    <mergeCell ref="Q554:R554"/>
    <mergeCell ref="Q555:R555"/>
    <mergeCell ref="Q556:R556"/>
    <mergeCell ref="Q557:R557"/>
    <mergeCell ref="A558:R558"/>
    <mergeCell ref="Q559:R559"/>
    <mergeCell ref="Q560:R560"/>
    <mergeCell ref="Q561:R561"/>
    <mergeCell ref="N565:R565"/>
    <mergeCell ref="Q566:R566"/>
    <mergeCell ref="Q567:R567"/>
    <mergeCell ref="Q568:R568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A557:E557"/>
    <mergeCell ref="C559:D559"/>
    <mergeCell ref="F565:F566"/>
    <mergeCell ref="G565:G566"/>
    <mergeCell ref="H565:J565"/>
    <mergeCell ref="K565:M565"/>
    <mergeCell ref="C560:D560"/>
    <mergeCell ref="C561:D561"/>
    <mergeCell ref="A563:C563"/>
    <mergeCell ref="A565:A566"/>
    <mergeCell ref="B565:B566"/>
    <mergeCell ref="C565:D566"/>
    <mergeCell ref="E565:E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Q624:R624"/>
    <mergeCell ref="Q625:R625"/>
    <mergeCell ref="Q617:R617"/>
    <mergeCell ref="Q618:R618"/>
    <mergeCell ref="Q619:R619"/>
    <mergeCell ref="Q620:R620"/>
    <mergeCell ref="Q621:R621"/>
    <mergeCell ref="Q622:R622"/>
    <mergeCell ref="Q623:R623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A610:C610"/>
    <mergeCell ref="A612:A613"/>
    <mergeCell ref="B612:B613"/>
    <mergeCell ref="C612:D613"/>
    <mergeCell ref="E612:E613"/>
    <mergeCell ref="F612:F613"/>
    <mergeCell ref="G612:G613"/>
    <mergeCell ref="H612:J612"/>
    <mergeCell ref="K612:M612"/>
    <mergeCell ref="N612:R612"/>
    <mergeCell ref="Q613:R613"/>
    <mergeCell ref="Q614:R614"/>
    <mergeCell ref="Q615:R615"/>
    <mergeCell ref="Q616:R616"/>
    <mergeCell ref="C627:D627"/>
    <mergeCell ref="C628:D628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Q626:R626"/>
    <mergeCell ref="Q627:R627"/>
    <mergeCell ref="Q628:R628"/>
    <mergeCell ref="C629:D629"/>
    <mergeCell ref="Q629:R629"/>
    <mergeCell ref="C630:D630"/>
    <mergeCell ref="Q630:R630"/>
    <mergeCell ref="Q631:R631"/>
    <mergeCell ref="C631:D631"/>
    <mergeCell ref="C632:D632"/>
    <mergeCell ref="C633:D633"/>
    <mergeCell ref="C634:D634"/>
    <mergeCell ref="C635:D635"/>
    <mergeCell ref="C636:D636"/>
    <mergeCell ref="C637:D637"/>
    <mergeCell ref="Q632:R632"/>
    <mergeCell ref="Q633:R633"/>
    <mergeCell ref="Q634:R634"/>
    <mergeCell ref="Q635:R635"/>
    <mergeCell ref="Q636:R636"/>
    <mergeCell ref="Q637:R637"/>
    <mergeCell ref="Q638:R638"/>
    <mergeCell ref="C638:D638"/>
    <mergeCell ref="C639:D639"/>
    <mergeCell ref="C640:D640"/>
    <mergeCell ref="C641:D641"/>
    <mergeCell ref="C642:D642"/>
    <mergeCell ref="C643:D643"/>
    <mergeCell ref="C644:D644"/>
    <mergeCell ref="Q639:R639"/>
    <mergeCell ref="Q640:R640"/>
    <mergeCell ref="Q641:R641"/>
    <mergeCell ref="Q642:R642"/>
    <mergeCell ref="Q643:R643"/>
    <mergeCell ref="Q644:R644"/>
    <mergeCell ref="Q645:R645"/>
    <mergeCell ref="Q646:R646"/>
    <mergeCell ref="Q647:R647"/>
    <mergeCell ref="Q648:R648"/>
    <mergeCell ref="Q649:R649"/>
    <mergeCell ref="Q650:R650"/>
    <mergeCell ref="Q651:R651"/>
    <mergeCell ref="Q652:R652"/>
    <mergeCell ref="Q682:R682"/>
    <mergeCell ref="Q683:R683"/>
    <mergeCell ref="C684:D684"/>
    <mergeCell ref="Q684:R684"/>
    <mergeCell ref="C685:D685"/>
    <mergeCell ref="Q685:R685"/>
    <mergeCell ref="Q686:R686"/>
    <mergeCell ref="Q675:R675"/>
    <mergeCell ref="Q676:R676"/>
    <mergeCell ref="Q677:R677"/>
    <mergeCell ref="Q678:R678"/>
    <mergeCell ref="Q679:R679"/>
    <mergeCell ref="Q680:R680"/>
    <mergeCell ref="Q681:R681"/>
    <mergeCell ref="C686:D686"/>
    <mergeCell ref="C687:D687"/>
    <mergeCell ref="C688:D688"/>
    <mergeCell ref="C689:D689"/>
    <mergeCell ref="C690:D690"/>
    <mergeCell ref="C691:D691"/>
    <mergeCell ref="C692:D692"/>
    <mergeCell ref="Q687:R687"/>
    <mergeCell ref="Q688:R688"/>
    <mergeCell ref="Q689:R689"/>
    <mergeCell ref="Q690:R690"/>
    <mergeCell ref="Q691:R691"/>
    <mergeCell ref="Q692:R692"/>
    <mergeCell ref="Q693:R693"/>
    <mergeCell ref="C693:D693"/>
    <mergeCell ref="C694:D694"/>
    <mergeCell ref="C695:D695"/>
    <mergeCell ref="C696:D696"/>
    <mergeCell ref="C697:D697"/>
    <mergeCell ref="C698:D698"/>
    <mergeCell ref="C699:D699"/>
    <mergeCell ref="Q701:R701"/>
    <mergeCell ref="Q702:R702"/>
    <mergeCell ref="Q694:R694"/>
    <mergeCell ref="Q695:R695"/>
    <mergeCell ref="Q696:R696"/>
    <mergeCell ref="Q697:R697"/>
    <mergeCell ref="Q698:R698"/>
    <mergeCell ref="Q699:R699"/>
    <mergeCell ref="Q700:R700"/>
    <mergeCell ref="Q130:R130"/>
    <mergeCell ref="Q131:R131"/>
    <mergeCell ref="Q132:R132"/>
    <mergeCell ref="Q133:R133"/>
    <mergeCell ref="Q134:R134"/>
    <mergeCell ref="Q135:R135"/>
    <mergeCell ref="Q136:R136"/>
    <mergeCell ref="Q137:R137"/>
    <mergeCell ref="Q138:R138"/>
    <mergeCell ref="H142:J142"/>
    <mergeCell ref="K142:M142"/>
    <mergeCell ref="N142:R142"/>
    <mergeCell ref="Q143:R143"/>
    <mergeCell ref="Q144:R144"/>
    <mergeCell ref="Q152:R152"/>
    <mergeCell ref="Q153:R153"/>
    <mergeCell ref="Q154:R154"/>
    <mergeCell ref="Q155:R155"/>
    <mergeCell ref="Q156:R156"/>
    <mergeCell ref="Q145:R145"/>
    <mergeCell ref="Q146:R146"/>
    <mergeCell ref="Q147:R147"/>
    <mergeCell ref="Q148:R148"/>
    <mergeCell ref="Q149:R149"/>
    <mergeCell ref="Q150:R150"/>
    <mergeCell ref="Q151:R151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A156:E156"/>
    <mergeCell ref="A157:R157"/>
    <mergeCell ref="C158:D158"/>
    <mergeCell ref="C159:D159"/>
    <mergeCell ref="C160:D160"/>
    <mergeCell ref="C161:D161"/>
    <mergeCell ref="C162:D162"/>
    <mergeCell ref="C163:D163"/>
    <mergeCell ref="C164:D164"/>
    <mergeCell ref="Q158:R158"/>
    <mergeCell ref="Q159:R159"/>
    <mergeCell ref="Q160:R160"/>
    <mergeCell ref="Q161:R161"/>
    <mergeCell ref="Q162:R162"/>
    <mergeCell ref="Q163:R163"/>
    <mergeCell ref="Q164:R164"/>
    <mergeCell ref="C165:D165"/>
    <mergeCell ref="C166:D166"/>
    <mergeCell ref="C167:D167"/>
    <mergeCell ref="C168:D168"/>
    <mergeCell ref="C169:D169"/>
    <mergeCell ref="C170:D170"/>
    <mergeCell ref="C171:D171"/>
    <mergeCell ref="Q172:R172"/>
    <mergeCell ref="Q173:R173"/>
    <mergeCell ref="Q174:R174"/>
    <mergeCell ref="Q175:R175"/>
    <mergeCell ref="Q176:R176"/>
    <mergeCell ref="Q177:R177"/>
    <mergeCell ref="Q178:R178"/>
    <mergeCell ref="Q179:R179"/>
    <mergeCell ref="Q165:R165"/>
    <mergeCell ref="Q166:R166"/>
    <mergeCell ref="Q167:R167"/>
    <mergeCell ref="Q168:R168"/>
    <mergeCell ref="Q169:R169"/>
    <mergeCell ref="Q170:R170"/>
    <mergeCell ref="Q171:R171"/>
    <mergeCell ref="G5:G6"/>
    <mergeCell ref="H5:J5"/>
    <mergeCell ref="K5:M5"/>
    <mergeCell ref="N5:R5"/>
    <mergeCell ref="A1:R1"/>
    <mergeCell ref="A3:R3"/>
    <mergeCell ref="A5:A6"/>
    <mergeCell ref="B5:B6"/>
    <mergeCell ref="C5:D6"/>
    <mergeCell ref="E5:E6"/>
    <mergeCell ref="F5:F6"/>
    <mergeCell ref="Q6:R6"/>
    <mergeCell ref="A7:R7"/>
    <mergeCell ref="C8:D8"/>
    <mergeCell ref="Q8:R8"/>
    <mergeCell ref="C9:D9"/>
    <mergeCell ref="Q9:R9"/>
    <mergeCell ref="Q10:R10"/>
    <mergeCell ref="C10:D10"/>
    <mergeCell ref="C11:D11"/>
    <mergeCell ref="C12:D12"/>
    <mergeCell ref="C13:D13"/>
    <mergeCell ref="C14:D14"/>
    <mergeCell ref="C15:D15"/>
    <mergeCell ref="C16:D16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Q24:R24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H48:J48"/>
    <mergeCell ref="K48:M48"/>
    <mergeCell ref="A46:C46"/>
    <mergeCell ref="A48:A49"/>
    <mergeCell ref="B48:B49"/>
    <mergeCell ref="C48:D49"/>
    <mergeCell ref="E48:E49"/>
    <mergeCell ref="F48:F49"/>
    <mergeCell ref="G48:G49"/>
    <mergeCell ref="C57:D57"/>
    <mergeCell ref="A58:E58"/>
    <mergeCell ref="A59:R59"/>
    <mergeCell ref="Q60:R60"/>
    <mergeCell ref="Q25:R25"/>
    <mergeCell ref="Q26:R26"/>
    <mergeCell ref="Q27:R27"/>
    <mergeCell ref="Q28:R28"/>
    <mergeCell ref="Q29:R29"/>
    <mergeCell ref="Q30:R30"/>
    <mergeCell ref="Q31:R31"/>
    <mergeCell ref="Q32:R32"/>
    <mergeCell ref="Q33:R33"/>
    <mergeCell ref="Q34:R34"/>
    <mergeCell ref="Q35:R35"/>
    <mergeCell ref="Q36:R36"/>
    <mergeCell ref="Q37:R37"/>
    <mergeCell ref="Q38:R38"/>
    <mergeCell ref="Q39:R39"/>
    <mergeCell ref="Q40:R40"/>
    <mergeCell ref="Q41:R41"/>
    <mergeCell ref="Q42:R42"/>
    <mergeCell ref="Q43:R43"/>
    <mergeCell ref="Q44:R44"/>
    <mergeCell ref="N48:R48"/>
    <mergeCell ref="Q49:R49"/>
    <mergeCell ref="Q50:R50"/>
    <mergeCell ref="Q51:R51"/>
    <mergeCell ref="Q52:R52"/>
    <mergeCell ref="Q53:R53"/>
    <mergeCell ref="Q54:R54"/>
    <mergeCell ref="Q55:R55"/>
    <mergeCell ref="Q56:R56"/>
    <mergeCell ref="Q57:R57"/>
    <mergeCell ref="Q58:R58"/>
    <mergeCell ref="Q61:R61"/>
    <mergeCell ref="Q62:R62"/>
    <mergeCell ref="Q63:R63"/>
    <mergeCell ref="Q64:R64"/>
    <mergeCell ref="Q65:R65"/>
    <mergeCell ref="Q66:R66"/>
    <mergeCell ref="Q67:R67"/>
    <mergeCell ref="Q68:R68"/>
    <mergeCell ref="Q69:R69"/>
    <mergeCell ref="Q70:R70"/>
    <mergeCell ref="Q71:R71"/>
    <mergeCell ref="Q72:R72"/>
    <mergeCell ref="Q73:R73"/>
    <mergeCell ref="Q74:R74"/>
    <mergeCell ref="Q75:R75"/>
    <mergeCell ref="Q76:R76"/>
    <mergeCell ref="Q77:R77"/>
    <mergeCell ref="Q78:R78"/>
    <mergeCell ref="C50:D50"/>
    <mergeCell ref="C51:D51"/>
    <mergeCell ref="C52:D52"/>
    <mergeCell ref="C53:D53"/>
    <mergeCell ref="C54:D54"/>
    <mergeCell ref="C55:D55"/>
    <mergeCell ref="C56:D56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95:D96"/>
    <mergeCell ref="E95:E96"/>
    <mergeCell ref="F95:F96"/>
    <mergeCell ref="G95:G96"/>
    <mergeCell ref="H95:J95"/>
    <mergeCell ref="C88:D88"/>
    <mergeCell ref="C89:D89"/>
    <mergeCell ref="C90:D90"/>
    <mergeCell ref="C91:D91"/>
    <mergeCell ref="A93:C93"/>
    <mergeCell ref="A95:A96"/>
    <mergeCell ref="B95:B96"/>
    <mergeCell ref="Q79:R79"/>
    <mergeCell ref="Q80:R80"/>
    <mergeCell ref="Q81:R81"/>
    <mergeCell ref="Q82:R82"/>
    <mergeCell ref="Q83:R83"/>
    <mergeCell ref="Q84:R84"/>
    <mergeCell ref="Q85:R85"/>
    <mergeCell ref="Q86:R86"/>
    <mergeCell ref="Q87:R87"/>
    <mergeCell ref="Q88:R88"/>
    <mergeCell ref="Q89:R89"/>
    <mergeCell ref="Q90:R90"/>
    <mergeCell ref="Q91:R91"/>
    <mergeCell ref="K95:M95"/>
    <mergeCell ref="N95:R95"/>
    <mergeCell ref="Q96:R96"/>
    <mergeCell ref="Q97:R97"/>
    <mergeCell ref="Q98:R98"/>
    <mergeCell ref="Q99:R99"/>
    <mergeCell ref="Q100:R100"/>
    <mergeCell ref="Q101:R101"/>
    <mergeCell ref="Q102:R102"/>
    <mergeCell ref="Q103:R103"/>
    <mergeCell ref="Q104:R104"/>
    <mergeCell ref="Q105:R105"/>
    <mergeCell ref="Q106:R106"/>
    <mergeCell ref="Q107:R107"/>
    <mergeCell ref="Q108:R108"/>
    <mergeCell ref="Q109:R109"/>
    <mergeCell ref="Q110:R110"/>
    <mergeCell ref="Q111:R111"/>
    <mergeCell ref="Q112:R112"/>
    <mergeCell ref="Q113:R113"/>
    <mergeCell ref="Q114:R114"/>
    <mergeCell ref="Q115:R115"/>
    <mergeCell ref="Q116:R116"/>
    <mergeCell ref="Q117:R117"/>
    <mergeCell ref="Q118:R118"/>
    <mergeCell ref="Q119:R119"/>
    <mergeCell ref="Q120:R120"/>
    <mergeCell ref="Q121:R121"/>
    <mergeCell ref="Q122:R122"/>
    <mergeCell ref="Q123:R123"/>
    <mergeCell ref="Q124:R124"/>
    <mergeCell ref="Q125:R125"/>
    <mergeCell ref="Q126:R126"/>
    <mergeCell ref="Q127:R127"/>
    <mergeCell ref="Q128:R128"/>
    <mergeCell ref="Q129:R129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A140:C140"/>
    <mergeCell ref="A142:A143"/>
    <mergeCell ref="B142:B143"/>
    <mergeCell ref="C142:D143"/>
    <mergeCell ref="E142:E143"/>
    <mergeCell ref="F142:F143"/>
    <mergeCell ref="G142:G143"/>
    <mergeCell ref="Q203:R203"/>
    <mergeCell ref="Q204:R204"/>
    <mergeCell ref="Q196:R196"/>
    <mergeCell ref="Q197:R197"/>
    <mergeCell ref="Q198:R198"/>
    <mergeCell ref="Q199:R199"/>
    <mergeCell ref="Q200:R200"/>
    <mergeCell ref="Q201:R201"/>
    <mergeCell ref="Q202:R202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83:D284"/>
    <mergeCell ref="E283:E284"/>
    <mergeCell ref="F283:F284"/>
    <mergeCell ref="G283:G284"/>
    <mergeCell ref="H283:J283"/>
    <mergeCell ref="K283:M283"/>
    <mergeCell ref="C276:D276"/>
    <mergeCell ref="C277:D277"/>
    <mergeCell ref="C278:D278"/>
    <mergeCell ref="C279:D279"/>
    <mergeCell ref="A281:C281"/>
    <mergeCell ref="A283:A284"/>
    <mergeCell ref="B283:B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H330:J330"/>
    <mergeCell ref="K330:M330"/>
    <mergeCell ref="A328:C328"/>
    <mergeCell ref="A330:A331"/>
    <mergeCell ref="B330:B331"/>
    <mergeCell ref="C330:D331"/>
    <mergeCell ref="E330:E331"/>
    <mergeCell ref="F330:F331"/>
    <mergeCell ref="G330:G331"/>
    <mergeCell ref="Q205:R205"/>
    <mergeCell ref="Q206:R206"/>
    <mergeCell ref="N189:R189"/>
    <mergeCell ref="Q190:R190"/>
    <mergeCell ref="Q191:R191"/>
    <mergeCell ref="Q192:R192"/>
    <mergeCell ref="Q193:R193"/>
    <mergeCell ref="Q194:R194"/>
    <mergeCell ref="Q195:R195"/>
    <mergeCell ref="C179:D179"/>
    <mergeCell ref="C180:D180"/>
    <mergeCell ref="Q180:R180"/>
    <mergeCell ref="Q181:R181"/>
    <mergeCell ref="Q182:R182"/>
    <mergeCell ref="Q183:R183"/>
    <mergeCell ref="Q184:R184"/>
    <mergeCell ref="Q185:R185"/>
    <mergeCell ref="C172:D172"/>
    <mergeCell ref="C173:D173"/>
    <mergeCell ref="C174:D174"/>
    <mergeCell ref="C175:D175"/>
    <mergeCell ref="C176:D176"/>
    <mergeCell ref="C177:D177"/>
    <mergeCell ref="C178:D178"/>
    <mergeCell ref="B189:B190"/>
    <mergeCell ref="C189:D190"/>
    <mergeCell ref="E189:E190"/>
    <mergeCell ref="F189:F190"/>
    <mergeCell ref="G189:G190"/>
    <mergeCell ref="H189:J189"/>
    <mergeCell ref="K189:M189"/>
    <mergeCell ref="C181:D181"/>
    <mergeCell ref="C182:D182"/>
    <mergeCell ref="C183:D183"/>
    <mergeCell ref="C184:D184"/>
    <mergeCell ref="C185:D185"/>
    <mergeCell ref="A187:C187"/>
    <mergeCell ref="A189:A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Q211:R211"/>
    <mergeCell ref="Q212:R212"/>
    <mergeCell ref="C205:D205"/>
    <mergeCell ref="C206:D206"/>
    <mergeCell ref="C207:D207"/>
    <mergeCell ref="Q207:R207"/>
    <mergeCell ref="Q208:R208"/>
    <mergeCell ref="Q209:R209"/>
    <mergeCell ref="Q210:R210"/>
    <mergeCell ref="C208:D208"/>
    <mergeCell ref="C209:D209"/>
    <mergeCell ref="C210:D210"/>
    <mergeCell ref="C211:D211"/>
    <mergeCell ref="C212:D212"/>
    <mergeCell ref="C213:D213"/>
    <mergeCell ref="C214:D214"/>
    <mergeCell ref="Q213:R213"/>
    <mergeCell ref="Q214:R214"/>
    <mergeCell ref="Q215:R215"/>
    <mergeCell ref="Q216:R216"/>
    <mergeCell ref="Q217:R217"/>
    <mergeCell ref="Q218:R218"/>
    <mergeCell ref="Q219:R219"/>
    <mergeCell ref="C215:D215"/>
    <mergeCell ref="C216:D216"/>
    <mergeCell ref="C217:D217"/>
    <mergeCell ref="C218:D218"/>
    <mergeCell ref="C219:D219"/>
    <mergeCell ref="C220:D220"/>
    <mergeCell ref="C221:D221"/>
    <mergeCell ref="Q227:R227"/>
    <mergeCell ref="Q228:R228"/>
    <mergeCell ref="Q229:R229"/>
    <mergeCell ref="Q230:R230"/>
    <mergeCell ref="Q231:R231"/>
    <mergeCell ref="Q232:R232"/>
    <mergeCell ref="Q220:R220"/>
    <mergeCell ref="Q221:R221"/>
    <mergeCell ref="Q222:R222"/>
    <mergeCell ref="Q223:R223"/>
    <mergeCell ref="Q224:R224"/>
    <mergeCell ref="Q225:R225"/>
    <mergeCell ref="Q226:R226"/>
    <mergeCell ref="C222:D222"/>
    <mergeCell ref="C223:D223"/>
    <mergeCell ref="C224:D224"/>
    <mergeCell ref="C225:D225"/>
    <mergeCell ref="C226:D226"/>
    <mergeCell ref="C227:D227"/>
    <mergeCell ref="C228:D228"/>
    <mergeCell ref="C236:D237"/>
    <mergeCell ref="E236:E237"/>
    <mergeCell ref="F236:F237"/>
    <mergeCell ref="G236:G237"/>
    <mergeCell ref="H236:J236"/>
    <mergeCell ref="K236:M236"/>
    <mergeCell ref="N236:R236"/>
    <mergeCell ref="C238:D238"/>
    <mergeCell ref="A239:E239"/>
    <mergeCell ref="A240:R240"/>
    <mergeCell ref="C229:D229"/>
    <mergeCell ref="C230:D230"/>
    <mergeCell ref="C231:D231"/>
    <mergeCell ref="C232:D232"/>
    <mergeCell ref="A234:C234"/>
    <mergeCell ref="A236:A237"/>
    <mergeCell ref="B236:B237"/>
    <mergeCell ref="Q237:R237"/>
    <mergeCell ref="Q238:R238"/>
    <mergeCell ref="Q239:R239"/>
    <mergeCell ref="Q241:R241"/>
    <mergeCell ref="Q242:R242"/>
    <mergeCell ref="Q243:R243"/>
    <mergeCell ref="Q244:R244"/>
    <mergeCell ref="C241:D241"/>
    <mergeCell ref="C242:D242"/>
    <mergeCell ref="C243:D243"/>
    <mergeCell ref="C244:D244"/>
    <mergeCell ref="C245:D245"/>
    <mergeCell ref="C246:D246"/>
    <mergeCell ref="C247:D247"/>
    <mergeCell ref="Q245:R245"/>
    <mergeCell ref="Q246:R246"/>
    <mergeCell ref="Q247:R247"/>
    <mergeCell ref="Q248:R248"/>
    <mergeCell ref="Q249:R249"/>
    <mergeCell ref="Q250:R250"/>
    <mergeCell ref="Q251:R251"/>
    <mergeCell ref="Q252:R252"/>
    <mergeCell ref="Q253:R253"/>
    <mergeCell ref="Q254:R254"/>
    <mergeCell ref="Q255:R255"/>
    <mergeCell ref="Q256:R256"/>
    <mergeCell ref="Q257:R257"/>
    <mergeCell ref="Q258:R258"/>
    <mergeCell ref="Q311:R311"/>
    <mergeCell ref="Q312:R312"/>
    <mergeCell ref="Q313:R313"/>
    <mergeCell ref="Q314:R314"/>
    <mergeCell ref="Q315:R315"/>
    <mergeCell ref="Q316:R316"/>
    <mergeCell ref="Q317:R317"/>
    <mergeCell ref="Q318:R318"/>
    <mergeCell ref="Q319:R319"/>
    <mergeCell ref="Q320:R320"/>
    <mergeCell ref="Q321:R321"/>
    <mergeCell ref="Q322:R322"/>
    <mergeCell ref="Q323:R323"/>
    <mergeCell ref="Q324:R324"/>
    <mergeCell ref="Q335:R335"/>
    <mergeCell ref="Q336:R336"/>
    <mergeCell ref="Q337:R337"/>
    <mergeCell ref="Q338:R338"/>
    <mergeCell ref="Q339:R339"/>
    <mergeCell ref="Q340:R340"/>
    <mergeCell ref="Q341:R341"/>
    <mergeCell ref="Q325:R325"/>
    <mergeCell ref="Q326:R326"/>
    <mergeCell ref="N330:R330"/>
    <mergeCell ref="Q331:R331"/>
    <mergeCell ref="Q332:R332"/>
    <mergeCell ref="Q333:R333"/>
    <mergeCell ref="Q334:R334"/>
    <mergeCell ref="Q259:R259"/>
    <mergeCell ref="Q260:R260"/>
    <mergeCell ref="Q261:R261"/>
    <mergeCell ref="Q262:R262"/>
    <mergeCell ref="Q263:R263"/>
    <mergeCell ref="Q264:R264"/>
    <mergeCell ref="Q265:R265"/>
    <mergeCell ref="Q266:R266"/>
    <mergeCell ref="Q267:R267"/>
    <mergeCell ref="Q268:R268"/>
    <mergeCell ref="Q269:R269"/>
    <mergeCell ref="Q270:R270"/>
    <mergeCell ref="Q271:R271"/>
    <mergeCell ref="Q272:R272"/>
    <mergeCell ref="Q273:R273"/>
    <mergeCell ref="Q274:R274"/>
    <mergeCell ref="Q275:R275"/>
    <mergeCell ref="Q276:R276"/>
    <mergeCell ref="Q277:R277"/>
    <mergeCell ref="Q278:R278"/>
    <mergeCell ref="Q279:R279"/>
    <mergeCell ref="N283:R283"/>
    <mergeCell ref="Q284:R284"/>
    <mergeCell ref="Q285:R285"/>
    <mergeCell ref="Q286:R286"/>
    <mergeCell ref="Q287:R287"/>
    <mergeCell ref="Q288:R288"/>
    <mergeCell ref="Q289:R289"/>
    <mergeCell ref="Q290:R290"/>
    <mergeCell ref="Q291:R291"/>
    <mergeCell ref="Q292:R292"/>
    <mergeCell ref="Q293:R293"/>
    <mergeCell ref="Q294:R294"/>
    <mergeCell ref="Q295:R295"/>
    <mergeCell ref="Q296:R296"/>
    <mergeCell ref="Q297:R297"/>
    <mergeCell ref="Q298:R298"/>
    <mergeCell ref="Q299:R299"/>
    <mergeCell ref="Q300:R300"/>
    <mergeCell ref="Q301:R301"/>
    <mergeCell ref="Q302:R302"/>
    <mergeCell ref="Q303:R303"/>
    <mergeCell ref="Q304:R304"/>
    <mergeCell ref="Q305:R305"/>
    <mergeCell ref="Q306:R306"/>
    <mergeCell ref="Q307:R307"/>
    <mergeCell ref="Q308:R308"/>
    <mergeCell ref="Q309:R309"/>
    <mergeCell ref="Q310:R310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Q483:R483"/>
    <mergeCell ref="Q484:R484"/>
    <mergeCell ref="Q476:R476"/>
    <mergeCell ref="Q477:R477"/>
    <mergeCell ref="Q478:R478"/>
    <mergeCell ref="Q479:R479"/>
    <mergeCell ref="Q480:R480"/>
    <mergeCell ref="Q481:R481"/>
    <mergeCell ref="Q482:R482"/>
    <mergeCell ref="C456:D456"/>
    <mergeCell ref="C457:D457"/>
    <mergeCell ref="C458:D458"/>
    <mergeCell ref="Q458:R458"/>
    <mergeCell ref="Q459:R459"/>
    <mergeCell ref="Q460:R460"/>
    <mergeCell ref="Q461:R461"/>
    <mergeCell ref="C459:D459"/>
    <mergeCell ref="C460:D460"/>
    <mergeCell ref="C461:D461"/>
    <mergeCell ref="C462:D462"/>
    <mergeCell ref="C463:D463"/>
    <mergeCell ref="C464:D464"/>
    <mergeCell ref="C465:D465"/>
    <mergeCell ref="F471:F472"/>
    <mergeCell ref="G471:G472"/>
    <mergeCell ref="H471:J471"/>
    <mergeCell ref="K471:M471"/>
    <mergeCell ref="N471:R471"/>
    <mergeCell ref="Q472:R472"/>
    <mergeCell ref="C466:D466"/>
    <mergeCell ref="C467:D467"/>
    <mergeCell ref="A469:C469"/>
    <mergeCell ref="A471:A472"/>
    <mergeCell ref="B471:B472"/>
    <mergeCell ref="C471:D472"/>
    <mergeCell ref="E471:E472"/>
    <mergeCell ref="C473:D473"/>
    <mergeCell ref="C474:D474"/>
    <mergeCell ref="C475:D475"/>
    <mergeCell ref="C476:D476"/>
    <mergeCell ref="C477:D477"/>
    <mergeCell ref="C478:D478"/>
    <mergeCell ref="C479:D479"/>
    <mergeCell ref="Q485:R485"/>
    <mergeCell ref="Q486:R486"/>
    <mergeCell ref="Q487:R487"/>
    <mergeCell ref="Q464:R464"/>
    <mergeCell ref="Q465:R465"/>
    <mergeCell ref="Q466:R466"/>
    <mergeCell ref="Q467:R467"/>
    <mergeCell ref="Q473:R473"/>
    <mergeCell ref="Q474:R474"/>
    <mergeCell ref="Q475:R475"/>
    <mergeCell ref="C511:D511"/>
    <mergeCell ref="C512:D512"/>
    <mergeCell ref="C513:D513"/>
    <mergeCell ref="C514:D514"/>
    <mergeCell ref="A516:C516"/>
    <mergeCell ref="A518:A519"/>
    <mergeCell ref="B518:B519"/>
    <mergeCell ref="C527:D527"/>
    <mergeCell ref="C528:D528"/>
    <mergeCell ref="C520:D520"/>
    <mergeCell ref="C521:D521"/>
    <mergeCell ref="C522:D522"/>
    <mergeCell ref="C523:D523"/>
    <mergeCell ref="C524:D524"/>
    <mergeCell ref="C525:D525"/>
    <mergeCell ref="C526:D526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A502:E502"/>
    <mergeCell ref="A503:R503"/>
    <mergeCell ref="Q504:R504"/>
    <mergeCell ref="Q505:R505"/>
    <mergeCell ref="Q506:R506"/>
    <mergeCell ref="Q507:R507"/>
    <mergeCell ref="C504:D504"/>
    <mergeCell ref="C505:D505"/>
    <mergeCell ref="C506:D506"/>
    <mergeCell ref="C507:D507"/>
    <mergeCell ref="C508:D508"/>
    <mergeCell ref="C509:D509"/>
    <mergeCell ref="C510:D510"/>
    <mergeCell ref="C518:D519"/>
    <mergeCell ref="E518:E519"/>
    <mergeCell ref="F518:F519"/>
    <mergeCell ref="G518:G519"/>
    <mergeCell ref="H518:J518"/>
    <mergeCell ref="K518:M518"/>
    <mergeCell ref="N518:R518"/>
    <mergeCell ref="Q519:R519"/>
    <mergeCell ref="Q508:R508"/>
    <mergeCell ref="Q509:R509"/>
    <mergeCell ref="Q510:R510"/>
    <mergeCell ref="Q511:R511"/>
    <mergeCell ref="Q512:R512"/>
    <mergeCell ref="Q513:R513"/>
    <mergeCell ref="Q514:R514"/>
    <mergeCell ref="C700:D700"/>
    <mergeCell ref="C701:D701"/>
    <mergeCell ref="C702:D702"/>
    <mergeCell ref="A704:C704"/>
    <mergeCell ref="A706:A707"/>
    <mergeCell ref="B706:B707"/>
    <mergeCell ref="C706:D707"/>
    <mergeCell ref="E706:E707"/>
    <mergeCell ref="F706:F707"/>
    <mergeCell ref="G706:G707"/>
    <mergeCell ref="H706:J706"/>
    <mergeCell ref="K706:M706"/>
    <mergeCell ref="N706:R706"/>
    <mergeCell ref="Q707:R707"/>
    <mergeCell ref="C708:D708"/>
    <mergeCell ref="C709:D709"/>
    <mergeCell ref="C710:D710"/>
    <mergeCell ref="C711:D711"/>
    <mergeCell ref="C712:D712"/>
    <mergeCell ref="C713:D713"/>
    <mergeCell ref="C714:D714"/>
    <mergeCell ref="Q708:R708"/>
    <mergeCell ref="Q709:R709"/>
    <mergeCell ref="Q710:R710"/>
    <mergeCell ref="Q711:R711"/>
    <mergeCell ref="Q712:R712"/>
    <mergeCell ref="Q713:R713"/>
    <mergeCell ref="Q714:R714"/>
    <mergeCell ref="C715:D715"/>
    <mergeCell ref="C716:D716"/>
    <mergeCell ref="C717:D717"/>
    <mergeCell ref="C718:D718"/>
    <mergeCell ref="C719:D719"/>
    <mergeCell ref="C720:D720"/>
    <mergeCell ref="C721:D721"/>
    <mergeCell ref="A736:E736"/>
    <mergeCell ref="Q715:R715"/>
    <mergeCell ref="Q716:R716"/>
    <mergeCell ref="Q717:R717"/>
    <mergeCell ref="Q718:R718"/>
    <mergeCell ref="Q719:R719"/>
    <mergeCell ref="Q720:R720"/>
    <mergeCell ref="Q721:R721"/>
    <mergeCell ref="Q736:R736"/>
    <mergeCell ref="A737:R737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8:D738"/>
    <mergeCell ref="C739:D739"/>
    <mergeCell ref="C740:D740"/>
    <mergeCell ref="C741:D741"/>
    <mergeCell ref="C742:D742"/>
    <mergeCell ref="C743:D743"/>
    <mergeCell ref="C744:D744"/>
    <mergeCell ref="B753:B754"/>
    <mergeCell ref="C753:D754"/>
    <mergeCell ref="E753:E754"/>
    <mergeCell ref="F753:F754"/>
    <mergeCell ref="G753:G754"/>
    <mergeCell ref="H753:J753"/>
    <mergeCell ref="K753:M753"/>
    <mergeCell ref="C745:D745"/>
    <mergeCell ref="C746:D746"/>
    <mergeCell ref="C747:D747"/>
    <mergeCell ref="C748:D748"/>
    <mergeCell ref="C749:D749"/>
    <mergeCell ref="A751:C751"/>
    <mergeCell ref="A753:A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Q776:R776"/>
    <mergeCell ref="Q777:R777"/>
    <mergeCell ref="Q778:R778"/>
    <mergeCell ref="Q779:R779"/>
    <mergeCell ref="Q780:R780"/>
    <mergeCell ref="Q781:R781"/>
    <mergeCell ref="Q782:R782"/>
    <mergeCell ref="Q783:R783"/>
    <mergeCell ref="Q784:R784"/>
    <mergeCell ref="Q785:R785"/>
    <mergeCell ref="Q786:R786"/>
    <mergeCell ref="Q787:R787"/>
    <mergeCell ref="Q788:R788"/>
    <mergeCell ref="Q789:R789"/>
    <mergeCell ref="Q790:R790"/>
    <mergeCell ref="Q791:R791"/>
    <mergeCell ref="Q792:R792"/>
    <mergeCell ref="Q793:R793"/>
    <mergeCell ref="Q794:R794"/>
    <mergeCell ref="Q795:R795"/>
    <mergeCell ref="Q796:R796"/>
    <mergeCell ref="N800:R800"/>
    <mergeCell ref="Q801:R801"/>
    <mergeCell ref="Q802:R802"/>
    <mergeCell ref="Q803:R803"/>
    <mergeCell ref="Q804:R804"/>
    <mergeCell ref="Q805:R805"/>
    <mergeCell ref="Q806:R806"/>
    <mergeCell ref="Q807:R807"/>
    <mergeCell ref="Q808:R808"/>
    <mergeCell ref="Q809:R809"/>
    <mergeCell ref="Q810:R810"/>
    <mergeCell ref="Q811:R811"/>
    <mergeCell ref="Q812:R812"/>
    <mergeCell ref="Q813:R813"/>
    <mergeCell ref="Q821:R821"/>
    <mergeCell ref="Q822:R822"/>
    <mergeCell ref="Q823:R823"/>
    <mergeCell ref="Q814:R814"/>
    <mergeCell ref="Q815:R815"/>
    <mergeCell ref="Q816:R816"/>
    <mergeCell ref="Q817:R817"/>
    <mergeCell ref="Q818:R818"/>
    <mergeCell ref="Q819:R819"/>
    <mergeCell ref="Q820:R820"/>
    <mergeCell ref="Q722:R722"/>
    <mergeCell ref="Q723:R723"/>
    <mergeCell ref="Q724:R724"/>
    <mergeCell ref="Q725:R725"/>
    <mergeCell ref="Q726:R726"/>
    <mergeCell ref="Q727:R727"/>
    <mergeCell ref="Q728:R728"/>
    <mergeCell ref="Q729:R729"/>
    <mergeCell ref="Q730:R730"/>
    <mergeCell ref="Q731:R731"/>
    <mergeCell ref="Q732:R732"/>
    <mergeCell ref="Q733:R733"/>
    <mergeCell ref="Q734:R734"/>
    <mergeCell ref="Q735:R735"/>
    <mergeCell ref="Q738:R738"/>
    <mergeCell ref="Q739:R739"/>
    <mergeCell ref="Q740:R740"/>
    <mergeCell ref="Q741:R741"/>
    <mergeCell ref="Q742:R742"/>
    <mergeCell ref="Q743:R743"/>
    <mergeCell ref="Q744:R744"/>
    <mergeCell ref="Q745:R745"/>
    <mergeCell ref="Q746:R746"/>
    <mergeCell ref="Q747:R747"/>
    <mergeCell ref="Q748:R748"/>
    <mergeCell ref="Q749:R749"/>
    <mergeCell ref="N753:R753"/>
    <mergeCell ref="Q754:R754"/>
    <mergeCell ref="Q755:R755"/>
    <mergeCell ref="Q756:R756"/>
    <mergeCell ref="Q757:R757"/>
    <mergeCell ref="Q758:R758"/>
    <mergeCell ref="Q759:R759"/>
    <mergeCell ref="Q760:R760"/>
    <mergeCell ref="Q761:R761"/>
    <mergeCell ref="Q762:R762"/>
    <mergeCell ref="Q763:R763"/>
    <mergeCell ref="Q764:R764"/>
    <mergeCell ref="Q765:R765"/>
    <mergeCell ref="Q766:R766"/>
    <mergeCell ref="Q767:R767"/>
    <mergeCell ref="Q768:R768"/>
    <mergeCell ref="Q769:R769"/>
    <mergeCell ref="Q770:R770"/>
    <mergeCell ref="Q771:R771"/>
    <mergeCell ref="Q772:R772"/>
    <mergeCell ref="Q773:R773"/>
    <mergeCell ref="Q774:R774"/>
    <mergeCell ref="Q775:R775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H800:J800"/>
    <mergeCell ref="K800:M800"/>
    <mergeCell ref="A798:C798"/>
    <mergeCell ref="A800:A801"/>
    <mergeCell ref="B800:B801"/>
    <mergeCell ref="C800:D801"/>
    <mergeCell ref="E800:E801"/>
    <mergeCell ref="F800:F801"/>
    <mergeCell ref="G800:G801"/>
    <mergeCell ref="C802:D802"/>
    <mergeCell ref="C803:D803"/>
    <mergeCell ref="C804:D804"/>
    <mergeCell ref="C805:D805"/>
    <mergeCell ref="C806:D806"/>
    <mergeCell ref="C807:D807"/>
    <mergeCell ref="C808:D808"/>
    <mergeCell ref="Q840:R840"/>
    <mergeCell ref="Q841:R841"/>
    <mergeCell ref="L834:N834"/>
    <mergeCell ref="O834:R834"/>
    <mergeCell ref="Q835:R835"/>
    <mergeCell ref="Q836:R836"/>
    <mergeCell ref="Q837:R837"/>
    <mergeCell ref="Q838:R838"/>
    <mergeCell ref="Q839:R839"/>
    <mergeCell ref="G841:H841"/>
    <mergeCell ref="I841:J841"/>
    <mergeCell ref="E839:F839"/>
    <mergeCell ref="G839:H839"/>
    <mergeCell ref="I839:J839"/>
    <mergeCell ref="E840:F840"/>
    <mergeCell ref="G840:H840"/>
    <mergeCell ref="I840:J840"/>
    <mergeCell ref="E841:F841"/>
    <mergeCell ref="G846:H846"/>
    <mergeCell ref="I846:J846"/>
    <mergeCell ref="J847:K847"/>
    <mergeCell ref="J848:K848"/>
    <mergeCell ref="E844:F844"/>
    <mergeCell ref="G844:H844"/>
    <mergeCell ref="I844:J844"/>
    <mergeCell ref="E845:F845"/>
    <mergeCell ref="G845:H845"/>
    <mergeCell ref="I845:J845"/>
    <mergeCell ref="E846:F846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A823:E823"/>
    <mergeCell ref="A826:S826"/>
    <mergeCell ref="C828:R828"/>
    <mergeCell ref="C830:R830"/>
    <mergeCell ref="C831:R831"/>
    <mergeCell ref="C832:R832"/>
    <mergeCell ref="E834:F834"/>
    <mergeCell ref="G834:H834"/>
    <mergeCell ref="I834:J834"/>
    <mergeCell ref="E835:F835"/>
    <mergeCell ref="G835:H835"/>
    <mergeCell ref="I835:J835"/>
    <mergeCell ref="G836:H836"/>
    <mergeCell ref="I836:J836"/>
    <mergeCell ref="E836:F836"/>
    <mergeCell ref="E837:F837"/>
    <mergeCell ref="G837:H837"/>
    <mergeCell ref="I837:J837"/>
    <mergeCell ref="E838:F838"/>
    <mergeCell ref="G838:H838"/>
    <mergeCell ref="I838:J838"/>
    <mergeCell ref="E842:F842"/>
    <mergeCell ref="G842:H842"/>
    <mergeCell ref="I842:J842"/>
    <mergeCell ref="Q842:R842"/>
    <mergeCell ref="E843:F843"/>
    <mergeCell ref="G843:H843"/>
    <mergeCell ref="I843:J843"/>
    <mergeCell ref="Q843:R843"/>
    <mergeCell ref="Q844:R844"/>
    <mergeCell ref="Q845:R845"/>
    <mergeCell ref="Q846:R846"/>
    <mergeCell ref="Q847:R84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75"/>
  <cols>
    <col customWidth="1" min="1" max="1" width="0.38"/>
    <col customWidth="1" min="2" max="3" width="4.63"/>
    <col customWidth="1" min="4" max="4" width="16.25"/>
    <col customWidth="1" min="5" max="5" width="9.25"/>
    <col customWidth="1" min="6" max="6" width="7.25"/>
    <col customWidth="1" min="7" max="7" width="7.63"/>
    <col customWidth="1" min="8" max="8" width="4.63"/>
    <col customWidth="1" min="9" max="9" width="6.88"/>
    <col customWidth="1" min="10" max="10" width="6.38"/>
    <col customWidth="1" min="11" max="11" width="6.75"/>
    <col customWidth="1" min="12" max="12" width="6.88"/>
    <col customWidth="1" min="13" max="13" width="6.38"/>
    <col customWidth="1" min="14" max="14" width="6.75"/>
    <col customWidth="1" min="15" max="15" width="7.63"/>
    <col customWidth="1" min="16" max="16" width="6.75"/>
    <col customWidth="1" min="17" max="17" width="6.38"/>
    <col customWidth="1" min="18" max="18" width="1.0"/>
    <col customWidth="1" min="19" max="19" width="5.88"/>
    <col customWidth="1" min="20" max="20" width="15.5"/>
    <col customWidth="1" min="21" max="26" width="8.63"/>
  </cols>
  <sheetData>
    <row r="1" ht="14.25" customHeight="1">
      <c r="A1" s="296" t="s">
        <v>76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  <c r="O1" s="297"/>
      <c r="P1" s="297"/>
      <c r="Q1" s="297"/>
      <c r="R1" s="297"/>
      <c r="S1" s="297"/>
      <c r="T1" s="298"/>
    </row>
    <row r="2" ht="6.0" customHeight="1"/>
    <row r="3" ht="11.25" customHeight="1">
      <c r="B3" s="299" t="s">
        <v>1809</v>
      </c>
      <c r="C3" s="297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/>
      <c r="R3" s="297"/>
      <c r="S3" s="298"/>
    </row>
    <row r="4" ht="1.5" customHeight="1"/>
    <row r="5" ht="11.25" customHeight="1">
      <c r="B5" s="300" t="s">
        <v>78</v>
      </c>
      <c r="C5" s="297"/>
      <c r="D5" s="297"/>
      <c r="E5" s="297"/>
      <c r="F5" s="297"/>
      <c r="G5" s="297"/>
      <c r="H5" s="297"/>
      <c r="I5" s="297"/>
      <c r="J5" s="297"/>
      <c r="K5" s="297"/>
      <c r="L5" s="297"/>
      <c r="M5" s="297"/>
      <c r="N5" s="297"/>
      <c r="O5" s="297"/>
      <c r="P5" s="297"/>
      <c r="Q5" s="297"/>
      <c r="R5" s="297"/>
      <c r="S5" s="298"/>
    </row>
    <row r="6" ht="3.75" customHeight="1"/>
    <row r="7" ht="19.5" customHeight="1">
      <c r="B7" s="301" t="s">
        <v>79</v>
      </c>
      <c r="C7" s="301" t="s">
        <v>80</v>
      </c>
      <c r="D7" s="302" t="s">
        <v>81</v>
      </c>
      <c r="E7" s="303"/>
      <c r="F7" s="301" t="s">
        <v>82</v>
      </c>
      <c r="G7" s="301" t="s">
        <v>83</v>
      </c>
      <c r="H7" s="301" t="s">
        <v>84</v>
      </c>
      <c r="I7" s="304" t="s">
        <v>85</v>
      </c>
      <c r="J7" s="305"/>
      <c r="K7" s="306"/>
      <c r="L7" s="304" t="s">
        <v>86</v>
      </c>
      <c r="M7" s="305"/>
      <c r="N7" s="306"/>
      <c r="O7" s="304" t="s">
        <v>87</v>
      </c>
      <c r="P7" s="305"/>
      <c r="Q7" s="305"/>
      <c r="R7" s="305"/>
      <c r="S7" s="307"/>
    </row>
    <row r="8" ht="14.25" customHeight="1">
      <c r="B8" s="308"/>
      <c r="C8" s="308"/>
      <c r="D8" s="309"/>
      <c r="E8" s="310"/>
      <c r="F8" s="308"/>
      <c r="G8" s="308"/>
      <c r="H8" s="308"/>
      <c r="I8" s="311" t="s">
        <v>88</v>
      </c>
      <c r="J8" s="311" t="s">
        <v>89</v>
      </c>
      <c r="K8" s="311" t="s">
        <v>90</v>
      </c>
      <c r="L8" s="311" t="s">
        <v>88</v>
      </c>
      <c r="M8" s="311" t="s">
        <v>89</v>
      </c>
      <c r="N8" s="311" t="s">
        <v>90</v>
      </c>
      <c r="O8" s="311" t="s">
        <v>83</v>
      </c>
      <c r="P8" s="311" t="s">
        <v>88</v>
      </c>
      <c r="Q8" s="311" t="s">
        <v>89</v>
      </c>
      <c r="R8" s="304" t="s">
        <v>90</v>
      </c>
      <c r="S8" s="307"/>
    </row>
    <row r="9" ht="11.25" customHeight="1">
      <c r="B9" s="312" t="s">
        <v>1810</v>
      </c>
      <c r="C9" s="313"/>
      <c r="D9" s="313"/>
      <c r="E9" s="313"/>
      <c r="F9" s="313"/>
      <c r="G9" s="313"/>
      <c r="H9" s="313"/>
      <c r="I9" s="313"/>
      <c r="J9" s="313"/>
      <c r="K9" s="313"/>
      <c r="L9" s="313"/>
      <c r="M9" s="313"/>
      <c r="N9" s="313"/>
      <c r="O9" s="313"/>
      <c r="P9" s="313"/>
      <c r="Q9" s="313"/>
      <c r="R9" s="313"/>
      <c r="S9" s="314"/>
    </row>
    <row r="10" ht="11.25" customHeight="1">
      <c r="B10" s="315" t="s">
        <v>92</v>
      </c>
      <c r="C10" s="316" t="s">
        <v>166</v>
      </c>
      <c r="D10" s="317" t="s">
        <v>167</v>
      </c>
      <c r="E10" s="318"/>
      <c r="F10" s="316" t="s">
        <v>95</v>
      </c>
      <c r="G10" s="319">
        <v>1.32</v>
      </c>
      <c r="H10" s="315" t="s">
        <v>96</v>
      </c>
      <c r="I10" s="320">
        <v>-765.6</v>
      </c>
      <c r="J10" s="320">
        <v>0.0</v>
      </c>
      <c r="K10" s="320">
        <v>-765.6</v>
      </c>
      <c r="L10" s="320">
        <v>765.6</v>
      </c>
      <c r="M10" s="320">
        <v>0.0</v>
      </c>
      <c r="N10" s="320">
        <v>765.6</v>
      </c>
      <c r="O10" s="319">
        <v>0.0</v>
      </c>
      <c r="P10" s="320">
        <v>0.0</v>
      </c>
      <c r="Q10" s="320">
        <v>0.0</v>
      </c>
      <c r="R10" s="321">
        <v>0.0</v>
      </c>
      <c r="S10" s="314"/>
    </row>
    <row r="11" ht="11.25" customHeight="1">
      <c r="B11" s="315" t="s">
        <v>92</v>
      </c>
      <c r="C11" s="316" t="s">
        <v>168</v>
      </c>
      <c r="D11" s="317" t="s">
        <v>169</v>
      </c>
      <c r="E11" s="318"/>
      <c r="F11" s="316" t="s">
        <v>95</v>
      </c>
      <c r="G11" s="319">
        <v>0.66</v>
      </c>
      <c r="H11" s="315" t="s">
        <v>96</v>
      </c>
      <c r="I11" s="320">
        <v>-256.48</v>
      </c>
      <c r="J11" s="320">
        <v>0.0</v>
      </c>
      <c r="K11" s="320">
        <v>-256.48</v>
      </c>
      <c r="L11" s="320">
        <v>256.48</v>
      </c>
      <c r="M11" s="320">
        <v>0.0</v>
      </c>
      <c r="N11" s="320">
        <v>256.48</v>
      </c>
      <c r="O11" s="319">
        <v>0.0</v>
      </c>
      <c r="P11" s="320">
        <v>0.0</v>
      </c>
      <c r="Q11" s="320">
        <v>0.0</v>
      </c>
      <c r="R11" s="321">
        <v>0.0</v>
      </c>
      <c r="S11" s="314"/>
    </row>
    <row r="12" ht="11.25" customHeight="1">
      <c r="B12" s="315" t="s">
        <v>92</v>
      </c>
      <c r="C12" s="316" t="s">
        <v>170</v>
      </c>
      <c r="D12" s="317" t="s">
        <v>171</v>
      </c>
      <c r="E12" s="318"/>
      <c r="F12" s="316" t="s">
        <v>95</v>
      </c>
      <c r="G12" s="319">
        <v>0.165</v>
      </c>
      <c r="H12" s="315" t="s">
        <v>96</v>
      </c>
      <c r="I12" s="320">
        <v>0.0</v>
      </c>
      <c r="J12" s="320">
        <v>0.0</v>
      </c>
      <c r="K12" s="320">
        <v>0.0</v>
      </c>
      <c r="L12" s="320">
        <v>0.0</v>
      </c>
      <c r="M12" s="320">
        <v>0.0</v>
      </c>
      <c r="N12" s="320">
        <v>0.0</v>
      </c>
      <c r="O12" s="319">
        <v>0.0</v>
      </c>
      <c r="P12" s="320">
        <v>0.0</v>
      </c>
      <c r="Q12" s="320">
        <v>0.0</v>
      </c>
      <c r="R12" s="321">
        <v>0.0</v>
      </c>
      <c r="S12" s="314"/>
    </row>
    <row r="13" ht="11.25" customHeight="1">
      <c r="B13" s="315" t="s">
        <v>92</v>
      </c>
      <c r="C13" s="316" t="s">
        <v>128</v>
      </c>
      <c r="D13" s="317" t="s">
        <v>129</v>
      </c>
      <c r="E13" s="318"/>
      <c r="F13" s="316" t="s">
        <v>130</v>
      </c>
      <c r="G13" s="319">
        <v>22.0</v>
      </c>
      <c r="H13" s="315" t="s">
        <v>96</v>
      </c>
      <c r="I13" s="320">
        <v>-256.54</v>
      </c>
      <c r="J13" s="320">
        <v>0.0</v>
      </c>
      <c r="K13" s="320">
        <v>-256.54</v>
      </c>
      <c r="L13" s="320">
        <v>256.54</v>
      </c>
      <c r="M13" s="320">
        <v>0.0</v>
      </c>
      <c r="N13" s="320">
        <v>256.54</v>
      </c>
      <c r="O13" s="319">
        <v>0.0</v>
      </c>
      <c r="P13" s="320">
        <v>0.0</v>
      </c>
      <c r="Q13" s="320">
        <v>0.0</v>
      </c>
      <c r="R13" s="321">
        <v>0.0</v>
      </c>
      <c r="S13" s="314"/>
    </row>
    <row r="14" ht="11.25" customHeight="1">
      <c r="B14" s="315" t="s">
        <v>92</v>
      </c>
      <c r="C14" s="316" t="s">
        <v>131</v>
      </c>
      <c r="D14" s="317" t="s">
        <v>132</v>
      </c>
      <c r="E14" s="318"/>
      <c r="F14" s="316" t="s">
        <v>95</v>
      </c>
      <c r="G14" s="319">
        <v>0.33</v>
      </c>
      <c r="H14" s="315" t="s">
        <v>96</v>
      </c>
      <c r="I14" s="320">
        <v>-107.25</v>
      </c>
      <c r="J14" s="320">
        <v>0.0</v>
      </c>
      <c r="K14" s="320">
        <v>-107.25</v>
      </c>
      <c r="L14" s="320">
        <v>107.25</v>
      </c>
      <c r="M14" s="320">
        <v>0.0</v>
      </c>
      <c r="N14" s="320">
        <v>107.25</v>
      </c>
      <c r="O14" s="319">
        <v>0.0</v>
      </c>
      <c r="P14" s="320">
        <v>0.0</v>
      </c>
      <c r="Q14" s="320">
        <v>0.0</v>
      </c>
      <c r="R14" s="321">
        <v>0.0</v>
      </c>
      <c r="S14" s="314"/>
    </row>
    <row r="15" ht="11.25" customHeight="1">
      <c r="B15" s="315" t="s">
        <v>92</v>
      </c>
      <c r="C15" s="316" t="s">
        <v>128</v>
      </c>
      <c r="D15" s="317" t="s">
        <v>129</v>
      </c>
      <c r="E15" s="318"/>
      <c r="F15" s="316" t="s">
        <v>130</v>
      </c>
      <c r="G15" s="319">
        <v>33.0</v>
      </c>
      <c r="H15" s="315" t="s">
        <v>96</v>
      </c>
      <c r="I15" s="320">
        <v>-384.82</v>
      </c>
      <c r="J15" s="320">
        <v>0.0</v>
      </c>
      <c r="K15" s="320">
        <v>-384.82</v>
      </c>
      <c r="L15" s="320">
        <v>384.82</v>
      </c>
      <c r="M15" s="320">
        <v>0.0</v>
      </c>
      <c r="N15" s="320">
        <v>384.82</v>
      </c>
      <c r="O15" s="319">
        <v>0.0</v>
      </c>
      <c r="P15" s="320">
        <v>0.0</v>
      </c>
      <c r="Q15" s="320">
        <v>0.0</v>
      </c>
      <c r="R15" s="321">
        <v>0.0</v>
      </c>
      <c r="S15" s="314"/>
    </row>
    <row r="16" ht="11.25" customHeight="1">
      <c r="B16" s="315" t="s">
        <v>92</v>
      </c>
      <c r="C16" s="316" t="s">
        <v>124</v>
      </c>
      <c r="D16" s="317" t="s">
        <v>125</v>
      </c>
      <c r="E16" s="318"/>
      <c r="F16" s="316" t="s">
        <v>95</v>
      </c>
      <c r="G16" s="319">
        <v>0.165</v>
      </c>
      <c r="H16" s="315" t="s">
        <v>96</v>
      </c>
      <c r="I16" s="320">
        <v>-221.1</v>
      </c>
      <c r="J16" s="320">
        <v>0.0</v>
      </c>
      <c r="K16" s="320">
        <v>-221.1</v>
      </c>
      <c r="L16" s="320">
        <v>221.1</v>
      </c>
      <c r="M16" s="320">
        <v>0.0</v>
      </c>
      <c r="N16" s="320">
        <v>221.1</v>
      </c>
      <c r="O16" s="319">
        <v>0.0</v>
      </c>
      <c r="P16" s="320">
        <v>0.0</v>
      </c>
      <c r="Q16" s="320">
        <v>0.0</v>
      </c>
      <c r="R16" s="321">
        <v>0.0</v>
      </c>
      <c r="S16" s="314"/>
    </row>
    <row r="17" ht="11.25" customHeight="1">
      <c r="B17" s="315" t="s">
        <v>92</v>
      </c>
      <c r="C17" s="316" t="s">
        <v>176</v>
      </c>
      <c r="D17" s="317" t="s">
        <v>177</v>
      </c>
      <c r="E17" s="318"/>
      <c r="F17" s="316" t="s">
        <v>95</v>
      </c>
      <c r="G17" s="319">
        <v>0.044</v>
      </c>
      <c r="H17" s="315" t="s">
        <v>96</v>
      </c>
      <c r="I17" s="320">
        <v>-19.8</v>
      </c>
      <c r="J17" s="320">
        <v>0.0</v>
      </c>
      <c r="K17" s="320">
        <v>-19.8</v>
      </c>
      <c r="L17" s="320">
        <v>19.8</v>
      </c>
      <c r="M17" s="320">
        <v>0.0</v>
      </c>
      <c r="N17" s="320">
        <v>19.8</v>
      </c>
      <c r="O17" s="319">
        <v>0.0</v>
      </c>
      <c r="P17" s="320">
        <v>0.0</v>
      </c>
      <c r="Q17" s="320">
        <v>0.0</v>
      </c>
      <c r="R17" s="321">
        <v>0.0</v>
      </c>
      <c r="S17" s="314"/>
    </row>
    <row r="18" ht="11.25" customHeight="1">
      <c r="B18" s="315" t="s">
        <v>92</v>
      </c>
      <c r="C18" s="316" t="s">
        <v>270</v>
      </c>
      <c r="D18" s="317" t="s">
        <v>271</v>
      </c>
      <c r="E18" s="318"/>
      <c r="F18" s="316" t="s">
        <v>95</v>
      </c>
      <c r="G18" s="319">
        <v>0.66</v>
      </c>
      <c r="H18" s="315" t="s">
        <v>96</v>
      </c>
      <c r="I18" s="320">
        <v>-58.58</v>
      </c>
      <c r="J18" s="320">
        <v>0.0</v>
      </c>
      <c r="K18" s="320">
        <v>-58.58</v>
      </c>
      <c r="L18" s="320">
        <v>58.58</v>
      </c>
      <c r="M18" s="320">
        <v>0.0</v>
      </c>
      <c r="N18" s="320">
        <v>58.58</v>
      </c>
      <c r="O18" s="319">
        <v>0.0</v>
      </c>
      <c r="P18" s="320">
        <v>0.0</v>
      </c>
      <c r="Q18" s="320">
        <v>0.0</v>
      </c>
      <c r="R18" s="321">
        <v>0.0</v>
      </c>
      <c r="S18" s="314"/>
    </row>
    <row r="19" ht="11.25" customHeight="1">
      <c r="B19" s="315" t="s">
        <v>92</v>
      </c>
      <c r="C19" s="316" t="s">
        <v>1811</v>
      </c>
      <c r="D19" s="317" t="s">
        <v>1812</v>
      </c>
      <c r="E19" s="318"/>
      <c r="F19" s="316" t="s">
        <v>95</v>
      </c>
      <c r="G19" s="319">
        <v>0.44</v>
      </c>
      <c r="H19" s="315" t="s">
        <v>96</v>
      </c>
      <c r="I19" s="320">
        <v>-357.15</v>
      </c>
      <c r="J19" s="320">
        <v>0.0</v>
      </c>
      <c r="K19" s="320">
        <v>-357.15</v>
      </c>
      <c r="L19" s="320">
        <v>357.15</v>
      </c>
      <c r="M19" s="320">
        <v>0.0</v>
      </c>
      <c r="N19" s="320">
        <v>357.15</v>
      </c>
      <c r="O19" s="319">
        <v>0.0</v>
      </c>
      <c r="P19" s="320">
        <v>0.0</v>
      </c>
      <c r="Q19" s="320">
        <v>0.0</v>
      </c>
      <c r="R19" s="321">
        <v>0.0</v>
      </c>
      <c r="S19" s="314"/>
    </row>
    <row r="20" ht="11.25" customHeight="1">
      <c r="B20" s="315" t="s">
        <v>92</v>
      </c>
      <c r="C20" s="316" t="s">
        <v>180</v>
      </c>
      <c r="D20" s="317" t="s">
        <v>181</v>
      </c>
      <c r="E20" s="318"/>
      <c r="F20" s="316" t="s">
        <v>95</v>
      </c>
      <c r="G20" s="319">
        <v>0.22</v>
      </c>
      <c r="H20" s="315" t="s">
        <v>96</v>
      </c>
      <c r="I20" s="320">
        <v>-105.6</v>
      </c>
      <c r="J20" s="320">
        <v>0.0</v>
      </c>
      <c r="K20" s="320">
        <v>-105.6</v>
      </c>
      <c r="L20" s="320">
        <v>105.6</v>
      </c>
      <c r="M20" s="320">
        <v>0.0</v>
      </c>
      <c r="N20" s="320">
        <v>105.6</v>
      </c>
      <c r="O20" s="319">
        <v>0.0</v>
      </c>
      <c r="P20" s="320">
        <v>0.0</v>
      </c>
      <c r="Q20" s="320">
        <v>0.0</v>
      </c>
      <c r="R20" s="321">
        <v>0.0</v>
      </c>
      <c r="S20" s="314"/>
    </row>
    <row r="21" ht="11.25" customHeight="1">
      <c r="B21" s="315" t="s">
        <v>92</v>
      </c>
      <c r="C21" s="316" t="s">
        <v>120</v>
      </c>
      <c r="D21" s="317" t="s">
        <v>121</v>
      </c>
      <c r="E21" s="318"/>
      <c r="F21" s="316" t="s">
        <v>95</v>
      </c>
      <c r="G21" s="319">
        <v>0.165</v>
      </c>
      <c r="H21" s="315" t="s">
        <v>96</v>
      </c>
      <c r="I21" s="320">
        <v>-28.02</v>
      </c>
      <c r="J21" s="320">
        <v>0.0</v>
      </c>
      <c r="K21" s="320">
        <v>-28.02</v>
      </c>
      <c r="L21" s="320">
        <v>28.02</v>
      </c>
      <c r="M21" s="320">
        <v>0.0</v>
      </c>
      <c r="N21" s="320">
        <v>28.02</v>
      </c>
      <c r="O21" s="319">
        <v>0.0</v>
      </c>
      <c r="P21" s="320">
        <v>0.0</v>
      </c>
      <c r="Q21" s="320">
        <v>0.0</v>
      </c>
      <c r="R21" s="321">
        <v>0.0</v>
      </c>
      <c r="S21" s="314"/>
    </row>
    <row r="22" ht="11.25" customHeight="1">
      <c r="B22" s="315" t="s">
        <v>92</v>
      </c>
      <c r="C22" s="316" t="s">
        <v>184</v>
      </c>
      <c r="D22" s="317" t="s">
        <v>185</v>
      </c>
      <c r="E22" s="318"/>
      <c r="F22" s="316" t="s">
        <v>95</v>
      </c>
      <c r="G22" s="319">
        <v>1.65</v>
      </c>
      <c r="H22" s="315" t="s">
        <v>96</v>
      </c>
      <c r="I22" s="320">
        <v>0.0</v>
      </c>
      <c r="J22" s="320">
        <v>0.0</v>
      </c>
      <c r="K22" s="320">
        <v>0.0</v>
      </c>
      <c r="L22" s="320">
        <v>0.0</v>
      </c>
      <c r="M22" s="320">
        <v>0.0</v>
      </c>
      <c r="N22" s="320">
        <v>0.0</v>
      </c>
      <c r="O22" s="319">
        <v>0.0</v>
      </c>
      <c r="P22" s="320">
        <v>0.0</v>
      </c>
      <c r="Q22" s="320">
        <v>0.0</v>
      </c>
      <c r="R22" s="321">
        <v>0.0</v>
      </c>
      <c r="S22" s="314"/>
    </row>
    <row r="23" ht="11.25" customHeight="1">
      <c r="B23" s="315" t="s">
        <v>92</v>
      </c>
      <c r="C23" s="316" t="s">
        <v>137</v>
      </c>
      <c r="D23" s="317" t="s">
        <v>138</v>
      </c>
      <c r="E23" s="318"/>
      <c r="F23" s="316" t="s">
        <v>95</v>
      </c>
      <c r="G23" s="319">
        <v>0.11</v>
      </c>
      <c r="H23" s="315" t="s">
        <v>96</v>
      </c>
      <c r="I23" s="320">
        <v>-35.75</v>
      </c>
      <c r="J23" s="320">
        <v>0.0</v>
      </c>
      <c r="K23" s="320">
        <v>-35.75</v>
      </c>
      <c r="L23" s="320">
        <v>35.75</v>
      </c>
      <c r="M23" s="320">
        <v>0.0</v>
      </c>
      <c r="N23" s="320">
        <v>35.75</v>
      </c>
      <c r="O23" s="319">
        <v>0.0</v>
      </c>
      <c r="P23" s="320">
        <v>0.0</v>
      </c>
      <c r="Q23" s="320">
        <v>0.0</v>
      </c>
      <c r="R23" s="321">
        <v>0.0</v>
      </c>
      <c r="S23" s="314"/>
    </row>
    <row r="24" ht="11.25" customHeight="1">
      <c r="B24" s="315" t="s">
        <v>92</v>
      </c>
      <c r="C24" s="316" t="s">
        <v>186</v>
      </c>
      <c r="D24" s="317" t="s">
        <v>187</v>
      </c>
      <c r="E24" s="318"/>
      <c r="F24" s="316" t="s">
        <v>95</v>
      </c>
      <c r="G24" s="319">
        <v>0.55</v>
      </c>
      <c r="H24" s="315" t="s">
        <v>96</v>
      </c>
      <c r="I24" s="320">
        <v>-176.0</v>
      </c>
      <c r="J24" s="320">
        <v>0.0</v>
      </c>
      <c r="K24" s="320">
        <v>-176.0</v>
      </c>
      <c r="L24" s="320">
        <v>176.0</v>
      </c>
      <c r="M24" s="320">
        <v>0.0</v>
      </c>
      <c r="N24" s="320">
        <v>176.0</v>
      </c>
      <c r="O24" s="319">
        <v>0.0</v>
      </c>
      <c r="P24" s="320">
        <v>0.0</v>
      </c>
      <c r="Q24" s="320">
        <v>0.0</v>
      </c>
      <c r="R24" s="321">
        <v>0.0</v>
      </c>
      <c r="S24" s="314"/>
    </row>
    <row r="25" ht="11.25" customHeight="1">
      <c r="B25" s="315" t="s">
        <v>92</v>
      </c>
      <c r="C25" s="316" t="s">
        <v>188</v>
      </c>
      <c r="D25" s="317" t="s">
        <v>189</v>
      </c>
      <c r="E25" s="318"/>
      <c r="F25" s="316" t="s">
        <v>95</v>
      </c>
      <c r="G25" s="319">
        <v>0.055</v>
      </c>
      <c r="H25" s="315" t="s">
        <v>96</v>
      </c>
      <c r="I25" s="320">
        <v>-51.15</v>
      </c>
      <c r="J25" s="320">
        <v>0.0</v>
      </c>
      <c r="K25" s="320">
        <v>-51.15</v>
      </c>
      <c r="L25" s="320">
        <v>51.15</v>
      </c>
      <c r="M25" s="320">
        <v>0.0</v>
      </c>
      <c r="N25" s="320">
        <v>51.15</v>
      </c>
      <c r="O25" s="319">
        <v>0.0</v>
      </c>
      <c r="P25" s="320">
        <v>0.0</v>
      </c>
      <c r="Q25" s="320">
        <v>0.0</v>
      </c>
      <c r="R25" s="321">
        <v>0.0</v>
      </c>
      <c r="S25" s="314"/>
    </row>
    <row r="26" ht="11.25" customHeight="1">
      <c r="B26" s="315" t="s">
        <v>92</v>
      </c>
      <c r="C26" s="316" t="s">
        <v>190</v>
      </c>
      <c r="D26" s="317" t="s">
        <v>191</v>
      </c>
      <c r="E26" s="318"/>
      <c r="F26" s="316" t="s">
        <v>95</v>
      </c>
      <c r="G26" s="319">
        <v>0.022</v>
      </c>
      <c r="H26" s="315" t="s">
        <v>96</v>
      </c>
      <c r="I26" s="320">
        <v>-24.64</v>
      </c>
      <c r="J26" s="320">
        <v>0.0</v>
      </c>
      <c r="K26" s="320">
        <v>-24.64</v>
      </c>
      <c r="L26" s="320">
        <v>24.64</v>
      </c>
      <c r="M26" s="320">
        <v>0.0</v>
      </c>
      <c r="N26" s="320">
        <v>24.64</v>
      </c>
      <c r="O26" s="319">
        <v>0.0</v>
      </c>
      <c r="P26" s="320">
        <v>0.0</v>
      </c>
      <c r="Q26" s="320">
        <v>0.0</v>
      </c>
      <c r="R26" s="321">
        <v>0.0</v>
      </c>
      <c r="S26" s="314"/>
    </row>
    <row r="27" ht="11.25" customHeight="1">
      <c r="B27" s="315" t="s">
        <v>92</v>
      </c>
      <c r="C27" s="316" t="s">
        <v>105</v>
      </c>
      <c r="D27" s="317" t="s">
        <v>106</v>
      </c>
      <c r="E27" s="318"/>
      <c r="F27" s="316" t="s">
        <v>95</v>
      </c>
      <c r="G27" s="319">
        <v>0.33</v>
      </c>
      <c r="H27" s="315" t="s">
        <v>96</v>
      </c>
      <c r="I27" s="320">
        <v>-31.02</v>
      </c>
      <c r="J27" s="320">
        <v>0.0</v>
      </c>
      <c r="K27" s="320">
        <v>-31.02</v>
      </c>
      <c r="L27" s="320">
        <v>31.02</v>
      </c>
      <c r="M27" s="320">
        <v>0.0</v>
      </c>
      <c r="N27" s="320">
        <v>31.02</v>
      </c>
      <c r="O27" s="319">
        <v>0.0</v>
      </c>
      <c r="P27" s="320">
        <v>0.0</v>
      </c>
      <c r="Q27" s="320">
        <v>0.0</v>
      </c>
      <c r="R27" s="321">
        <v>0.0</v>
      </c>
      <c r="S27" s="314"/>
    </row>
    <row r="28" ht="11.25" customHeight="1">
      <c r="B28" s="315" t="s">
        <v>92</v>
      </c>
      <c r="C28" s="316" t="s">
        <v>192</v>
      </c>
      <c r="D28" s="317" t="s">
        <v>193</v>
      </c>
      <c r="E28" s="318"/>
      <c r="F28" s="316" t="s">
        <v>95</v>
      </c>
      <c r="G28" s="319">
        <v>0.022</v>
      </c>
      <c r="H28" s="315" t="s">
        <v>96</v>
      </c>
      <c r="I28" s="320">
        <v>0.0</v>
      </c>
      <c r="J28" s="320">
        <v>0.0</v>
      </c>
      <c r="K28" s="320">
        <v>0.0</v>
      </c>
      <c r="L28" s="320">
        <v>0.0</v>
      </c>
      <c r="M28" s="320">
        <v>0.0</v>
      </c>
      <c r="N28" s="320">
        <v>0.0</v>
      </c>
      <c r="O28" s="319">
        <v>0.0</v>
      </c>
      <c r="P28" s="320">
        <v>0.0</v>
      </c>
      <c r="Q28" s="320">
        <v>0.0</v>
      </c>
      <c r="R28" s="321">
        <v>0.0</v>
      </c>
      <c r="S28" s="314"/>
    </row>
    <row r="29" ht="11.25" customHeight="1">
      <c r="B29" s="315" t="s">
        <v>92</v>
      </c>
      <c r="C29" s="316" t="s">
        <v>194</v>
      </c>
      <c r="D29" s="317" t="s">
        <v>195</v>
      </c>
      <c r="E29" s="318"/>
      <c r="F29" s="316" t="s">
        <v>95</v>
      </c>
      <c r="G29" s="319">
        <v>0.011</v>
      </c>
      <c r="H29" s="315" t="s">
        <v>96</v>
      </c>
      <c r="I29" s="320">
        <v>-1.54</v>
      </c>
      <c r="J29" s="320">
        <v>0.0</v>
      </c>
      <c r="K29" s="320">
        <v>-1.54</v>
      </c>
      <c r="L29" s="320">
        <v>1.54</v>
      </c>
      <c r="M29" s="320">
        <v>0.0</v>
      </c>
      <c r="N29" s="320">
        <v>1.54</v>
      </c>
      <c r="O29" s="319">
        <v>0.0</v>
      </c>
      <c r="P29" s="320">
        <v>0.0</v>
      </c>
      <c r="Q29" s="320">
        <v>0.0</v>
      </c>
      <c r="R29" s="321">
        <v>0.0</v>
      </c>
      <c r="S29" s="314"/>
    </row>
    <row r="30" ht="11.25" customHeight="1">
      <c r="B30" s="315" t="s">
        <v>92</v>
      </c>
      <c r="C30" s="316" t="s">
        <v>141</v>
      </c>
      <c r="D30" s="317" t="s">
        <v>142</v>
      </c>
      <c r="E30" s="318"/>
      <c r="F30" s="316" t="s">
        <v>95</v>
      </c>
      <c r="G30" s="319">
        <v>0.011</v>
      </c>
      <c r="H30" s="315" t="s">
        <v>96</v>
      </c>
      <c r="I30" s="320">
        <v>-0.97</v>
      </c>
      <c r="J30" s="320">
        <v>0.0</v>
      </c>
      <c r="K30" s="320">
        <v>-0.97</v>
      </c>
      <c r="L30" s="320">
        <v>0.97</v>
      </c>
      <c r="M30" s="320">
        <v>0.0</v>
      </c>
      <c r="N30" s="320">
        <v>0.97</v>
      </c>
      <c r="O30" s="319">
        <v>0.0</v>
      </c>
      <c r="P30" s="320">
        <v>0.0</v>
      </c>
      <c r="Q30" s="320">
        <v>0.0</v>
      </c>
      <c r="R30" s="321">
        <v>0.0</v>
      </c>
      <c r="S30" s="314"/>
    </row>
    <row r="31" ht="11.25" customHeight="1">
      <c r="B31" s="315" t="s">
        <v>92</v>
      </c>
      <c r="C31" s="316" t="s">
        <v>120</v>
      </c>
      <c r="D31" s="317" t="s">
        <v>121</v>
      </c>
      <c r="E31" s="318"/>
      <c r="F31" s="316" t="s">
        <v>95</v>
      </c>
      <c r="G31" s="319">
        <v>0.165</v>
      </c>
      <c r="H31" s="315" t="s">
        <v>96</v>
      </c>
      <c r="I31" s="320">
        <v>-28.02</v>
      </c>
      <c r="J31" s="320">
        <v>0.0</v>
      </c>
      <c r="K31" s="320">
        <v>-28.02</v>
      </c>
      <c r="L31" s="320">
        <v>28.02</v>
      </c>
      <c r="M31" s="320">
        <v>0.0</v>
      </c>
      <c r="N31" s="320">
        <v>28.02</v>
      </c>
      <c r="O31" s="319">
        <v>0.0</v>
      </c>
      <c r="P31" s="320">
        <v>0.0</v>
      </c>
      <c r="Q31" s="320">
        <v>0.0</v>
      </c>
      <c r="R31" s="321">
        <v>0.0</v>
      </c>
      <c r="S31" s="314"/>
    </row>
    <row r="32" ht="11.25" customHeight="1">
      <c r="B32" s="315" t="s">
        <v>92</v>
      </c>
      <c r="C32" s="316" t="s">
        <v>128</v>
      </c>
      <c r="D32" s="317" t="s">
        <v>129</v>
      </c>
      <c r="E32" s="318"/>
      <c r="F32" s="316" t="s">
        <v>130</v>
      </c>
      <c r="G32" s="319">
        <v>22.0</v>
      </c>
      <c r="H32" s="315" t="s">
        <v>96</v>
      </c>
      <c r="I32" s="320">
        <v>-256.54</v>
      </c>
      <c r="J32" s="320">
        <v>0.0</v>
      </c>
      <c r="K32" s="320">
        <v>-256.54</v>
      </c>
      <c r="L32" s="320">
        <v>256.54</v>
      </c>
      <c r="M32" s="320">
        <v>0.0</v>
      </c>
      <c r="N32" s="320">
        <v>256.54</v>
      </c>
      <c r="O32" s="319">
        <v>0.0</v>
      </c>
      <c r="P32" s="320">
        <v>0.0</v>
      </c>
      <c r="Q32" s="320">
        <v>0.0</v>
      </c>
      <c r="R32" s="321">
        <v>0.0</v>
      </c>
      <c r="S32" s="314"/>
    </row>
    <row r="33" ht="11.25" customHeight="1">
      <c r="B33" s="315" t="s">
        <v>92</v>
      </c>
      <c r="C33" s="316" t="s">
        <v>196</v>
      </c>
      <c r="D33" s="317" t="s">
        <v>197</v>
      </c>
      <c r="E33" s="318"/>
      <c r="F33" s="316" t="s">
        <v>95</v>
      </c>
      <c r="G33" s="319">
        <v>0.165</v>
      </c>
      <c r="H33" s="315" t="s">
        <v>96</v>
      </c>
      <c r="I33" s="320">
        <v>-182.32</v>
      </c>
      <c r="J33" s="320">
        <v>0.0</v>
      </c>
      <c r="K33" s="320">
        <v>-182.32</v>
      </c>
      <c r="L33" s="320">
        <v>182.32</v>
      </c>
      <c r="M33" s="320">
        <v>0.0</v>
      </c>
      <c r="N33" s="320">
        <v>182.32</v>
      </c>
      <c r="O33" s="319">
        <v>0.0</v>
      </c>
      <c r="P33" s="320">
        <v>0.0</v>
      </c>
      <c r="Q33" s="320">
        <v>0.0</v>
      </c>
      <c r="R33" s="321">
        <v>0.0</v>
      </c>
      <c r="S33" s="314"/>
    </row>
    <row r="34" ht="11.25" customHeight="1">
      <c r="B34" s="315" t="s">
        <v>92</v>
      </c>
      <c r="C34" s="316" t="s">
        <v>198</v>
      </c>
      <c r="D34" s="317" t="s">
        <v>199</v>
      </c>
      <c r="E34" s="318"/>
      <c r="F34" s="316" t="s">
        <v>95</v>
      </c>
      <c r="G34" s="319">
        <v>0.165</v>
      </c>
      <c r="H34" s="315" t="s">
        <v>96</v>
      </c>
      <c r="I34" s="320">
        <v>-298.2</v>
      </c>
      <c r="J34" s="320">
        <v>0.0</v>
      </c>
      <c r="K34" s="320">
        <v>-298.2</v>
      </c>
      <c r="L34" s="320">
        <v>298.2</v>
      </c>
      <c r="M34" s="320">
        <v>0.0</v>
      </c>
      <c r="N34" s="320">
        <v>298.2</v>
      </c>
      <c r="O34" s="319">
        <v>0.0</v>
      </c>
      <c r="P34" s="320">
        <v>0.0</v>
      </c>
      <c r="Q34" s="320">
        <v>0.0</v>
      </c>
      <c r="R34" s="321">
        <v>0.0</v>
      </c>
      <c r="S34" s="314"/>
    </row>
    <row r="35" ht="11.25" customHeight="1">
      <c r="B35" s="315" t="s">
        <v>92</v>
      </c>
      <c r="C35" s="316" t="s">
        <v>131</v>
      </c>
      <c r="D35" s="317" t="s">
        <v>132</v>
      </c>
      <c r="E35" s="318"/>
      <c r="F35" s="316" t="s">
        <v>95</v>
      </c>
      <c r="G35" s="319">
        <v>0.022</v>
      </c>
      <c r="H35" s="315" t="s">
        <v>96</v>
      </c>
      <c r="I35" s="320">
        <v>-7.15</v>
      </c>
      <c r="J35" s="320">
        <v>0.0</v>
      </c>
      <c r="K35" s="320">
        <v>-7.15</v>
      </c>
      <c r="L35" s="320">
        <v>7.15</v>
      </c>
      <c r="M35" s="320">
        <v>0.0</v>
      </c>
      <c r="N35" s="320">
        <v>7.15</v>
      </c>
      <c r="O35" s="319">
        <v>0.0</v>
      </c>
      <c r="P35" s="320">
        <v>0.0</v>
      </c>
      <c r="Q35" s="320">
        <v>0.0</v>
      </c>
      <c r="R35" s="321">
        <v>0.0</v>
      </c>
      <c r="S35" s="314"/>
    </row>
    <row r="36" ht="11.25" customHeight="1">
      <c r="B36" s="315" t="s">
        <v>92</v>
      </c>
      <c r="C36" s="316" t="s">
        <v>201</v>
      </c>
      <c r="D36" s="317" t="s">
        <v>202</v>
      </c>
      <c r="E36" s="318"/>
      <c r="F36" s="316" t="s">
        <v>95</v>
      </c>
      <c r="G36" s="319">
        <v>1.54</v>
      </c>
      <c r="H36" s="315" t="s">
        <v>96</v>
      </c>
      <c r="I36" s="320">
        <v>-115.5</v>
      </c>
      <c r="J36" s="320">
        <v>0.0</v>
      </c>
      <c r="K36" s="320">
        <v>-115.5</v>
      </c>
      <c r="L36" s="320">
        <v>115.5</v>
      </c>
      <c r="M36" s="320">
        <v>0.0</v>
      </c>
      <c r="N36" s="320">
        <v>115.5</v>
      </c>
      <c r="O36" s="319">
        <v>0.0</v>
      </c>
      <c r="P36" s="320">
        <v>0.0</v>
      </c>
      <c r="Q36" s="320">
        <v>0.0</v>
      </c>
      <c r="R36" s="321">
        <v>0.0</v>
      </c>
      <c r="S36" s="314"/>
    </row>
    <row r="37" ht="11.25" customHeight="1">
      <c r="B37" s="315" t="s">
        <v>92</v>
      </c>
      <c r="C37" s="316" t="s">
        <v>204</v>
      </c>
      <c r="D37" s="317" t="s">
        <v>205</v>
      </c>
      <c r="E37" s="318"/>
      <c r="F37" s="316" t="s">
        <v>95</v>
      </c>
      <c r="G37" s="319">
        <v>2.75</v>
      </c>
      <c r="H37" s="315" t="s">
        <v>96</v>
      </c>
      <c r="I37" s="320">
        <v>0.0</v>
      </c>
      <c r="J37" s="320">
        <v>0.0</v>
      </c>
      <c r="K37" s="320">
        <v>0.0</v>
      </c>
      <c r="L37" s="320">
        <v>0.0</v>
      </c>
      <c r="M37" s="320">
        <v>0.0</v>
      </c>
      <c r="N37" s="320">
        <v>0.0</v>
      </c>
      <c r="O37" s="319">
        <v>0.0</v>
      </c>
      <c r="P37" s="320">
        <v>0.0</v>
      </c>
      <c r="Q37" s="320">
        <v>0.0</v>
      </c>
      <c r="R37" s="321">
        <v>0.0</v>
      </c>
      <c r="S37" s="314"/>
    </row>
    <row r="38" ht="11.25" customHeight="1">
      <c r="B38" s="315" t="s">
        <v>92</v>
      </c>
      <c r="C38" s="316" t="s">
        <v>118</v>
      </c>
      <c r="D38" s="317" t="s">
        <v>119</v>
      </c>
      <c r="E38" s="318"/>
      <c r="F38" s="316" t="s">
        <v>95</v>
      </c>
      <c r="G38" s="319">
        <v>0.022</v>
      </c>
      <c r="H38" s="315" t="s">
        <v>96</v>
      </c>
      <c r="I38" s="320">
        <v>-0.92</v>
      </c>
      <c r="J38" s="320">
        <v>0.0</v>
      </c>
      <c r="K38" s="320">
        <v>-0.92</v>
      </c>
      <c r="L38" s="320">
        <v>0.92</v>
      </c>
      <c r="M38" s="320">
        <v>0.0</v>
      </c>
      <c r="N38" s="320">
        <v>0.92</v>
      </c>
      <c r="O38" s="319">
        <v>0.0</v>
      </c>
      <c r="P38" s="320">
        <v>0.0</v>
      </c>
      <c r="Q38" s="320">
        <v>0.0</v>
      </c>
      <c r="R38" s="321">
        <v>0.0</v>
      </c>
      <c r="S38" s="314"/>
    </row>
    <row r="39" ht="11.25" customHeight="1">
      <c r="B39" s="315" t="s">
        <v>92</v>
      </c>
      <c r="C39" s="316" t="s">
        <v>141</v>
      </c>
      <c r="D39" s="317" t="s">
        <v>142</v>
      </c>
      <c r="E39" s="318"/>
      <c r="F39" s="316" t="s">
        <v>95</v>
      </c>
      <c r="G39" s="319">
        <v>0.33</v>
      </c>
      <c r="H39" s="315" t="s">
        <v>96</v>
      </c>
      <c r="I39" s="320">
        <v>-29.04</v>
      </c>
      <c r="J39" s="320">
        <v>0.0</v>
      </c>
      <c r="K39" s="320">
        <v>-29.04</v>
      </c>
      <c r="L39" s="320">
        <v>29.04</v>
      </c>
      <c r="M39" s="320">
        <v>0.0</v>
      </c>
      <c r="N39" s="320">
        <v>29.04</v>
      </c>
      <c r="O39" s="319">
        <v>0.0</v>
      </c>
      <c r="P39" s="320">
        <v>0.0</v>
      </c>
      <c r="Q39" s="320">
        <v>0.0</v>
      </c>
      <c r="R39" s="321">
        <v>0.0</v>
      </c>
      <c r="S39" s="314"/>
    </row>
    <row r="40" ht="11.25" customHeight="1">
      <c r="B40" s="315" t="s">
        <v>92</v>
      </c>
      <c r="C40" s="316" t="s">
        <v>120</v>
      </c>
      <c r="D40" s="317" t="s">
        <v>121</v>
      </c>
      <c r="E40" s="318"/>
      <c r="F40" s="316" t="s">
        <v>95</v>
      </c>
      <c r="G40" s="319">
        <v>0.44</v>
      </c>
      <c r="H40" s="315" t="s">
        <v>96</v>
      </c>
      <c r="I40" s="320">
        <v>-74.71</v>
      </c>
      <c r="J40" s="320">
        <v>0.0</v>
      </c>
      <c r="K40" s="320">
        <v>-74.71</v>
      </c>
      <c r="L40" s="320">
        <v>74.71</v>
      </c>
      <c r="M40" s="320">
        <v>0.0</v>
      </c>
      <c r="N40" s="320">
        <v>74.71</v>
      </c>
      <c r="O40" s="319">
        <v>0.0</v>
      </c>
      <c r="P40" s="320">
        <v>0.0</v>
      </c>
      <c r="Q40" s="320">
        <v>0.0</v>
      </c>
      <c r="R40" s="321">
        <v>0.0</v>
      </c>
      <c r="S40" s="314"/>
    </row>
    <row r="41" ht="11.25" customHeight="1">
      <c r="B41" s="315" t="s">
        <v>92</v>
      </c>
      <c r="C41" s="316" t="s">
        <v>124</v>
      </c>
      <c r="D41" s="317" t="s">
        <v>125</v>
      </c>
      <c r="E41" s="318"/>
      <c r="F41" s="316" t="s">
        <v>95</v>
      </c>
      <c r="G41" s="319">
        <v>0.33</v>
      </c>
      <c r="H41" s="315" t="s">
        <v>96</v>
      </c>
      <c r="I41" s="320">
        <v>-442.21</v>
      </c>
      <c r="J41" s="320">
        <v>0.0</v>
      </c>
      <c r="K41" s="320">
        <v>-442.21</v>
      </c>
      <c r="L41" s="320">
        <v>442.21</v>
      </c>
      <c r="M41" s="320">
        <v>0.0</v>
      </c>
      <c r="N41" s="320">
        <v>442.21</v>
      </c>
      <c r="O41" s="319">
        <v>0.0</v>
      </c>
      <c r="P41" s="320">
        <v>0.0</v>
      </c>
      <c r="Q41" s="320">
        <v>0.0</v>
      </c>
      <c r="R41" s="321">
        <v>0.0</v>
      </c>
      <c r="S41" s="314"/>
    </row>
    <row r="42" ht="11.25" customHeight="1">
      <c r="B42" s="315" t="s">
        <v>92</v>
      </c>
      <c r="C42" s="316" t="s">
        <v>128</v>
      </c>
      <c r="D42" s="317" t="s">
        <v>129</v>
      </c>
      <c r="E42" s="318"/>
      <c r="F42" s="316" t="s">
        <v>130</v>
      </c>
      <c r="G42" s="319">
        <v>22.0</v>
      </c>
      <c r="H42" s="315" t="s">
        <v>96</v>
      </c>
      <c r="I42" s="320">
        <v>-256.54</v>
      </c>
      <c r="J42" s="320">
        <v>0.0</v>
      </c>
      <c r="K42" s="320">
        <v>-256.54</v>
      </c>
      <c r="L42" s="320">
        <v>256.54</v>
      </c>
      <c r="M42" s="320">
        <v>0.0</v>
      </c>
      <c r="N42" s="320">
        <v>256.54</v>
      </c>
      <c r="O42" s="319">
        <v>0.0</v>
      </c>
      <c r="P42" s="320">
        <v>0.0</v>
      </c>
      <c r="Q42" s="320">
        <v>0.0</v>
      </c>
      <c r="R42" s="321">
        <v>0.0</v>
      </c>
      <c r="S42" s="314"/>
    </row>
    <row r="43" ht="11.25" customHeight="1">
      <c r="B43" s="315" t="s">
        <v>92</v>
      </c>
      <c r="C43" s="316" t="s">
        <v>206</v>
      </c>
      <c r="D43" s="317" t="s">
        <v>207</v>
      </c>
      <c r="E43" s="318"/>
      <c r="F43" s="316" t="s">
        <v>95</v>
      </c>
      <c r="G43" s="319">
        <v>0.55</v>
      </c>
      <c r="H43" s="315" t="s">
        <v>96</v>
      </c>
      <c r="I43" s="320">
        <v>0.0</v>
      </c>
      <c r="J43" s="320">
        <v>0.0</v>
      </c>
      <c r="K43" s="320">
        <v>0.0</v>
      </c>
      <c r="L43" s="320">
        <v>0.0</v>
      </c>
      <c r="M43" s="320">
        <v>0.0</v>
      </c>
      <c r="N43" s="320">
        <v>0.0</v>
      </c>
      <c r="O43" s="319">
        <v>0.0</v>
      </c>
      <c r="P43" s="320">
        <v>0.0</v>
      </c>
      <c r="Q43" s="320">
        <v>0.0</v>
      </c>
      <c r="R43" s="321">
        <v>0.0</v>
      </c>
      <c r="S43" s="314"/>
    </row>
    <row r="44" ht="11.25" customHeight="1">
      <c r="B44" s="315" t="s">
        <v>92</v>
      </c>
      <c r="C44" s="316" t="s">
        <v>208</v>
      </c>
      <c r="D44" s="317" t="s">
        <v>209</v>
      </c>
      <c r="E44" s="318"/>
      <c r="F44" s="316" t="s">
        <v>95</v>
      </c>
      <c r="G44" s="319">
        <v>0.45</v>
      </c>
      <c r="H44" s="315" t="s">
        <v>96</v>
      </c>
      <c r="I44" s="320">
        <v>-245.0</v>
      </c>
      <c r="J44" s="320">
        <v>0.0</v>
      </c>
      <c r="K44" s="320">
        <v>-245.0</v>
      </c>
      <c r="L44" s="320">
        <v>245.0</v>
      </c>
      <c r="M44" s="320">
        <v>0.0</v>
      </c>
      <c r="N44" s="320">
        <v>245.0</v>
      </c>
      <c r="O44" s="319">
        <v>0.0</v>
      </c>
      <c r="P44" s="320">
        <v>0.0</v>
      </c>
      <c r="Q44" s="320">
        <v>0.0</v>
      </c>
      <c r="R44" s="321">
        <v>0.0</v>
      </c>
      <c r="S44" s="314"/>
    </row>
    <row r="45" ht="11.25" customHeight="1">
      <c r="B45" s="315" t="s">
        <v>92</v>
      </c>
      <c r="C45" s="316" t="s">
        <v>210</v>
      </c>
      <c r="D45" s="317" t="s">
        <v>211</v>
      </c>
      <c r="E45" s="318"/>
      <c r="F45" s="316" t="s">
        <v>95</v>
      </c>
      <c r="G45" s="319">
        <v>2.2</v>
      </c>
      <c r="H45" s="315" t="s">
        <v>96</v>
      </c>
      <c r="I45" s="320">
        <v>0.0</v>
      </c>
      <c r="J45" s="320">
        <v>0.0</v>
      </c>
      <c r="K45" s="320">
        <v>0.0</v>
      </c>
      <c r="L45" s="320">
        <v>0.0</v>
      </c>
      <c r="M45" s="320">
        <v>0.0</v>
      </c>
      <c r="N45" s="320">
        <v>0.0</v>
      </c>
      <c r="O45" s="319">
        <v>0.0</v>
      </c>
      <c r="P45" s="320">
        <v>0.0</v>
      </c>
      <c r="Q45" s="320">
        <v>0.0</v>
      </c>
      <c r="R45" s="321">
        <v>0.0</v>
      </c>
      <c r="S45" s="314"/>
    </row>
    <row r="46" ht="11.25" customHeight="1">
      <c r="B46" s="315" t="s">
        <v>92</v>
      </c>
      <c r="C46" s="316" t="s">
        <v>212</v>
      </c>
      <c r="D46" s="317" t="s">
        <v>213</v>
      </c>
      <c r="E46" s="318"/>
      <c r="F46" s="316" t="s">
        <v>95</v>
      </c>
      <c r="G46" s="319">
        <v>0.33</v>
      </c>
      <c r="H46" s="315" t="s">
        <v>96</v>
      </c>
      <c r="I46" s="320">
        <v>-66.0</v>
      </c>
      <c r="J46" s="320">
        <v>0.0</v>
      </c>
      <c r="K46" s="320">
        <v>-66.0</v>
      </c>
      <c r="L46" s="320">
        <v>66.0</v>
      </c>
      <c r="M46" s="320">
        <v>0.0</v>
      </c>
      <c r="N46" s="320">
        <v>66.0</v>
      </c>
      <c r="O46" s="319">
        <v>0.0</v>
      </c>
      <c r="P46" s="320">
        <v>0.0</v>
      </c>
      <c r="Q46" s="320">
        <v>0.0</v>
      </c>
      <c r="R46" s="321">
        <v>0.0</v>
      </c>
      <c r="S46" s="314"/>
    </row>
    <row r="47" ht="4.5" customHeight="1"/>
    <row r="48" ht="12.75" customHeight="1">
      <c r="B48" s="300" t="s">
        <v>1813</v>
      </c>
      <c r="C48" s="297"/>
      <c r="D48" s="298"/>
      <c r="S48" s="330" t="s">
        <v>160</v>
      </c>
    </row>
    <row r="49" ht="4.5" customHeight="1"/>
    <row r="50" ht="19.5" customHeight="1">
      <c r="B50" s="301" t="s">
        <v>79</v>
      </c>
      <c r="C50" s="301" t="s">
        <v>80</v>
      </c>
      <c r="D50" s="302" t="s">
        <v>81</v>
      </c>
      <c r="E50" s="303"/>
      <c r="F50" s="301" t="s">
        <v>82</v>
      </c>
      <c r="G50" s="301" t="s">
        <v>83</v>
      </c>
      <c r="H50" s="301" t="s">
        <v>84</v>
      </c>
      <c r="I50" s="304" t="s">
        <v>85</v>
      </c>
      <c r="J50" s="305"/>
      <c r="K50" s="306"/>
      <c r="L50" s="304" t="s">
        <v>86</v>
      </c>
      <c r="M50" s="305"/>
      <c r="N50" s="306"/>
      <c r="O50" s="304" t="s">
        <v>87</v>
      </c>
      <c r="P50" s="305"/>
      <c r="Q50" s="305"/>
      <c r="R50" s="305"/>
      <c r="S50" s="307"/>
    </row>
    <row r="51" ht="14.25" customHeight="1">
      <c r="B51" s="308"/>
      <c r="C51" s="308"/>
      <c r="D51" s="309"/>
      <c r="E51" s="310"/>
      <c r="F51" s="308"/>
      <c r="G51" s="308"/>
      <c r="H51" s="308"/>
      <c r="I51" s="311" t="s">
        <v>88</v>
      </c>
      <c r="J51" s="311" t="s">
        <v>89</v>
      </c>
      <c r="K51" s="311" t="s">
        <v>90</v>
      </c>
      <c r="L51" s="311" t="s">
        <v>88</v>
      </c>
      <c r="M51" s="311" t="s">
        <v>89</v>
      </c>
      <c r="N51" s="311" t="s">
        <v>90</v>
      </c>
      <c r="O51" s="311" t="s">
        <v>83</v>
      </c>
      <c r="P51" s="311" t="s">
        <v>88</v>
      </c>
      <c r="Q51" s="311" t="s">
        <v>89</v>
      </c>
      <c r="R51" s="304" t="s">
        <v>90</v>
      </c>
      <c r="S51" s="307"/>
    </row>
    <row r="52" ht="11.25" customHeight="1">
      <c r="B52" s="315" t="s">
        <v>92</v>
      </c>
      <c r="C52" s="316" t="s">
        <v>118</v>
      </c>
      <c r="D52" s="317" t="s">
        <v>119</v>
      </c>
      <c r="E52" s="318"/>
      <c r="F52" s="316" t="s">
        <v>95</v>
      </c>
      <c r="G52" s="319">
        <v>0.011</v>
      </c>
      <c r="H52" s="315" t="s">
        <v>96</v>
      </c>
      <c r="I52" s="320">
        <v>-0.46</v>
      </c>
      <c r="J52" s="320">
        <v>0.0</v>
      </c>
      <c r="K52" s="320">
        <v>-0.46</v>
      </c>
      <c r="L52" s="320">
        <v>0.46</v>
      </c>
      <c r="M52" s="320">
        <v>0.0</v>
      </c>
      <c r="N52" s="320">
        <v>0.46</v>
      </c>
      <c r="O52" s="319">
        <v>0.0</v>
      </c>
      <c r="P52" s="320">
        <v>0.0</v>
      </c>
      <c r="Q52" s="320">
        <v>0.0</v>
      </c>
      <c r="R52" s="321">
        <v>0.0</v>
      </c>
      <c r="S52" s="314"/>
    </row>
    <row r="53" ht="11.25" customHeight="1">
      <c r="B53" s="315" t="s">
        <v>92</v>
      </c>
      <c r="C53" s="316" t="s">
        <v>120</v>
      </c>
      <c r="D53" s="317" t="s">
        <v>121</v>
      </c>
      <c r="E53" s="318"/>
      <c r="F53" s="316" t="s">
        <v>95</v>
      </c>
      <c r="G53" s="319">
        <v>0.22</v>
      </c>
      <c r="H53" s="315" t="s">
        <v>96</v>
      </c>
      <c r="I53" s="320">
        <v>-37.36</v>
      </c>
      <c r="J53" s="320">
        <v>0.0</v>
      </c>
      <c r="K53" s="320">
        <v>-37.36</v>
      </c>
      <c r="L53" s="320">
        <v>37.36</v>
      </c>
      <c r="M53" s="320">
        <v>0.0</v>
      </c>
      <c r="N53" s="320">
        <v>37.36</v>
      </c>
      <c r="O53" s="319">
        <v>0.0</v>
      </c>
      <c r="P53" s="320">
        <v>0.0</v>
      </c>
      <c r="Q53" s="320">
        <v>0.0</v>
      </c>
      <c r="R53" s="321">
        <v>0.0</v>
      </c>
      <c r="S53" s="314"/>
    </row>
    <row r="54" ht="11.25" customHeight="1">
      <c r="B54" s="315" t="s">
        <v>92</v>
      </c>
      <c r="C54" s="316" t="s">
        <v>201</v>
      </c>
      <c r="D54" s="317" t="s">
        <v>202</v>
      </c>
      <c r="E54" s="318"/>
      <c r="F54" s="316" t="s">
        <v>95</v>
      </c>
      <c r="G54" s="319">
        <v>0.165</v>
      </c>
      <c r="H54" s="315" t="s">
        <v>96</v>
      </c>
      <c r="I54" s="320">
        <v>-12.38</v>
      </c>
      <c r="J54" s="320">
        <v>0.0</v>
      </c>
      <c r="K54" s="320">
        <v>-12.38</v>
      </c>
      <c r="L54" s="320">
        <v>12.38</v>
      </c>
      <c r="M54" s="320">
        <v>0.0</v>
      </c>
      <c r="N54" s="320">
        <v>12.38</v>
      </c>
      <c r="O54" s="319">
        <v>0.0</v>
      </c>
      <c r="P54" s="320">
        <v>0.0</v>
      </c>
      <c r="Q54" s="320">
        <v>0.0</v>
      </c>
      <c r="R54" s="321">
        <v>0.0</v>
      </c>
      <c r="S54" s="314"/>
    </row>
    <row r="55" ht="11.25" customHeight="1">
      <c r="B55" s="315" t="s">
        <v>92</v>
      </c>
      <c r="C55" s="316" t="s">
        <v>218</v>
      </c>
      <c r="D55" s="399" t="s">
        <v>219</v>
      </c>
      <c r="E55" s="318"/>
      <c r="F55" s="316" t="s">
        <v>95</v>
      </c>
      <c r="G55" s="319">
        <v>0.66</v>
      </c>
      <c r="H55" s="315" t="s">
        <v>96</v>
      </c>
      <c r="I55" s="320">
        <v>-1042.8</v>
      </c>
      <c r="J55" s="320">
        <v>0.0</v>
      </c>
      <c r="K55" s="320">
        <v>-1042.8</v>
      </c>
      <c r="L55" s="320">
        <v>1042.8</v>
      </c>
      <c r="M55" s="320">
        <v>0.0</v>
      </c>
      <c r="N55" s="320">
        <v>1042.8</v>
      </c>
      <c r="O55" s="319">
        <v>0.0</v>
      </c>
      <c r="P55" s="320">
        <v>0.0</v>
      </c>
      <c r="Q55" s="320">
        <v>0.0</v>
      </c>
      <c r="R55" s="321">
        <v>0.0</v>
      </c>
      <c r="S55" s="314"/>
    </row>
    <row r="56" ht="11.25" customHeight="1">
      <c r="B56" s="315" t="s">
        <v>92</v>
      </c>
      <c r="C56" s="316" t="s">
        <v>212</v>
      </c>
      <c r="D56" s="317" t="s">
        <v>213</v>
      </c>
      <c r="E56" s="318"/>
      <c r="F56" s="316" t="s">
        <v>95</v>
      </c>
      <c r="G56" s="319">
        <v>0.022</v>
      </c>
      <c r="H56" s="315" t="s">
        <v>96</v>
      </c>
      <c r="I56" s="320">
        <v>-4.4</v>
      </c>
      <c r="J56" s="320">
        <v>0.0</v>
      </c>
      <c r="K56" s="320">
        <v>-4.4</v>
      </c>
      <c r="L56" s="320">
        <v>4.4</v>
      </c>
      <c r="M56" s="320">
        <v>0.0</v>
      </c>
      <c r="N56" s="320">
        <v>4.4</v>
      </c>
      <c r="O56" s="319">
        <v>0.0</v>
      </c>
      <c r="P56" s="320">
        <v>0.0</v>
      </c>
      <c r="Q56" s="320">
        <v>0.0</v>
      </c>
      <c r="R56" s="321">
        <v>0.0</v>
      </c>
      <c r="S56" s="314"/>
    </row>
    <row r="57" ht="11.25" customHeight="1">
      <c r="B57" s="315" t="s">
        <v>92</v>
      </c>
      <c r="C57" s="316" t="s">
        <v>206</v>
      </c>
      <c r="D57" s="317" t="s">
        <v>207</v>
      </c>
      <c r="E57" s="318"/>
      <c r="F57" s="316" t="s">
        <v>95</v>
      </c>
      <c r="G57" s="319">
        <v>0.55</v>
      </c>
      <c r="H57" s="315" t="s">
        <v>96</v>
      </c>
      <c r="I57" s="320">
        <v>-149.12</v>
      </c>
      <c r="J57" s="320">
        <v>0.0</v>
      </c>
      <c r="K57" s="320">
        <v>-149.12</v>
      </c>
      <c r="L57" s="320">
        <v>149.12</v>
      </c>
      <c r="M57" s="320">
        <v>0.0</v>
      </c>
      <c r="N57" s="320">
        <v>149.12</v>
      </c>
      <c r="O57" s="319">
        <v>0.0</v>
      </c>
      <c r="P57" s="320">
        <v>0.0</v>
      </c>
      <c r="Q57" s="320">
        <v>0.0</v>
      </c>
      <c r="R57" s="321">
        <v>0.0</v>
      </c>
      <c r="S57" s="314"/>
    </row>
    <row r="58" ht="11.25" customHeight="1">
      <c r="B58" s="315" t="s">
        <v>92</v>
      </c>
      <c r="C58" s="316" t="s">
        <v>201</v>
      </c>
      <c r="D58" s="317" t="s">
        <v>202</v>
      </c>
      <c r="E58" s="318"/>
      <c r="F58" s="316" t="s">
        <v>95</v>
      </c>
      <c r="G58" s="319">
        <v>0.055</v>
      </c>
      <c r="H58" s="315" t="s">
        <v>96</v>
      </c>
      <c r="I58" s="320">
        <v>-4.13</v>
      </c>
      <c r="J58" s="320">
        <v>0.0</v>
      </c>
      <c r="K58" s="320">
        <v>-4.13</v>
      </c>
      <c r="L58" s="320">
        <v>4.13</v>
      </c>
      <c r="M58" s="320">
        <v>0.0</v>
      </c>
      <c r="N58" s="320">
        <v>4.13</v>
      </c>
      <c r="O58" s="319">
        <v>0.0</v>
      </c>
      <c r="P58" s="320">
        <v>0.0</v>
      </c>
      <c r="Q58" s="320">
        <v>0.0</v>
      </c>
      <c r="R58" s="321">
        <v>0.0</v>
      </c>
      <c r="S58" s="314"/>
    </row>
    <row r="59" ht="11.25" customHeight="1">
      <c r="B59" s="315" t="s">
        <v>92</v>
      </c>
      <c r="C59" s="316" t="s">
        <v>222</v>
      </c>
      <c r="D59" s="317" t="s">
        <v>223</v>
      </c>
      <c r="E59" s="318"/>
      <c r="F59" s="316" t="s">
        <v>95</v>
      </c>
      <c r="G59" s="319">
        <v>2.42</v>
      </c>
      <c r="H59" s="315" t="s">
        <v>96</v>
      </c>
      <c r="I59" s="320">
        <v>-164.56</v>
      </c>
      <c r="J59" s="320">
        <v>0.0</v>
      </c>
      <c r="K59" s="320">
        <v>-164.56</v>
      </c>
      <c r="L59" s="320">
        <v>164.56</v>
      </c>
      <c r="M59" s="320">
        <v>0.0</v>
      </c>
      <c r="N59" s="320">
        <v>164.56</v>
      </c>
      <c r="O59" s="319">
        <v>0.0</v>
      </c>
      <c r="P59" s="320">
        <v>0.0</v>
      </c>
      <c r="Q59" s="320">
        <v>0.0</v>
      </c>
      <c r="R59" s="321">
        <v>0.0</v>
      </c>
      <c r="S59" s="314"/>
    </row>
    <row r="60" ht="11.25" customHeight="1">
      <c r="B60" s="315" t="s">
        <v>92</v>
      </c>
      <c r="C60" s="316" t="s">
        <v>224</v>
      </c>
      <c r="D60" s="317" t="s">
        <v>225</v>
      </c>
      <c r="E60" s="318"/>
      <c r="F60" s="316" t="s">
        <v>95</v>
      </c>
      <c r="G60" s="319">
        <v>0.055</v>
      </c>
      <c r="H60" s="315" t="s">
        <v>96</v>
      </c>
      <c r="I60" s="320">
        <v>-7.81</v>
      </c>
      <c r="J60" s="320">
        <v>0.0</v>
      </c>
      <c r="K60" s="320">
        <v>-7.81</v>
      </c>
      <c r="L60" s="320">
        <v>7.81</v>
      </c>
      <c r="M60" s="320">
        <v>0.0</v>
      </c>
      <c r="N60" s="320">
        <v>7.81</v>
      </c>
      <c r="O60" s="319">
        <v>0.0</v>
      </c>
      <c r="P60" s="320">
        <v>0.0</v>
      </c>
      <c r="Q60" s="320">
        <v>0.0</v>
      </c>
      <c r="R60" s="321">
        <v>0.0</v>
      </c>
      <c r="S60" s="314"/>
    </row>
    <row r="61" ht="11.25" customHeight="1">
      <c r="B61" s="315" t="s">
        <v>92</v>
      </c>
      <c r="C61" s="316" t="s">
        <v>226</v>
      </c>
      <c r="D61" s="317" t="s">
        <v>227</v>
      </c>
      <c r="E61" s="318"/>
      <c r="F61" s="316" t="s">
        <v>95</v>
      </c>
      <c r="G61" s="319">
        <v>0.055</v>
      </c>
      <c r="H61" s="315" t="s">
        <v>96</v>
      </c>
      <c r="I61" s="320">
        <v>-37.13</v>
      </c>
      <c r="J61" s="320">
        <v>0.0</v>
      </c>
      <c r="K61" s="320">
        <v>-37.13</v>
      </c>
      <c r="L61" s="320">
        <v>37.13</v>
      </c>
      <c r="M61" s="320">
        <v>0.0</v>
      </c>
      <c r="N61" s="320">
        <v>37.13</v>
      </c>
      <c r="O61" s="319">
        <v>0.0</v>
      </c>
      <c r="P61" s="320">
        <v>0.0</v>
      </c>
      <c r="Q61" s="320">
        <v>0.0</v>
      </c>
      <c r="R61" s="321">
        <v>0.0</v>
      </c>
      <c r="S61" s="314"/>
    </row>
    <row r="62" ht="11.25" customHeight="1">
      <c r="B62" s="315" t="s">
        <v>92</v>
      </c>
      <c r="C62" s="316" t="s">
        <v>228</v>
      </c>
      <c r="D62" s="317" t="s">
        <v>229</v>
      </c>
      <c r="E62" s="318"/>
      <c r="F62" s="316" t="s">
        <v>95</v>
      </c>
      <c r="G62" s="319">
        <v>0.085</v>
      </c>
      <c r="H62" s="315" t="s">
        <v>96</v>
      </c>
      <c r="I62" s="320">
        <v>-272.0</v>
      </c>
      <c r="J62" s="320">
        <v>0.0</v>
      </c>
      <c r="K62" s="320">
        <v>-272.0</v>
      </c>
      <c r="L62" s="320">
        <v>272.0</v>
      </c>
      <c r="M62" s="320">
        <v>0.0</v>
      </c>
      <c r="N62" s="320">
        <v>272.0</v>
      </c>
      <c r="O62" s="319">
        <v>0.0</v>
      </c>
      <c r="P62" s="320">
        <v>0.0</v>
      </c>
      <c r="Q62" s="320">
        <v>0.0</v>
      </c>
      <c r="R62" s="321">
        <v>0.0</v>
      </c>
      <c r="S62" s="314"/>
    </row>
    <row r="63" ht="11.25" customHeight="1">
      <c r="B63" s="315" t="s">
        <v>92</v>
      </c>
      <c r="C63" s="316" t="s">
        <v>230</v>
      </c>
      <c r="D63" s="317" t="s">
        <v>231</v>
      </c>
      <c r="E63" s="318"/>
      <c r="F63" s="316" t="s">
        <v>95</v>
      </c>
      <c r="G63" s="319">
        <v>0.88</v>
      </c>
      <c r="H63" s="315" t="s">
        <v>96</v>
      </c>
      <c r="I63" s="320">
        <v>0.0</v>
      </c>
      <c r="J63" s="320">
        <v>0.0</v>
      </c>
      <c r="K63" s="320">
        <v>0.0</v>
      </c>
      <c r="L63" s="320">
        <v>0.0</v>
      </c>
      <c r="M63" s="320">
        <v>0.0</v>
      </c>
      <c r="N63" s="320">
        <v>0.0</v>
      </c>
      <c r="O63" s="319">
        <v>0.0</v>
      </c>
      <c r="P63" s="320">
        <v>0.0</v>
      </c>
      <c r="Q63" s="320">
        <v>0.0</v>
      </c>
      <c r="R63" s="321">
        <v>0.0</v>
      </c>
      <c r="S63" s="314"/>
    </row>
    <row r="64" ht="11.25" customHeight="1">
      <c r="B64" s="315" t="s">
        <v>92</v>
      </c>
      <c r="C64" s="316" t="s">
        <v>118</v>
      </c>
      <c r="D64" s="317" t="s">
        <v>119</v>
      </c>
      <c r="E64" s="318"/>
      <c r="F64" s="316" t="s">
        <v>95</v>
      </c>
      <c r="G64" s="319">
        <v>0.033</v>
      </c>
      <c r="H64" s="315" t="s">
        <v>96</v>
      </c>
      <c r="I64" s="320">
        <v>-1.38</v>
      </c>
      <c r="J64" s="320">
        <v>0.0</v>
      </c>
      <c r="K64" s="320">
        <v>-1.38</v>
      </c>
      <c r="L64" s="320">
        <v>1.38</v>
      </c>
      <c r="M64" s="320">
        <v>0.0</v>
      </c>
      <c r="N64" s="320">
        <v>1.38</v>
      </c>
      <c r="O64" s="319">
        <v>0.0</v>
      </c>
      <c r="P64" s="320">
        <v>0.0</v>
      </c>
      <c r="Q64" s="320">
        <v>0.0</v>
      </c>
      <c r="R64" s="321">
        <v>0.0</v>
      </c>
      <c r="S64" s="314"/>
    </row>
    <row r="65" ht="11.25" customHeight="1">
      <c r="B65" s="315" t="s">
        <v>92</v>
      </c>
      <c r="C65" s="316" t="s">
        <v>120</v>
      </c>
      <c r="D65" s="317" t="s">
        <v>121</v>
      </c>
      <c r="E65" s="318"/>
      <c r="F65" s="316" t="s">
        <v>95</v>
      </c>
      <c r="G65" s="319">
        <v>0.22</v>
      </c>
      <c r="H65" s="315" t="s">
        <v>96</v>
      </c>
      <c r="I65" s="320">
        <v>-37.36</v>
      </c>
      <c r="J65" s="320">
        <v>0.0</v>
      </c>
      <c r="K65" s="320">
        <v>-37.36</v>
      </c>
      <c r="L65" s="320">
        <v>37.36</v>
      </c>
      <c r="M65" s="320">
        <v>0.0</v>
      </c>
      <c r="N65" s="320">
        <v>37.36</v>
      </c>
      <c r="O65" s="319">
        <v>0.0</v>
      </c>
      <c r="P65" s="320">
        <v>0.0</v>
      </c>
      <c r="Q65" s="320">
        <v>0.0</v>
      </c>
      <c r="R65" s="321">
        <v>0.0</v>
      </c>
      <c r="S65" s="314"/>
    </row>
    <row r="66" ht="11.25" customHeight="1">
      <c r="B66" s="315" t="s">
        <v>92</v>
      </c>
      <c r="C66" s="316" t="s">
        <v>141</v>
      </c>
      <c r="D66" s="317" t="s">
        <v>142</v>
      </c>
      <c r="E66" s="318"/>
      <c r="F66" s="316" t="s">
        <v>95</v>
      </c>
      <c r="G66" s="319">
        <v>0.33</v>
      </c>
      <c r="H66" s="315" t="s">
        <v>96</v>
      </c>
      <c r="I66" s="320">
        <v>-29.04</v>
      </c>
      <c r="J66" s="320">
        <v>0.0</v>
      </c>
      <c r="K66" s="320">
        <v>-29.04</v>
      </c>
      <c r="L66" s="320">
        <v>29.04</v>
      </c>
      <c r="M66" s="320">
        <v>0.0</v>
      </c>
      <c r="N66" s="320">
        <v>29.04</v>
      </c>
      <c r="O66" s="319">
        <v>0.0</v>
      </c>
      <c r="P66" s="320">
        <v>0.0</v>
      </c>
      <c r="Q66" s="320">
        <v>0.0</v>
      </c>
      <c r="R66" s="321">
        <v>0.0</v>
      </c>
      <c r="S66" s="314"/>
    </row>
    <row r="67" ht="11.25" customHeight="1">
      <c r="B67" s="315" t="s">
        <v>92</v>
      </c>
      <c r="C67" s="316" t="s">
        <v>124</v>
      </c>
      <c r="D67" s="317" t="s">
        <v>125</v>
      </c>
      <c r="E67" s="318"/>
      <c r="F67" s="316" t="s">
        <v>95</v>
      </c>
      <c r="G67" s="319">
        <v>0.66</v>
      </c>
      <c r="H67" s="315" t="s">
        <v>96</v>
      </c>
      <c r="I67" s="320">
        <v>-884.41</v>
      </c>
      <c r="J67" s="320">
        <v>0.0</v>
      </c>
      <c r="K67" s="320">
        <v>-884.41</v>
      </c>
      <c r="L67" s="320">
        <v>884.41</v>
      </c>
      <c r="M67" s="320">
        <v>0.0</v>
      </c>
      <c r="N67" s="320">
        <v>884.41</v>
      </c>
      <c r="O67" s="319">
        <v>0.0</v>
      </c>
      <c r="P67" s="320">
        <v>0.0</v>
      </c>
      <c r="Q67" s="320">
        <v>0.0</v>
      </c>
      <c r="R67" s="321">
        <v>0.0</v>
      </c>
      <c r="S67" s="314"/>
    </row>
    <row r="68" ht="11.25" customHeight="1">
      <c r="B68" s="315" t="s">
        <v>92</v>
      </c>
      <c r="C68" s="316" t="s">
        <v>232</v>
      </c>
      <c r="D68" s="317" t="s">
        <v>233</v>
      </c>
      <c r="E68" s="318"/>
      <c r="F68" s="316" t="s">
        <v>95</v>
      </c>
      <c r="G68" s="319">
        <v>0.165</v>
      </c>
      <c r="H68" s="315" t="s">
        <v>96</v>
      </c>
      <c r="I68" s="320">
        <v>-18.48</v>
      </c>
      <c r="J68" s="320">
        <v>0.0</v>
      </c>
      <c r="K68" s="320">
        <v>-18.48</v>
      </c>
      <c r="L68" s="320">
        <v>18.48</v>
      </c>
      <c r="M68" s="320">
        <v>0.0</v>
      </c>
      <c r="N68" s="320">
        <v>18.48</v>
      </c>
      <c r="O68" s="319">
        <v>0.0</v>
      </c>
      <c r="P68" s="320">
        <v>0.0</v>
      </c>
      <c r="Q68" s="320">
        <v>0.0</v>
      </c>
      <c r="R68" s="321">
        <v>0.0</v>
      </c>
      <c r="S68" s="314"/>
    </row>
    <row r="69" ht="11.25" customHeight="1">
      <c r="B69" s="315" t="s">
        <v>92</v>
      </c>
      <c r="C69" s="316" t="s">
        <v>235</v>
      </c>
      <c r="D69" s="399" t="s">
        <v>236</v>
      </c>
      <c r="E69" s="318"/>
      <c r="F69" s="316" t="s">
        <v>95</v>
      </c>
      <c r="G69" s="319">
        <v>0.98</v>
      </c>
      <c r="H69" s="315" t="s">
        <v>96</v>
      </c>
      <c r="I69" s="320">
        <v>-1955.1</v>
      </c>
      <c r="J69" s="320">
        <v>0.0</v>
      </c>
      <c r="K69" s="320">
        <v>-1955.1</v>
      </c>
      <c r="L69" s="320">
        <v>1955.1</v>
      </c>
      <c r="M69" s="320">
        <v>0.0</v>
      </c>
      <c r="N69" s="320">
        <v>1955.1</v>
      </c>
      <c r="O69" s="319">
        <v>0.0</v>
      </c>
      <c r="P69" s="320">
        <v>0.0</v>
      </c>
      <c r="Q69" s="320">
        <v>0.0</v>
      </c>
      <c r="R69" s="321">
        <v>0.0</v>
      </c>
      <c r="S69" s="314"/>
    </row>
    <row r="70" ht="11.25" customHeight="1">
      <c r="B70" s="315" t="s">
        <v>92</v>
      </c>
      <c r="C70" s="316" t="s">
        <v>242</v>
      </c>
      <c r="D70" s="317" t="s">
        <v>243</v>
      </c>
      <c r="E70" s="318"/>
      <c r="F70" s="316" t="s">
        <v>95</v>
      </c>
      <c r="G70" s="319">
        <v>0.11</v>
      </c>
      <c r="H70" s="315" t="s">
        <v>96</v>
      </c>
      <c r="I70" s="320">
        <v>-68.75</v>
      </c>
      <c r="J70" s="320">
        <v>0.0</v>
      </c>
      <c r="K70" s="320">
        <v>-68.75</v>
      </c>
      <c r="L70" s="320">
        <v>68.75</v>
      </c>
      <c r="M70" s="320">
        <v>0.0</v>
      </c>
      <c r="N70" s="320">
        <v>68.75</v>
      </c>
      <c r="O70" s="319">
        <v>0.0</v>
      </c>
      <c r="P70" s="320">
        <v>0.0</v>
      </c>
      <c r="Q70" s="320">
        <v>0.0</v>
      </c>
      <c r="R70" s="321">
        <v>0.0</v>
      </c>
      <c r="S70" s="314"/>
    </row>
    <row r="71" ht="11.25" customHeight="1">
      <c r="B71" s="315" t="s">
        <v>92</v>
      </c>
      <c r="C71" s="316" t="s">
        <v>133</v>
      </c>
      <c r="D71" s="317" t="s">
        <v>1814</v>
      </c>
      <c r="E71" s="318"/>
      <c r="F71" s="316" t="s">
        <v>95</v>
      </c>
      <c r="G71" s="319">
        <v>0.03</v>
      </c>
      <c r="H71" s="315" t="s">
        <v>96</v>
      </c>
      <c r="I71" s="320">
        <v>0.0</v>
      </c>
      <c r="J71" s="320">
        <v>0.0</v>
      </c>
      <c r="K71" s="320">
        <v>0.0</v>
      </c>
      <c r="L71" s="320">
        <v>0.0</v>
      </c>
      <c r="M71" s="320">
        <v>0.0</v>
      </c>
      <c r="N71" s="320">
        <v>0.0</v>
      </c>
      <c r="O71" s="319">
        <v>0.0</v>
      </c>
      <c r="P71" s="320">
        <v>0.0</v>
      </c>
      <c r="Q71" s="320">
        <v>0.0</v>
      </c>
      <c r="R71" s="321">
        <v>0.0</v>
      </c>
      <c r="S71" s="314"/>
    </row>
    <row r="72" ht="11.25" customHeight="1">
      <c r="B72" s="315" t="s">
        <v>92</v>
      </c>
      <c r="C72" s="316" t="s">
        <v>170</v>
      </c>
      <c r="D72" s="317" t="s">
        <v>171</v>
      </c>
      <c r="E72" s="318"/>
      <c r="F72" s="316" t="s">
        <v>95</v>
      </c>
      <c r="G72" s="319">
        <v>0.22</v>
      </c>
      <c r="H72" s="315" t="s">
        <v>96</v>
      </c>
      <c r="I72" s="320">
        <v>0.0</v>
      </c>
      <c r="J72" s="320">
        <v>0.0</v>
      </c>
      <c r="K72" s="320">
        <v>0.0</v>
      </c>
      <c r="L72" s="320">
        <v>0.0</v>
      </c>
      <c r="M72" s="320">
        <v>0.0</v>
      </c>
      <c r="N72" s="320">
        <v>0.0</v>
      </c>
      <c r="O72" s="319">
        <v>0.0</v>
      </c>
      <c r="P72" s="320">
        <v>0.0</v>
      </c>
      <c r="Q72" s="320">
        <v>0.0</v>
      </c>
      <c r="R72" s="321">
        <v>0.0</v>
      </c>
      <c r="S72" s="314"/>
    </row>
    <row r="73" ht="11.25" customHeight="1">
      <c r="B73" s="315" t="s">
        <v>92</v>
      </c>
      <c r="C73" s="316" t="s">
        <v>1815</v>
      </c>
      <c r="D73" s="317" t="s">
        <v>1816</v>
      </c>
      <c r="E73" s="318"/>
      <c r="F73" s="316" t="s">
        <v>95</v>
      </c>
      <c r="G73" s="319">
        <v>0.315</v>
      </c>
      <c r="H73" s="315" t="s">
        <v>96</v>
      </c>
      <c r="I73" s="320">
        <v>-148.71</v>
      </c>
      <c r="J73" s="320">
        <v>0.0</v>
      </c>
      <c r="K73" s="320">
        <v>-148.71</v>
      </c>
      <c r="L73" s="320">
        <v>148.71</v>
      </c>
      <c r="M73" s="320">
        <v>0.0</v>
      </c>
      <c r="N73" s="320">
        <v>148.71</v>
      </c>
      <c r="O73" s="319">
        <v>0.0</v>
      </c>
      <c r="P73" s="320">
        <v>0.0</v>
      </c>
      <c r="Q73" s="320">
        <v>0.0</v>
      </c>
      <c r="R73" s="321">
        <v>0.0</v>
      </c>
      <c r="S73" s="314"/>
    </row>
    <row r="74" ht="11.25" customHeight="1">
      <c r="B74" s="315" t="s">
        <v>92</v>
      </c>
      <c r="C74" s="316" t="s">
        <v>118</v>
      </c>
      <c r="D74" s="317" t="s">
        <v>119</v>
      </c>
      <c r="E74" s="318"/>
      <c r="F74" s="316" t="s">
        <v>95</v>
      </c>
      <c r="G74" s="319">
        <v>0.01</v>
      </c>
      <c r="H74" s="315" t="s">
        <v>96</v>
      </c>
      <c r="I74" s="320">
        <v>-0.42</v>
      </c>
      <c r="J74" s="320">
        <v>0.0</v>
      </c>
      <c r="K74" s="320">
        <v>-0.42</v>
      </c>
      <c r="L74" s="320">
        <v>0.42</v>
      </c>
      <c r="M74" s="320">
        <v>0.0</v>
      </c>
      <c r="N74" s="320">
        <v>0.42</v>
      </c>
      <c r="O74" s="319">
        <v>0.0</v>
      </c>
      <c r="P74" s="320">
        <v>0.0</v>
      </c>
      <c r="Q74" s="320">
        <v>0.0</v>
      </c>
      <c r="R74" s="321">
        <v>0.0</v>
      </c>
      <c r="S74" s="314"/>
    </row>
    <row r="75" ht="11.25" customHeight="1">
      <c r="B75" s="315" t="s">
        <v>92</v>
      </c>
      <c r="C75" s="316" t="s">
        <v>336</v>
      </c>
      <c r="D75" s="317" t="s">
        <v>337</v>
      </c>
      <c r="E75" s="318"/>
      <c r="F75" s="316" t="s">
        <v>95</v>
      </c>
      <c r="G75" s="319">
        <v>0.005</v>
      </c>
      <c r="H75" s="315" t="s">
        <v>96</v>
      </c>
      <c r="I75" s="320">
        <v>-12.99</v>
      </c>
      <c r="J75" s="320">
        <v>0.0</v>
      </c>
      <c r="K75" s="320">
        <v>-12.99</v>
      </c>
      <c r="L75" s="320">
        <v>12.99</v>
      </c>
      <c r="M75" s="320">
        <v>0.0</v>
      </c>
      <c r="N75" s="320">
        <v>12.99</v>
      </c>
      <c r="O75" s="319">
        <v>0.0</v>
      </c>
      <c r="P75" s="320">
        <v>0.0</v>
      </c>
      <c r="Q75" s="320">
        <v>0.0</v>
      </c>
      <c r="R75" s="321">
        <v>0.0</v>
      </c>
      <c r="S75" s="314"/>
    </row>
    <row r="76" ht="11.25" customHeight="1">
      <c r="B76" s="315" t="s">
        <v>92</v>
      </c>
      <c r="C76" s="316" t="s">
        <v>239</v>
      </c>
      <c r="D76" s="317" t="s">
        <v>240</v>
      </c>
      <c r="E76" s="318"/>
      <c r="F76" s="316" t="s">
        <v>95</v>
      </c>
      <c r="G76" s="319">
        <v>0.33</v>
      </c>
      <c r="H76" s="315" t="s">
        <v>96</v>
      </c>
      <c r="I76" s="320">
        <v>-129.94</v>
      </c>
      <c r="J76" s="320">
        <v>0.0</v>
      </c>
      <c r="K76" s="320">
        <v>-129.94</v>
      </c>
      <c r="L76" s="320">
        <v>129.94</v>
      </c>
      <c r="M76" s="320">
        <v>0.0</v>
      </c>
      <c r="N76" s="320">
        <v>129.94</v>
      </c>
      <c r="O76" s="319">
        <v>0.0</v>
      </c>
      <c r="P76" s="320">
        <v>0.0</v>
      </c>
      <c r="Q76" s="320">
        <v>0.0</v>
      </c>
      <c r="R76" s="321">
        <v>0.0</v>
      </c>
      <c r="S76" s="314"/>
    </row>
    <row r="77" ht="11.25" customHeight="1">
      <c r="B77" s="315" t="s">
        <v>92</v>
      </c>
      <c r="C77" s="316" t="s">
        <v>97</v>
      </c>
      <c r="D77" s="317" t="s">
        <v>98</v>
      </c>
      <c r="E77" s="318"/>
      <c r="F77" s="316" t="s">
        <v>95</v>
      </c>
      <c r="G77" s="319">
        <v>0.055</v>
      </c>
      <c r="H77" s="315" t="s">
        <v>96</v>
      </c>
      <c r="I77" s="320">
        <v>-15.68</v>
      </c>
      <c r="J77" s="320">
        <v>0.0</v>
      </c>
      <c r="K77" s="320">
        <v>-15.68</v>
      </c>
      <c r="L77" s="320">
        <v>15.68</v>
      </c>
      <c r="M77" s="320">
        <v>0.0</v>
      </c>
      <c r="N77" s="320">
        <v>15.68</v>
      </c>
      <c r="O77" s="319">
        <v>0.0</v>
      </c>
      <c r="P77" s="320">
        <v>0.0</v>
      </c>
      <c r="Q77" s="320">
        <v>0.0</v>
      </c>
      <c r="R77" s="321">
        <v>0.0</v>
      </c>
      <c r="S77" s="314"/>
    </row>
    <row r="78" ht="11.25" customHeight="1">
      <c r="B78" s="315" t="s">
        <v>92</v>
      </c>
      <c r="C78" s="316" t="s">
        <v>270</v>
      </c>
      <c r="D78" s="317" t="s">
        <v>271</v>
      </c>
      <c r="E78" s="318"/>
      <c r="F78" s="316" t="s">
        <v>95</v>
      </c>
      <c r="G78" s="319">
        <v>0.88</v>
      </c>
      <c r="H78" s="315" t="s">
        <v>96</v>
      </c>
      <c r="I78" s="320">
        <v>-78.1</v>
      </c>
      <c r="J78" s="320">
        <v>0.0</v>
      </c>
      <c r="K78" s="320">
        <v>-78.1</v>
      </c>
      <c r="L78" s="320">
        <v>78.1</v>
      </c>
      <c r="M78" s="320">
        <v>0.0</v>
      </c>
      <c r="N78" s="320">
        <v>78.1</v>
      </c>
      <c r="O78" s="319">
        <v>0.0</v>
      </c>
      <c r="P78" s="320">
        <v>0.0</v>
      </c>
      <c r="Q78" s="320">
        <v>0.0</v>
      </c>
      <c r="R78" s="321">
        <v>0.0</v>
      </c>
      <c r="S78" s="314"/>
    </row>
    <row r="79" ht="11.25" customHeight="1">
      <c r="B79" s="315" t="s">
        <v>92</v>
      </c>
      <c r="C79" s="316" t="s">
        <v>124</v>
      </c>
      <c r="D79" s="317" t="s">
        <v>125</v>
      </c>
      <c r="E79" s="318"/>
      <c r="F79" s="316" t="s">
        <v>95</v>
      </c>
      <c r="G79" s="319">
        <v>0.165</v>
      </c>
      <c r="H79" s="315" t="s">
        <v>96</v>
      </c>
      <c r="I79" s="320">
        <v>-221.1</v>
      </c>
      <c r="J79" s="320">
        <v>0.0</v>
      </c>
      <c r="K79" s="320">
        <v>-221.1</v>
      </c>
      <c r="L79" s="320">
        <v>221.1</v>
      </c>
      <c r="M79" s="320">
        <v>0.0</v>
      </c>
      <c r="N79" s="320">
        <v>221.1</v>
      </c>
      <c r="O79" s="319">
        <v>0.0</v>
      </c>
      <c r="P79" s="320">
        <v>0.0</v>
      </c>
      <c r="Q79" s="320">
        <v>0.0</v>
      </c>
      <c r="R79" s="321">
        <v>0.0</v>
      </c>
      <c r="S79" s="314"/>
    </row>
    <row r="80" ht="11.25" customHeight="1">
      <c r="B80" s="315" t="s">
        <v>92</v>
      </c>
      <c r="C80" s="316" t="s">
        <v>174</v>
      </c>
      <c r="D80" s="399" t="s">
        <v>175</v>
      </c>
      <c r="E80" s="318"/>
      <c r="F80" s="316" t="s">
        <v>95</v>
      </c>
      <c r="G80" s="319">
        <v>2.09</v>
      </c>
      <c r="H80" s="315" t="s">
        <v>96</v>
      </c>
      <c r="I80" s="320">
        <v>-5181.11</v>
      </c>
      <c r="J80" s="320">
        <v>0.0</v>
      </c>
      <c r="K80" s="320">
        <v>-5181.11</v>
      </c>
      <c r="L80" s="320">
        <v>5181.11</v>
      </c>
      <c r="M80" s="320">
        <v>0.0</v>
      </c>
      <c r="N80" s="320">
        <v>5181.11</v>
      </c>
      <c r="O80" s="319">
        <v>0.0</v>
      </c>
      <c r="P80" s="320">
        <v>0.0</v>
      </c>
      <c r="Q80" s="320">
        <v>0.0</v>
      </c>
      <c r="R80" s="321">
        <v>0.0</v>
      </c>
      <c r="S80" s="314"/>
    </row>
    <row r="81" ht="11.25" customHeight="1">
      <c r="B81" s="315" t="s">
        <v>92</v>
      </c>
      <c r="C81" s="316" t="s">
        <v>242</v>
      </c>
      <c r="D81" s="317" t="s">
        <v>243</v>
      </c>
      <c r="E81" s="318"/>
      <c r="F81" s="316" t="s">
        <v>95</v>
      </c>
      <c r="G81" s="319">
        <v>0.22</v>
      </c>
      <c r="H81" s="315" t="s">
        <v>96</v>
      </c>
      <c r="I81" s="320">
        <v>-137.5</v>
      </c>
      <c r="J81" s="320">
        <v>0.0</v>
      </c>
      <c r="K81" s="320">
        <v>-137.5</v>
      </c>
      <c r="L81" s="320">
        <v>137.5</v>
      </c>
      <c r="M81" s="320">
        <v>0.0</v>
      </c>
      <c r="N81" s="320">
        <v>137.5</v>
      </c>
      <c r="O81" s="319">
        <v>0.0</v>
      </c>
      <c r="P81" s="320">
        <v>0.0</v>
      </c>
      <c r="Q81" s="320">
        <v>0.0</v>
      </c>
      <c r="R81" s="321">
        <v>0.0</v>
      </c>
      <c r="S81" s="314"/>
    </row>
    <row r="82" ht="11.25" customHeight="1">
      <c r="B82" s="315" t="s">
        <v>92</v>
      </c>
      <c r="C82" s="316" t="s">
        <v>122</v>
      </c>
      <c r="D82" s="317" t="s">
        <v>123</v>
      </c>
      <c r="E82" s="318"/>
      <c r="F82" s="316" t="s">
        <v>95</v>
      </c>
      <c r="G82" s="319">
        <v>0.033</v>
      </c>
      <c r="H82" s="315" t="s">
        <v>96</v>
      </c>
      <c r="I82" s="320">
        <v>-3.43</v>
      </c>
      <c r="J82" s="320">
        <v>0.0</v>
      </c>
      <c r="K82" s="320">
        <v>-3.43</v>
      </c>
      <c r="L82" s="320">
        <v>3.43</v>
      </c>
      <c r="M82" s="320">
        <v>0.0</v>
      </c>
      <c r="N82" s="320">
        <v>3.43</v>
      </c>
      <c r="O82" s="319">
        <v>0.0</v>
      </c>
      <c r="P82" s="320">
        <v>0.0</v>
      </c>
      <c r="Q82" s="320">
        <v>0.0</v>
      </c>
      <c r="R82" s="321">
        <v>0.0</v>
      </c>
      <c r="S82" s="314"/>
    </row>
    <row r="83" ht="11.25" customHeight="1">
      <c r="B83" s="315" t="s">
        <v>92</v>
      </c>
      <c r="C83" s="316" t="s">
        <v>170</v>
      </c>
      <c r="D83" s="317" t="s">
        <v>171</v>
      </c>
      <c r="E83" s="318"/>
      <c r="F83" s="316" t="s">
        <v>95</v>
      </c>
      <c r="G83" s="319">
        <v>0.275</v>
      </c>
      <c r="H83" s="315" t="s">
        <v>96</v>
      </c>
      <c r="I83" s="320">
        <v>0.0</v>
      </c>
      <c r="J83" s="320">
        <v>0.0</v>
      </c>
      <c r="K83" s="320">
        <v>0.0</v>
      </c>
      <c r="L83" s="320">
        <v>0.0</v>
      </c>
      <c r="M83" s="320">
        <v>0.0</v>
      </c>
      <c r="N83" s="320">
        <v>0.0</v>
      </c>
      <c r="O83" s="319">
        <v>0.0</v>
      </c>
      <c r="P83" s="320">
        <v>0.0</v>
      </c>
      <c r="Q83" s="320">
        <v>0.0</v>
      </c>
      <c r="R83" s="321">
        <v>0.0</v>
      </c>
      <c r="S83" s="314"/>
    </row>
    <row r="84" ht="11.25" customHeight="1">
      <c r="B84" s="315" t="s">
        <v>92</v>
      </c>
      <c r="C84" s="316" t="s">
        <v>118</v>
      </c>
      <c r="D84" s="317" t="s">
        <v>119</v>
      </c>
      <c r="E84" s="318"/>
      <c r="F84" s="316" t="s">
        <v>95</v>
      </c>
      <c r="G84" s="319">
        <v>0.033</v>
      </c>
      <c r="H84" s="315" t="s">
        <v>96</v>
      </c>
      <c r="I84" s="320">
        <v>-1.38</v>
      </c>
      <c r="J84" s="320">
        <v>0.0</v>
      </c>
      <c r="K84" s="320">
        <v>-1.38</v>
      </c>
      <c r="L84" s="320">
        <v>1.38</v>
      </c>
      <c r="M84" s="320">
        <v>0.0</v>
      </c>
      <c r="N84" s="320">
        <v>1.38</v>
      </c>
      <c r="O84" s="319">
        <v>0.0</v>
      </c>
      <c r="P84" s="320">
        <v>0.0</v>
      </c>
      <c r="Q84" s="320">
        <v>0.0</v>
      </c>
      <c r="R84" s="321">
        <v>0.0</v>
      </c>
      <c r="S84" s="314"/>
    </row>
    <row r="85" ht="11.25" customHeight="1">
      <c r="B85" s="315" t="s">
        <v>92</v>
      </c>
      <c r="C85" s="316" t="s">
        <v>336</v>
      </c>
      <c r="D85" s="317" t="s">
        <v>337</v>
      </c>
      <c r="E85" s="318"/>
      <c r="F85" s="316" t="s">
        <v>95</v>
      </c>
      <c r="G85" s="319">
        <v>0.011</v>
      </c>
      <c r="H85" s="315" t="s">
        <v>96</v>
      </c>
      <c r="I85" s="320">
        <v>-28.58</v>
      </c>
      <c r="J85" s="320">
        <v>0.0</v>
      </c>
      <c r="K85" s="320">
        <v>-28.58</v>
      </c>
      <c r="L85" s="320">
        <v>28.58</v>
      </c>
      <c r="M85" s="320">
        <v>0.0</v>
      </c>
      <c r="N85" s="320">
        <v>28.58</v>
      </c>
      <c r="O85" s="319">
        <v>0.0</v>
      </c>
      <c r="P85" s="320">
        <v>0.0</v>
      </c>
      <c r="Q85" s="320">
        <v>0.0</v>
      </c>
      <c r="R85" s="321">
        <v>0.0</v>
      </c>
      <c r="S85" s="314"/>
    </row>
    <row r="86" ht="11.25" customHeight="1">
      <c r="B86" s="315" t="s">
        <v>92</v>
      </c>
      <c r="C86" s="316" t="s">
        <v>168</v>
      </c>
      <c r="D86" s="317" t="s">
        <v>169</v>
      </c>
      <c r="E86" s="318"/>
      <c r="F86" s="316" t="s">
        <v>95</v>
      </c>
      <c r="G86" s="319">
        <v>0.88</v>
      </c>
      <c r="H86" s="315" t="s">
        <v>96</v>
      </c>
      <c r="I86" s="320">
        <v>-368.97</v>
      </c>
      <c r="J86" s="320">
        <v>0.0</v>
      </c>
      <c r="K86" s="320">
        <v>-368.97</v>
      </c>
      <c r="L86" s="320">
        <v>368.97</v>
      </c>
      <c r="M86" s="320">
        <v>0.0</v>
      </c>
      <c r="N86" s="320">
        <v>368.97</v>
      </c>
      <c r="O86" s="319">
        <v>0.0</v>
      </c>
      <c r="P86" s="320">
        <v>0.0</v>
      </c>
      <c r="Q86" s="320">
        <v>0.0</v>
      </c>
      <c r="R86" s="321">
        <v>0.0</v>
      </c>
      <c r="S86" s="314"/>
    </row>
    <row r="87" ht="11.25" customHeight="1">
      <c r="B87" s="315" t="s">
        <v>92</v>
      </c>
      <c r="C87" s="316" t="s">
        <v>166</v>
      </c>
      <c r="D87" s="317" t="s">
        <v>167</v>
      </c>
      <c r="E87" s="318"/>
      <c r="F87" s="316" t="s">
        <v>95</v>
      </c>
      <c r="G87" s="319">
        <v>1.32</v>
      </c>
      <c r="H87" s="315" t="s">
        <v>96</v>
      </c>
      <c r="I87" s="320">
        <v>-765.6</v>
      </c>
      <c r="J87" s="320">
        <v>0.0</v>
      </c>
      <c r="K87" s="320">
        <v>-765.6</v>
      </c>
      <c r="L87" s="320">
        <v>765.6</v>
      </c>
      <c r="M87" s="320">
        <v>0.0</v>
      </c>
      <c r="N87" s="320">
        <v>765.6</v>
      </c>
      <c r="O87" s="319">
        <v>0.0</v>
      </c>
      <c r="P87" s="320">
        <v>0.0</v>
      </c>
      <c r="Q87" s="320">
        <v>0.0</v>
      </c>
      <c r="R87" s="321">
        <v>0.0</v>
      </c>
      <c r="S87" s="314"/>
    </row>
    <row r="88" ht="11.25" customHeight="1">
      <c r="B88" s="315" t="s">
        <v>92</v>
      </c>
      <c r="C88" s="316" t="s">
        <v>188</v>
      </c>
      <c r="D88" s="317" t="s">
        <v>189</v>
      </c>
      <c r="E88" s="318"/>
      <c r="F88" s="316" t="s">
        <v>95</v>
      </c>
      <c r="G88" s="319">
        <v>0.033</v>
      </c>
      <c r="H88" s="315" t="s">
        <v>96</v>
      </c>
      <c r="I88" s="320">
        <v>-30.73</v>
      </c>
      <c r="J88" s="320">
        <v>0.0</v>
      </c>
      <c r="K88" s="320">
        <v>-30.73</v>
      </c>
      <c r="L88" s="320">
        <v>30.73</v>
      </c>
      <c r="M88" s="320">
        <v>0.0</v>
      </c>
      <c r="N88" s="320">
        <v>30.73</v>
      </c>
      <c r="O88" s="319">
        <v>0.0</v>
      </c>
      <c r="P88" s="320">
        <v>0.0</v>
      </c>
      <c r="Q88" s="320">
        <v>0.0</v>
      </c>
      <c r="R88" s="321">
        <v>0.0</v>
      </c>
      <c r="S88" s="314"/>
    </row>
    <row r="89" ht="11.25" customHeight="1">
      <c r="B89" s="315" t="s">
        <v>92</v>
      </c>
      <c r="C89" s="316" t="s">
        <v>196</v>
      </c>
      <c r="D89" s="317" t="s">
        <v>197</v>
      </c>
      <c r="E89" s="318"/>
      <c r="F89" s="316" t="s">
        <v>95</v>
      </c>
      <c r="G89" s="319">
        <v>0.055</v>
      </c>
      <c r="H89" s="315" t="s">
        <v>96</v>
      </c>
      <c r="I89" s="320">
        <v>-60.77</v>
      </c>
      <c r="J89" s="320">
        <v>0.0</v>
      </c>
      <c r="K89" s="320">
        <v>-60.77</v>
      </c>
      <c r="L89" s="320">
        <v>60.77</v>
      </c>
      <c r="M89" s="320">
        <v>0.0</v>
      </c>
      <c r="N89" s="320">
        <v>60.77</v>
      </c>
      <c r="O89" s="319">
        <v>0.0</v>
      </c>
      <c r="P89" s="320">
        <v>0.0</v>
      </c>
      <c r="Q89" s="320">
        <v>0.0</v>
      </c>
      <c r="R89" s="321">
        <v>0.0</v>
      </c>
      <c r="S89" s="314"/>
    </row>
    <row r="90" ht="11.25" customHeight="1">
      <c r="B90" s="315" t="s">
        <v>92</v>
      </c>
      <c r="C90" s="316" t="s">
        <v>244</v>
      </c>
      <c r="D90" s="317" t="s">
        <v>245</v>
      </c>
      <c r="E90" s="318"/>
      <c r="F90" s="316" t="s">
        <v>95</v>
      </c>
      <c r="G90" s="319">
        <v>0.165</v>
      </c>
      <c r="H90" s="315" t="s">
        <v>96</v>
      </c>
      <c r="I90" s="320">
        <v>-51.98</v>
      </c>
      <c r="J90" s="320">
        <v>0.0</v>
      </c>
      <c r="K90" s="320">
        <v>-51.98</v>
      </c>
      <c r="L90" s="320">
        <v>51.98</v>
      </c>
      <c r="M90" s="320">
        <v>0.0</v>
      </c>
      <c r="N90" s="320">
        <v>51.98</v>
      </c>
      <c r="O90" s="319">
        <v>0.0</v>
      </c>
      <c r="P90" s="320">
        <v>0.0</v>
      </c>
      <c r="Q90" s="320">
        <v>0.0</v>
      </c>
      <c r="R90" s="321">
        <v>0.0</v>
      </c>
      <c r="S90" s="314"/>
    </row>
    <row r="91" ht="11.25" customHeight="1">
      <c r="B91" s="315" t="s">
        <v>92</v>
      </c>
      <c r="C91" s="316" t="s">
        <v>118</v>
      </c>
      <c r="D91" s="317" t="s">
        <v>119</v>
      </c>
      <c r="E91" s="318"/>
      <c r="F91" s="316" t="s">
        <v>95</v>
      </c>
      <c r="G91" s="319">
        <v>0.01</v>
      </c>
      <c r="H91" s="315" t="s">
        <v>96</v>
      </c>
      <c r="I91" s="320">
        <v>-0.42</v>
      </c>
      <c r="J91" s="320">
        <v>0.0</v>
      </c>
      <c r="K91" s="320">
        <v>-0.42</v>
      </c>
      <c r="L91" s="320">
        <v>0.42</v>
      </c>
      <c r="M91" s="320">
        <v>0.0</v>
      </c>
      <c r="N91" s="320">
        <v>0.42</v>
      </c>
      <c r="O91" s="319">
        <v>0.0</v>
      </c>
      <c r="P91" s="320">
        <v>0.0</v>
      </c>
      <c r="Q91" s="320">
        <v>0.0</v>
      </c>
      <c r="R91" s="321">
        <v>0.0</v>
      </c>
      <c r="S91" s="314"/>
    </row>
    <row r="92" ht="11.25" customHeight="1">
      <c r="B92" s="315" t="s">
        <v>92</v>
      </c>
      <c r="C92" s="316" t="s">
        <v>336</v>
      </c>
      <c r="D92" s="317" t="s">
        <v>337</v>
      </c>
      <c r="E92" s="318"/>
      <c r="F92" s="316" t="s">
        <v>95</v>
      </c>
      <c r="G92" s="319">
        <v>0.005</v>
      </c>
      <c r="H92" s="315" t="s">
        <v>96</v>
      </c>
      <c r="I92" s="320">
        <v>-12.99</v>
      </c>
      <c r="J92" s="320">
        <v>0.0</v>
      </c>
      <c r="K92" s="320">
        <v>-12.99</v>
      </c>
      <c r="L92" s="320">
        <v>12.99</v>
      </c>
      <c r="M92" s="320">
        <v>0.0</v>
      </c>
      <c r="N92" s="320">
        <v>12.99</v>
      </c>
      <c r="O92" s="319">
        <v>0.0</v>
      </c>
      <c r="P92" s="320">
        <v>0.0</v>
      </c>
      <c r="Q92" s="320">
        <v>0.0</v>
      </c>
      <c r="R92" s="321">
        <v>0.0</v>
      </c>
      <c r="S92" s="314"/>
    </row>
    <row r="93" ht="11.25" customHeight="1">
      <c r="B93" s="315" t="s">
        <v>92</v>
      </c>
      <c r="C93" s="316" t="s">
        <v>141</v>
      </c>
      <c r="D93" s="317" t="s">
        <v>142</v>
      </c>
      <c r="E93" s="318"/>
      <c r="F93" s="316" t="s">
        <v>95</v>
      </c>
      <c r="G93" s="319">
        <v>0.01</v>
      </c>
      <c r="H93" s="315" t="s">
        <v>96</v>
      </c>
      <c r="I93" s="320">
        <v>-0.88</v>
      </c>
      <c r="J93" s="320">
        <v>0.0</v>
      </c>
      <c r="K93" s="320">
        <v>-0.88</v>
      </c>
      <c r="L93" s="320">
        <v>0.88</v>
      </c>
      <c r="M93" s="320">
        <v>0.0</v>
      </c>
      <c r="N93" s="320">
        <v>0.88</v>
      </c>
      <c r="O93" s="319">
        <v>0.0</v>
      </c>
      <c r="P93" s="320">
        <v>0.0</v>
      </c>
      <c r="Q93" s="320">
        <v>0.0</v>
      </c>
      <c r="R93" s="321">
        <v>0.0</v>
      </c>
      <c r="S93" s="314"/>
    </row>
    <row r="94" ht="12.0" customHeight="1"/>
    <row r="95" ht="12.75" customHeight="1">
      <c r="B95" s="300" t="s">
        <v>1813</v>
      </c>
      <c r="C95" s="297"/>
      <c r="D95" s="298"/>
      <c r="S95" s="330" t="s">
        <v>203</v>
      </c>
    </row>
    <row r="96" ht="4.5" customHeight="1"/>
    <row r="97" ht="19.5" customHeight="1">
      <c r="B97" s="301" t="s">
        <v>79</v>
      </c>
      <c r="C97" s="301" t="s">
        <v>80</v>
      </c>
      <c r="D97" s="302" t="s">
        <v>81</v>
      </c>
      <c r="E97" s="303"/>
      <c r="F97" s="301" t="s">
        <v>82</v>
      </c>
      <c r="G97" s="301" t="s">
        <v>83</v>
      </c>
      <c r="H97" s="301" t="s">
        <v>84</v>
      </c>
      <c r="I97" s="304" t="s">
        <v>85</v>
      </c>
      <c r="J97" s="305"/>
      <c r="K97" s="306"/>
      <c r="L97" s="304" t="s">
        <v>86</v>
      </c>
      <c r="M97" s="305"/>
      <c r="N97" s="306"/>
      <c r="O97" s="304" t="s">
        <v>87</v>
      </c>
      <c r="P97" s="305"/>
      <c r="Q97" s="305"/>
      <c r="R97" s="305"/>
      <c r="S97" s="307"/>
    </row>
    <row r="98" ht="14.25" customHeight="1">
      <c r="B98" s="308"/>
      <c r="C98" s="308"/>
      <c r="D98" s="309"/>
      <c r="E98" s="310"/>
      <c r="F98" s="308"/>
      <c r="G98" s="308"/>
      <c r="H98" s="308"/>
      <c r="I98" s="311" t="s">
        <v>88</v>
      </c>
      <c r="J98" s="311" t="s">
        <v>89</v>
      </c>
      <c r="K98" s="311" t="s">
        <v>90</v>
      </c>
      <c r="L98" s="311" t="s">
        <v>88</v>
      </c>
      <c r="M98" s="311" t="s">
        <v>89</v>
      </c>
      <c r="N98" s="311" t="s">
        <v>90</v>
      </c>
      <c r="O98" s="311" t="s">
        <v>83</v>
      </c>
      <c r="P98" s="311" t="s">
        <v>88</v>
      </c>
      <c r="Q98" s="311" t="s">
        <v>89</v>
      </c>
      <c r="R98" s="304" t="s">
        <v>90</v>
      </c>
      <c r="S98" s="307"/>
    </row>
    <row r="99" ht="11.25" customHeight="1">
      <c r="B99" s="315" t="s">
        <v>92</v>
      </c>
      <c r="C99" s="316" t="s">
        <v>246</v>
      </c>
      <c r="D99" s="399" t="s">
        <v>247</v>
      </c>
      <c r="E99" s="318"/>
      <c r="F99" s="316" t="s">
        <v>95</v>
      </c>
      <c r="G99" s="319">
        <v>1.85</v>
      </c>
      <c r="H99" s="315" t="s">
        <v>96</v>
      </c>
      <c r="I99" s="320">
        <v>-2177.86</v>
      </c>
      <c r="J99" s="320">
        <v>0.0</v>
      </c>
      <c r="K99" s="320">
        <v>-2177.86</v>
      </c>
      <c r="L99" s="320">
        <v>2177.86</v>
      </c>
      <c r="M99" s="320">
        <v>0.0</v>
      </c>
      <c r="N99" s="320">
        <v>2177.86</v>
      </c>
      <c r="O99" s="319">
        <v>0.0</v>
      </c>
      <c r="P99" s="320">
        <v>0.0</v>
      </c>
      <c r="Q99" s="320">
        <v>0.0</v>
      </c>
      <c r="R99" s="321">
        <v>0.0</v>
      </c>
      <c r="S99" s="314"/>
    </row>
    <row r="100" ht="11.25" customHeight="1">
      <c r="B100" s="315" t="s">
        <v>92</v>
      </c>
      <c r="C100" s="316" t="s">
        <v>122</v>
      </c>
      <c r="D100" s="317" t="s">
        <v>123</v>
      </c>
      <c r="E100" s="318"/>
      <c r="F100" s="316" t="s">
        <v>95</v>
      </c>
      <c r="G100" s="319">
        <v>0.33</v>
      </c>
      <c r="H100" s="315" t="s">
        <v>96</v>
      </c>
      <c r="I100" s="320">
        <v>-34.32</v>
      </c>
      <c r="J100" s="320">
        <v>0.0</v>
      </c>
      <c r="K100" s="320">
        <v>-34.32</v>
      </c>
      <c r="L100" s="320">
        <v>34.32</v>
      </c>
      <c r="M100" s="320">
        <v>0.0</v>
      </c>
      <c r="N100" s="320">
        <v>34.32</v>
      </c>
      <c r="O100" s="319">
        <v>0.0</v>
      </c>
      <c r="P100" s="320">
        <v>0.0</v>
      </c>
      <c r="Q100" s="320">
        <v>0.0</v>
      </c>
      <c r="R100" s="321">
        <v>0.0</v>
      </c>
      <c r="S100" s="314"/>
    </row>
    <row r="101" ht="11.25" customHeight="1">
      <c r="B101" s="315" t="s">
        <v>92</v>
      </c>
      <c r="C101" s="316" t="s">
        <v>248</v>
      </c>
      <c r="D101" s="317" t="s">
        <v>249</v>
      </c>
      <c r="E101" s="318"/>
      <c r="F101" s="316" t="s">
        <v>95</v>
      </c>
      <c r="G101" s="319">
        <v>0.055</v>
      </c>
      <c r="H101" s="315" t="s">
        <v>96</v>
      </c>
      <c r="I101" s="320">
        <v>-27.39</v>
      </c>
      <c r="J101" s="320">
        <v>0.0</v>
      </c>
      <c r="K101" s="320">
        <v>-27.39</v>
      </c>
      <c r="L101" s="320">
        <v>27.39</v>
      </c>
      <c r="M101" s="320">
        <v>0.0</v>
      </c>
      <c r="N101" s="320">
        <v>27.39</v>
      </c>
      <c r="O101" s="319">
        <v>0.0</v>
      </c>
      <c r="P101" s="320">
        <v>0.0</v>
      </c>
      <c r="Q101" s="320">
        <v>0.0</v>
      </c>
      <c r="R101" s="321">
        <v>0.0</v>
      </c>
      <c r="S101" s="314"/>
    </row>
    <row r="102" ht="11.25" customHeight="1">
      <c r="B102" s="315" t="s">
        <v>92</v>
      </c>
      <c r="C102" s="316" t="s">
        <v>188</v>
      </c>
      <c r="D102" s="317" t="s">
        <v>189</v>
      </c>
      <c r="E102" s="318"/>
      <c r="F102" s="316" t="s">
        <v>95</v>
      </c>
      <c r="G102" s="319">
        <v>0.022</v>
      </c>
      <c r="H102" s="315" t="s">
        <v>96</v>
      </c>
      <c r="I102" s="320">
        <v>-20.5</v>
      </c>
      <c r="J102" s="320">
        <v>0.0</v>
      </c>
      <c r="K102" s="320">
        <v>-20.5</v>
      </c>
      <c r="L102" s="320">
        <v>20.5</v>
      </c>
      <c r="M102" s="320">
        <v>0.0</v>
      </c>
      <c r="N102" s="320">
        <v>20.5</v>
      </c>
      <c r="O102" s="319">
        <v>0.0</v>
      </c>
      <c r="P102" s="320">
        <v>0.0</v>
      </c>
      <c r="Q102" s="320">
        <v>0.0</v>
      </c>
      <c r="R102" s="321">
        <v>0.0</v>
      </c>
      <c r="S102" s="314"/>
    </row>
    <row r="103" ht="11.25" customHeight="1">
      <c r="B103" s="315" t="s">
        <v>92</v>
      </c>
      <c r="C103" s="316" t="s">
        <v>196</v>
      </c>
      <c r="D103" s="317" t="s">
        <v>197</v>
      </c>
      <c r="E103" s="318"/>
      <c r="F103" s="316" t="s">
        <v>95</v>
      </c>
      <c r="G103" s="319">
        <v>0.022</v>
      </c>
      <c r="H103" s="315" t="s">
        <v>96</v>
      </c>
      <c r="I103" s="320">
        <v>-24.31</v>
      </c>
      <c r="J103" s="320">
        <v>0.0</v>
      </c>
      <c r="K103" s="320">
        <v>-24.31</v>
      </c>
      <c r="L103" s="320">
        <v>24.31</v>
      </c>
      <c r="M103" s="320">
        <v>0.0</v>
      </c>
      <c r="N103" s="320">
        <v>24.31</v>
      </c>
      <c r="O103" s="319">
        <v>0.0</v>
      </c>
      <c r="P103" s="320">
        <v>0.0</v>
      </c>
      <c r="Q103" s="320">
        <v>0.0</v>
      </c>
      <c r="R103" s="321">
        <v>0.0</v>
      </c>
      <c r="S103" s="314"/>
    </row>
    <row r="104" ht="11.25" customHeight="1">
      <c r="B104" s="315" t="s">
        <v>92</v>
      </c>
      <c r="C104" s="316" t="s">
        <v>244</v>
      </c>
      <c r="D104" s="317" t="s">
        <v>245</v>
      </c>
      <c r="E104" s="318"/>
      <c r="F104" s="316" t="s">
        <v>95</v>
      </c>
      <c r="G104" s="319">
        <v>0.55</v>
      </c>
      <c r="H104" s="315" t="s">
        <v>96</v>
      </c>
      <c r="I104" s="320">
        <v>-173.25</v>
      </c>
      <c r="J104" s="320">
        <v>0.0</v>
      </c>
      <c r="K104" s="320">
        <v>-173.25</v>
      </c>
      <c r="L104" s="320">
        <v>173.25</v>
      </c>
      <c r="M104" s="320">
        <v>0.0</v>
      </c>
      <c r="N104" s="320">
        <v>173.25</v>
      </c>
      <c r="O104" s="319">
        <v>0.0</v>
      </c>
      <c r="P104" s="320">
        <v>0.0</v>
      </c>
      <c r="Q104" s="320">
        <v>0.0</v>
      </c>
      <c r="R104" s="321">
        <v>0.0</v>
      </c>
      <c r="S104" s="314"/>
    </row>
    <row r="105" ht="11.25" customHeight="1">
      <c r="B105" s="315" t="s">
        <v>92</v>
      </c>
      <c r="C105" s="316" t="s">
        <v>170</v>
      </c>
      <c r="D105" s="317" t="s">
        <v>171</v>
      </c>
      <c r="E105" s="318"/>
      <c r="F105" s="316" t="s">
        <v>95</v>
      </c>
      <c r="G105" s="319">
        <v>0.165</v>
      </c>
      <c r="H105" s="315" t="s">
        <v>96</v>
      </c>
      <c r="I105" s="320">
        <v>0.0</v>
      </c>
      <c r="J105" s="320">
        <v>0.0</v>
      </c>
      <c r="K105" s="320">
        <v>0.0</v>
      </c>
      <c r="L105" s="320">
        <v>0.0</v>
      </c>
      <c r="M105" s="320">
        <v>0.0</v>
      </c>
      <c r="N105" s="320">
        <v>0.0</v>
      </c>
      <c r="O105" s="319">
        <v>0.0</v>
      </c>
      <c r="P105" s="320">
        <v>0.0</v>
      </c>
      <c r="Q105" s="320">
        <v>0.0</v>
      </c>
      <c r="R105" s="321">
        <v>0.0</v>
      </c>
      <c r="S105" s="314"/>
    </row>
    <row r="106" ht="11.25" customHeight="1">
      <c r="B106" s="315" t="s">
        <v>92</v>
      </c>
      <c r="C106" s="316" t="s">
        <v>151</v>
      </c>
      <c r="D106" s="317" t="s">
        <v>152</v>
      </c>
      <c r="E106" s="318"/>
      <c r="F106" s="316" t="s">
        <v>95</v>
      </c>
      <c r="G106" s="319">
        <v>0.33</v>
      </c>
      <c r="H106" s="315" t="s">
        <v>96</v>
      </c>
      <c r="I106" s="320">
        <v>-247.5</v>
      </c>
      <c r="J106" s="320">
        <v>0.0</v>
      </c>
      <c r="K106" s="320">
        <v>-247.5</v>
      </c>
      <c r="L106" s="320">
        <v>247.5</v>
      </c>
      <c r="M106" s="320">
        <v>0.0</v>
      </c>
      <c r="N106" s="320">
        <v>247.5</v>
      </c>
      <c r="O106" s="319">
        <v>0.0</v>
      </c>
      <c r="P106" s="320">
        <v>0.0</v>
      </c>
      <c r="Q106" s="320">
        <v>0.0</v>
      </c>
      <c r="R106" s="321">
        <v>0.0</v>
      </c>
      <c r="S106" s="314"/>
    </row>
    <row r="107" ht="11.25" customHeight="1">
      <c r="B107" s="315" t="s">
        <v>92</v>
      </c>
      <c r="C107" s="316" t="s">
        <v>128</v>
      </c>
      <c r="D107" s="317" t="s">
        <v>129</v>
      </c>
      <c r="E107" s="318"/>
      <c r="F107" s="316" t="s">
        <v>130</v>
      </c>
      <c r="G107" s="319">
        <v>28.0</v>
      </c>
      <c r="H107" s="315" t="s">
        <v>96</v>
      </c>
      <c r="I107" s="320">
        <v>-326.51</v>
      </c>
      <c r="J107" s="320">
        <v>0.0</v>
      </c>
      <c r="K107" s="320">
        <v>-326.51</v>
      </c>
      <c r="L107" s="320">
        <v>326.51</v>
      </c>
      <c r="M107" s="320">
        <v>0.0</v>
      </c>
      <c r="N107" s="320">
        <v>326.51</v>
      </c>
      <c r="O107" s="319">
        <v>0.0</v>
      </c>
      <c r="P107" s="320">
        <v>0.0</v>
      </c>
      <c r="Q107" s="320">
        <v>0.0</v>
      </c>
      <c r="R107" s="321">
        <v>0.0</v>
      </c>
      <c r="S107" s="314"/>
    </row>
    <row r="108" ht="11.25" customHeight="1">
      <c r="B108" s="322" t="s">
        <v>107</v>
      </c>
      <c r="C108" s="323"/>
      <c r="D108" s="323"/>
      <c r="E108" s="323"/>
      <c r="F108" s="324"/>
      <c r="G108" s="325">
        <v>161.539</v>
      </c>
      <c r="H108" s="326" t="s">
        <v>108</v>
      </c>
      <c r="I108" s="327">
        <v>-19893.75</v>
      </c>
      <c r="J108" s="327">
        <v>0.0</v>
      </c>
      <c r="K108" s="327">
        <v>-19893.75</v>
      </c>
      <c r="L108" s="327">
        <v>19893.75</v>
      </c>
      <c r="M108" s="327">
        <v>0.0</v>
      </c>
      <c r="N108" s="327">
        <v>19893.75</v>
      </c>
      <c r="O108" s="325">
        <v>0.0</v>
      </c>
      <c r="P108" s="327">
        <v>0.0</v>
      </c>
      <c r="Q108" s="327">
        <v>0.0</v>
      </c>
      <c r="R108" s="328">
        <v>0.0</v>
      </c>
      <c r="S108" s="329"/>
    </row>
    <row r="109" ht="11.25" customHeight="1">
      <c r="B109" s="312" t="s">
        <v>1817</v>
      </c>
      <c r="C109" s="313"/>
      <c r="D109" s="313"/>
      <c r="E109" s="313"/>
      <c r="F109" s="313"/>
      <c r="G109" s="313"/>
      <c r="H109" s="313"/>
      <c r="I109" s="313"/>
      <c r="J109" s="313"/>
      <c r="K109" s="313"/>
      <c r="L109" s="313"/>
      <c r="M109" s="313"/>
      <c r="N109" s="313"/>
      <c r="O109" s="313"/>
      <c r="P109" s="313"/>
      <c r="Q109" s="313"/>
      <c r="R109" s="313"/>
      <c r="S109" s="314"/>
    </row>
    <row r="110" ht="11.25" customHeight="1">
      <c r="B110" s="315" t="s">
        <v>92</v>
      </c>
      <c r="C110" s="316" t="s">
        <v>1818</v>
      </c>
      <c r="D110" s="317" t="s">
        <v>968</v>
      </c>
      <c r="E110" s="318"/>
      <c r="F110" s="316" t="s">
        <v>95</v>
      </c>
      <c r="G110" s="319">
        <v>3.36</v>
      </c>
      <c r="H110" s="315" t="s">
        <v>96</v>
      </c>
      <c r="I110" s="320">
        <v>-295.68</v>
      </c>
      <c r="J110" s="320">
        <v>0.0</v>
      </c>
      <c r="K110" s="320">
        <v>-295.68</v>
      </c>
      <c r="L110" s="320">
        <v>295.68</v>
      </c>
      <c r="M110" s="320">
        <v>0.0</v>
      </c>
      <c r="N110" s="320">
        <v>295.68</v>
      </c>
      <c r="O110" s="319">
        <v>0.0</v>
      </c>
      <c r="P110" s="320">
        <v>0.0</v>
      </c>
      <c r="Q110" s="320">
        <v>0.0</v>
      </c>
      <c r="R110" s="321">
        <v>0.0</v>
      </c>
      <c r="S110" s="314"/>
    </row>
    <row r="111" ht="11.25" customHeight="1">
      <c r="B111" s="315" t="s">
        <v>92</v>
      </c>
      <c r="C111" s="316" t="s">
        <v>1819</v>
      </c>
      <c r="D111" s="399" t="s">
        <v>972</v>
      </c>
      <c r="E111" s="318"/>
      <c r="F111" s="316" t="s">
        <v>95</v>
      </c>
      <c r="G111" s="319">
        <v>1.25</v>
      </c>
      <c r="H111" s="315" t="s">
        <v>96</v>
      </c>
      <c r="I111" s="320">
        <v>-1498.75</v>
      </c>
      <c r="J111" s="320">
        <v>0.0</v>
      </c>
      <c r="K111" s="320">
        <v>-1498.75</v>
      </c>
      <c r="L111" s="320">
        <v>1498.75</v>
      </c>
      <c r="M111" s="320">
        <v>0.0</v>
      </c>
      <c r="N111" s="320">
        <v>1498.75</v>
      </c>
      <c r="O111" s="319">
        <v>0.0</v>
      </c>
      <c r="P111" s="320">
        <v>0.0</v>
      </c>
      <c r="Q111" s="320">
        <v>0.0</v>
      </c>
      <c r="R111" s="321">
        <v>0.0</v>
      </c>
      <c r="S111" s="314"/>
    </row>
    <row r="112" ht="11.25" customHeight="1">
      <c r="B112" s="315" t="s">
        <v>92</v>
      </c>
      <c r="C112" s="316" t="s">
        <v>120</v>
      </c>
      <c r="D112" s="317" t="s">
        <v>121</v>
      </c>
      <c r="E112" s="318"/>
      <c r="F112" s="316" t="s">
        <v>95</v>
      </c>
      <c r="G112" s="319">
        <v>0.4</v>
      </c>
      <c r="H112" s="315" t="s">
        <v>96</v>
      </c>
      <c r="I112" s="320">
        <v>-67.92</v>
      </c>
      <c r="J112" s="320">
        <v>0.0</v>
      </c>
      <c r="K112" s="320">
        <v>-67.92</v>
      </c>
      <c r="L112" s="320">
        <v>67.92</v>
      </c>
      <c r="M112" s="320">
        <v>0.0</v>
      </c>
      <c r="N112" s="320">
        <v>67.92</v>
      </c>
      <c r="O112" s="319">
        <v>0.0</v>
      </c>
      <c r="P112" s="320">
        <v>0.0</v>
      </c>
      <c r="Q112" s="320">
        <v>0.0</v>
      </c>
      <c r="R112" s="321">
        <v>0.0</v>
      </c>
      <c r="S112" s="314"/>
    </row>
    <row r="113" ht="11.25" customHeight="1">
      <c r="B113" s="315" t="s">
        <v>92</v>
      </c>
      <c r="C113" s="316" t="s">
        <v>105</v>
      </c>
      <c r="D113" s="317" t="s">
        <v>106</v>
      </c>
      <c r="E113" s="318"/>
      <c r="F113" s="316" t="s">
        <v>95</v>
      </c>
      <c r="G113" s="319">
        <v>0.55</v>
      </c>
      <c r="H113" s="315" t="s">
        <v>96</v>
      </c>
      <c r="I113" s="320">
        <v>-51.7</v>
      </c>
      <c r="J113" s="320">
        <v>0.0</v>
      </c>
      <c r="K113" s="320">
        <v>-51.7</v>
      </c>
      <c r="L113" s="320">
        <v>51.7</v>
      </c>
      <c r="M113" s="320">
        <v>0.0</v>
      </c>
      <c r="N113" s="320">
        <v>51.7</v>
      </c>
      <c r="O113" s="319">
        <v>0.0</v>
      </c>
      <c r="P113" s="320">
        <v>0.0</v>
      </c>
      <c r="Q113" s="320">
        <v>0.0</v>
      </c>
      <c r="R113" s="321">
        <v>0.0</v>
      </c>
      <c r="S113" s="314"/>
    </row>
    <row r="114" ht="11.25" customHeight="1">
      <c r="B114" s="315" t="s">
        <v>92</v>
      </c>
      <c r="C114" s="316" t="s">
        <v>99</v>
      </c>
      <c r="D114" s="317" t="s">
        <v>100</v>
      </c>
      <c r="E114" s="318"/>
      <c r="F114" s="316" t="s">
        <v>95</v>
      </c>
      <c r="G114" s="319">
        <v>0.88</v>
      </c>
      <c r="H114" s="315" t="s">
        <v>96</v>
      </c>
      <c r="I114" s="320">
        <v>-136.4</v>
      </c>
      <c r="J114" s="320">
        <v>0.0</v>
      </c>
      <c r="K114" s="320">
        <v>-136.4</v>
      </c>
      <c r="L114" s="320">
        <v>136.4</v>
      </c>
      <c r="M114" s="320">
        <v>0.0</v>
      </c>
      <c r="N114" s="320">
        <v>136.4</v>
      </c>
      <c r="O114" s="319">
        <v>0.0</v>
      </c>
      <c r="P114" s="320">
        <v>0.0</v>
      </c>
      <c r="Q114" s="320">
        <v>0.0</v>
      </c>
      <c r="R114" s="321">
        <v>0.0</v>
      </c>
      <c r="S114" s="314"/>
    </row>
    <row r="115" ht="11.25" customHeight="1">
      <c r="B115" s="315" t="s">
        <v>92</v>
      </c>
      <c r="C115" s="316" t="s">
        <v>141</v>
      </c>
      <c r="D115" s="317" t="s">
        <v>142</v>
      </c>
      <c r="E115" s="318"/>
      <c r="F115" s="316" t="s">
        <v>95</v>
      </c>
      <c r="G115" s="319">
        <v>0.22</v>
      </c>
      <c r="H115" s="315" t="s">
        <v>96</v>
      </c>
      <c r="I115" s="320">
        <v>-19.36</v>
      </c>
      <c r="J115" s="320">
        <v>0.0</v>
      </c>
      <c r="K115" s="320">
        <v>-19.36</v>
      </c>
      <c r="L115" s="320">
        <v>19.36</v>
      </c>
      <c r="M115" s="320">
        <v>0.0</v>
      </c>
      <c r="N115" s="320">
        <v>19.36</v>
      </c>
      <c r="O115" s="319">
        <v>0.0</v>
      </c>
      <c r="P115" s="320">
        <v>0.0</v>
      </c>
      <c r="Q115" s="320">
        <v>0.0</v>
      </c>
      <c r="R115" s="321">
        <v>0.0</v>
      </c>
      <c r="S115" s="314"/>
    </row>
    <row r="116" ht="11.25" customHeight="1">
      <c r="B116" s="315" t="s">
        <v>92</v>
      </c>
      <c r="C116" s="316" t="s">
        <v>341</v>
      </c>
      <c r="D116" s="317" t="s">
        <v>342</v>
      </c>
      <c r="E116" s="318"/>
      <c r="F116" s="316" t="s">
        <v>95</v>
      </c>
      <c r="G116" s="319">
        <v>0.011</v>
      </c>
      <c r="H116" s="315" t="s">
        <v>96</v>
      </c>
      <c r="I116" s="320">
        <v>0.0</v>
      </c>
      <c r="J116" s="320">
        <v>0.0</v>
      </c>
      <c r="K116" s="320">
        <v>0.0</v>
      </c>
      <c r="L116" s="320">
        <v>0.0</v>
      </c>
      <c r="M116" s="320">
        <v>0.0</v>
      </c>
      <c r="N116" s="320">
        <v>0.0</v>
      </c>
      <c r="O116" s="319">
        <v>0.0</v>
      </c>
      <c r="P116" s="320">
        <v>0.0</v>
      </c>
      <c r="Q116" s="320">
        <v>0.0</v>
      </c>
      <c r="R116" s="321">
        <v>0.0</v>
      </c>
      <c r="S116" s="314"/>
    </row>
    <row r="117" ht="11.25" customHeight="1">
      <c r="B117" s="315" t="s">
        <v>92</v>
      </c>
      <c r="C117" s="316" t="s">
        <v>336</v>
      </c>
      <c r="D117" s="317" t="s">
        <v>337</v>
      </c>
      <c r="E117" s="318"/>
      <c r="F117" s="316" t="s">
        <v>95</v>
      </c>
      <c r="G117" s="319">
        <v>0.011</v>
      </c>
      <c r="H117" s="315" t="s">
        <v>96</v>
      </c>
      <c r="I117" s="320">
        <v>-28.58</v>
      </c>
      <c r="J117" s="320">
        <v>0.0</v>
      </c>
      <c r="K117" s="320">
        <v>-28.58</v>
      </c>
      <c r="L117" s="320">
        <v>28.58</v>
      </c>
      <c r="M117" s="320">
        <v>0.0</v>
      </c>
      <c r="N117" s="320">
        <v>28.58</v>
      </c>
      <c r="O117" s="319">
        <v>0.0</v>
      </c>
      <c r="P117" s="320">
        <v>0.0</v>
      </c>
      <c r="Q117" s="320">
        <v>0.0</v>
      </c>
      <c r="R117" s="321">
        <v>0.0</v>
      </c>
      <c r="S117" s="314"/>
    </row>
    <row r="118" ht="11.25" customHeight="1">
      <c r="B118" s="315" t="s">
        <v>92</v>
      </c>
      <c r="C118" s="316" t="s">
        <v>103</v>
      </c>
      <c r="D118" s="317" t="s">
        <v>104</v>
      </c>
      <c r="E118" s="318"/>
      <c r="F118" s="316" t="s">
        <v>95</v>
      </c>
      <c r="G118" s="319">
        <v>6.0</v>
      </c>
      <c r="H118" s="315" t="s">
        <v>96</v>
      </c>
      <c r="I118" s="320">
        <v>-660.0</v>
      </c>
      <c r="J118" s="320">
        <v>0.0</v>
      </c>
      <c r="K118" s="320">
        <v>-660.0</v>
      </c>
      <c r="L118" s="320">
        <v>660.0</v>
      </c>
      <c r="M118" s="320">
        <v>0.0</v>
      </c>
      <c r="N118" s="320">
        <v>660.0</v>
      </c>
      <c r="O118" s="319">
        <v>0.0</v>
      </c>
      <c r="P118" s="320">
        <v>0.0</v>
      </c>
      <c r="Q118" s="320">
        <v>0.0</v>
      </c>
      <c r="R118" s="321">
        <v>0.0</v>
      </c>
      <c r="S118" s="314"/>
    </row>
    <row r="119" ht="11.25" customHeight="1">
      <c r="B119" s="315" t="s">
        <v>92</v>
      </c>
      <c r="C119" s="316" t="s">
        <v>137</v>
      </c>
      <c r="D119" s="317" t="s">
        <v>138</v>
      </c>
      <c r="E119" s="318"/>
      <c r="F119" s="316" t="s">
        <v>95</v>
      </c>
      <c r="G119" s="319">
        <v>0.11</v>
      </c>
      <c r="H119" s="315" t="s">
        <v>96</v>
      </c>
      <c r="I119" s="320">
        <v>-35.75</v>
      </c>
      <c r="J119" s="320">
        <v>0.0</v>
      </c>
      <c r="K119" s="320">
        <v>-35.75</v>
      </c>
      <c r="L119" s="320">
        <v>35.75</v>
      </c>
      <c r="M119" s="320">
        <v>0.0</v>
      </c>
      <c r="N119" s="320">
        <v>35.75</v>
      </c>
      <c r="O119" s="319">
        <v>0.0</v>
      </c>
      <c r="P119" s="320">
        <v>0.0</v>
      </c>
      <c r="Q119" s="320">
        <v>0.0</v>
      </c>
      <c r="R119" s="321">
        <v>0.0</v>
      </c>
      <c r="S119" s="314"/>
    </row>
    <row r="120" ht="11.25" customHeight="1">
      <c r="B120" s="315" t="s">
        <v>92</v>
      </c>
      <c r="C120" s="316" t="s">
        <v>97</v>
      </c>
      <c r="D120" s="317" t="s">
        <v>98</v>
      </c>
      <c r="E120" s="318"/>
      <c r="F120" s="316" t="s">
        <v>95</v>
      </c>
      <c r="G120" s="319">
        <v>0.165</v>
      </c>
      <c r="H120" s="315" t="s">
        <v>96</v>
      </c>
      <c r="I120" s="320">
        <v>-47.02</v>
      </c>
      <c r="J120" s="320">
        <v>0.0</v>
      </c>
      <c r="K120" s="320">
        <v>-47.02</v>
      </c>
      <c r="L120" s="320">
        <v>47.02</v>
      </c>
      <c r="M120" s="320">
        <v>0.0</v>
      </c>
      <c r="N120" s="320">
        <v>47.02</v>
      </c>
      <c r="O120" s="319">
        <v>0.0</v>
      </c>
      <c r="P120" s="320">
        <v>0.0</v>
      </c>
      <c r="Q120" s="320">
        <v>0.0</v>
      </c>
      <c r="R120" s="321">
        <v>0.0</v>
      </c>
      <c r="S120" s="314"/>
    </row>
    <row r="121" ht="11.25" customHeight="1">
      <c r="B121" s="315" t="s">
        <v>92</v>
      </c>
      <c r="C121" s="316" t="s">
        <v>118</v>
      </c>
      <c r="D121" s="317" t="s">
        <v>119</v>
      </c>
      <c r="E121" s="318"/>
      <c r="F121" s="316" t="s">
        <v>95</v>
      </c>
      <c r="G121" s="319">
        <v>0.033</v>
      </c>
      <c r="H121" s="315" t="s">
        <v>96</v>
      </c>
      <c r="I121" s="320">
        <v>-1.38</v>
      </c>
      <c r="J121" s="320">
        <v>0.0</v>
      </c>
      <c r="K121" s="320">
        <v>-1.38</v>
      </c>
      <c r="L121" s="320">
        <v>1.38</v>
      </c>
      <c r="M121" s="320">
        <v>0.0</v>
      </c>
      <c r="N121" s="320">
        <v>1.38</v>
      </c>
      <c r="O121" s="319">
        <v>0.0</v>
      </c>
      <c r="P121" s="320">
        <v>0.0</v>
      </c>
      <c r="Q121" s="320">
        <v>0.0</v>
      </c>
      <c r="R121" s="321">
        <v>0.0</v>
      </c>
      <c r="S121" s="314"/>
    </row>
    <row r="122" ht="11.25" customHeight="1">
      <c r="B122" s="315" t="s">
        <v>92</v>
      </c>
      <c r="C122" s="316" t="s">
        <v>206</v>
      </c>
      <c r="D122" s="317" t="s">
        <v>207</v>
      </c>
      <c r="E122" s="318"/>
      <c r="F122" s="316" t="s">
        <v>95</v>
      </c>
      <c r="G122" s="319">
        <v>0.605</v>
      </c>
      <c r="H122" s="315" t="s">
        <v>96</v>
      </c>
      <c r="I122" s="320">
        <v>-231.33</v>
      </c>
      <c r="J122" s="320">
        <v>0.0</v>
      </c>
      <c r="K122" s="320">
        <v>-231.33</v>
      </c>
      <c r="L122" s="320">
        <v>231.33</v>
      </c>
      <c r="M122" s="320">
        <v>0.0</v>
      </c>
      <c r="N122" s="320">
        <v>231.33</v>
      </c>
      <c r="O122" s="319">
        <v>0.0</v>
      </c>
      <c r="P122" s="320">
        <v>0.0</v>
      </c>
      <c r="Q122" s="320">
        <v>0.0</v>
      </c>
      <c r="R122" s="321">
        <v>0.0</v>
      </c>
      <c r="S122" s="314"/>
    </row>
    <row r="123" ht="11.25" customHeight="1">
      <c r="B123" s="315" t="s">
        <v>92</v>
      </c>
      <c r="C123" s="316" t="s">
        <v>1819</v>
      </c>
      <c r="D123" s="317" t="s">
        <v>972</v>
      </c>
      <c r="E123" s="318"/>
      <c r="F123" s="316" t="s">
        <v>95</v>
      </c>
      <c r="G123" s="319">
        <v>0.6</v>
      </c>
      <c r="H123" s="315" t="s">
        <v>96</v>
      </c>
      <c r="I123" s="320">
        <v>-694.44</v>
      </c>
      <c r="J123" s="320">
        <v>0.0</v>
      </c>
      <c r="K123" s="320">
        <v>-694.44</v>
      </c>
      <c r="L123" s="320">
        <v>694.44</v>
      </c>
      <c r="M123" s="320">
        <v>0.0</v>
      </c>
      <c r="N123" s="320">
        <v>694.44</v>
      </c>
      <c r="O123" s="319">
        <v>0.0</v>
      </c>
      <c r="P123" s="320">
        <v>0.0</v>
      </c>
      <c r="Q123" s="320">
        <v>0.0</v>
      </c>
      <c r="R123" s="321">
        <v>0.0</v>
      </c>
      <c r="S123" s="314"/>
    </row>
    <row r="124" ht="11.25" customHeight="1">
      <c r="B124" s="315" t="s">
        <v>92</v>
      </c>
      <c r="C124" s="316" t="s">
        <v>1820</v>
      </c>
      <c r="D124" s="399" t="s">
        <v>1002</v>
      </c>
      <c r="E124" s="318"/>
      <c r="F124" s="316" t="s">
        <v>95</v>
      </c>
      <c r="G124" s="319">
        <v>1.639</v>
      </c>
      <c r="H124" s="315" t="s">
        <v>96</v>
      </c>
      <c r="I124" s="320">
        <v>-1262.03</v>
      </c>
      <c r="J124" s="320">
        <v>0.0</v>
      </c>
      <c r="K124" s="320">
        <v>-1262.03</v>
      </c>
      <c r="L124" s="320">
        <v>1262.03</v>
      </c>
      <c r="M124" s="320">
        <v>0.0</v>
      </c>
      <c r="N124" s="320">
        <v>1262.03</v>
      </c>
      <c r="O124" s="319">
        <v>0.0</v>
      </c>
      <c r="P124" s="320">
        <v>0.0</v>
      </c>
      <c r="Q124" s="320">
        <v>0.0</v>
      </c>
      <c r="R124" s="321">
        <v>0.0</v>
      </c>
      <c r="S124" s="314"/>
    </row>
    <row r="125" ht="11.25" customHeight="1">
      <c r="B125" s="315" t="s">
        <v>92</v>
      </c>
      <c r="C125" s="316" t="s">
        <v>105</v>
      </c>
      <c r="D125" s="317" t="s">
        <v>106</v>
      </c>
      <c r="E125" s="318"/>
      <c r="F125" s="316" t="s">
        <v>95</v>
      </c>
      <c r="G125" s="319">
        <v>0.5</v>
      </c>
      <c r="H125" s="315" t="s">
        <v>96</v>
      </c>
      <c r="I125" s="320">
        <v>-47.0</v>
      </c>
      <c r="J125" s="320">
        <v>0.0</v>
      </c>
      <c r="K125" s="320">
        <v>-47.0</v>
      </c>
      <c r="L125" s="320">
        <v>47.0</v>
      </c>
      <c r="M125" s="320">
        <v>0.0</v>
      </c>
      <c r="N125" s="320">
        <v>47.0</v>
      </c>
      <c r="O125" s="319">
        <v>0.0</v>
      </c>
      <c r="P125" s="320">
        <v>0.0</v>
      </c>
      <c r="Q125" s="320">
        <v>0.0</v>
      </c>
      <c r="R125" s="321">
        <v>0.0</v>
      </c>
      <c r="S125" s="314"/>
    </row>
    <row r="126" ht="11.25" customHeight="1">
      <c r="B126" s="315" t="s">
        <v>92</v>
      </c>
      <c r="C126" s="316" t="s">
        <v>253</v>
      </c>
      <c r="D126" s="317" t="s">
        <v>254</v>
      </c>
      <c r="E126" s="318"/>
      <c r="F126" s="316" t="s">
        <v>95</v>
      </c>
      <c r="G126" s="319">
        <v>1.1</v>
      </c>
      <c r="H126" s="315" t="s">
        <v>96</v>
      </c>
      <c r="I126" s="320">
        <v>-264.0</v>
      </c>
      <c r="J126" s="320">
        <v>0.0</v>
      </c>
      <c r="K126" s="320">
        <v>-264.0</v>
      </c>
      <c r="L126" s="320">
        <v>264.0</v>
      </c>
      <c r="M126" s="320">
        <v>0.0</v>
      </c>
      <c r="N126" s="320">
        <v>264.0</v>
      </c>
      <c r="O126" s="319">
        <v>0.0</v>
      </c>
      <c r="P126" s="320">
        <v>0.0</v>
      </c>
      <c r="Q126" s="320">
        <v>0.0</v>
      </c>
      <c r="R126" s="321">
        <v>0.0</v>
      </c>
      <c r="S126" s="314"/>
    </row>
    <row r="127" ht="11.25" customHeight="1">
      <c r="B127" s="315" t="s">
        <v>92</v>
      </c>
      <c r="C127" s="316" t="s">
        <v>133</v>
      </c>
      <c r="D127" s="317" t="s">
        <v>1814</v>
      </c>
      <c r="E127" s="318"/>
      <c r="F127" s="316" t="s">
        <v>95</v>
      </c>
      <c r="G127" s="319">
        <v>0.05</v>
      </c>
      <c r="H127" s="315" t="s">
        <v>96</v>
      </c>
      <c r="I127" s="320">
        <v>0.0</v>
      </c>
      <c r="J127" s="320">
        <v>0.0</v>
      </c>
      <c r="K127" s="320">
        <v>0.0</v>
      </c>
      <c r="L127" s="320">
        <v>0.0</v>
      </c>
      <c r="M127" s="320">
        <v>0.0</v>
      </c>
      <c r="N127" s="320">
        <v>0.0</v>
      </c>
      <c r="O127" s="319">
        <v>0.0</v>
      </c>
      <c r="P127" s="320">
        <v>0.0</v>
      </c>
      <c r="Q127" s="320">
        <v>0.0</v>
      </c>
      <c r="R127" s="321">
        <v>0.0</v>
      </c>
      <c r="S127" s="314"/>
    </row>
    <row r="128" ht="11.25" customHeight="1">
      <c r="B128" s="315" t="s">
        <v>92</v>
      </c>
      <c r="C128" s="316" t="s">
        <v>1821</v>
      </c>
      <c r="D128" s="317" t="s">
        <v>1006</v>
      </c>
      <c r="E128" s="318"/>
      <c r="F128" s="316" t="s">
        <v>95</v>
      </c>
      <c r="G128" s="319">
        <v>0.18</v>
      </c>
      <c r="H128" s="315" t="s">
        <v>96</v>
      </c>
      <c r="I128" s="320">
        <v>-244.0</v>
      </c>
      <c r="J128" s="320">
        <v>0.0</v>
      </c>
      <c r="K128" s="320">
        <v>-244.0</v>
      </c>
      <c r="L128" s="320">
        <v>244.0</v>
      </c>
      <c r="M128" s="320">
        <v>0.0</v>
      </c>
      <c r="N128" s="320">
        <v>244.0</v>
      </c>
      <c r="O128" s="319">
        <v>0.0</v>
      </c>
      <c r="P128" s="320">
        <v>0.0</v>
      </c>
      <c r="Q128" s="320">
        <v>0.0</v>
      </c>
      <c r="R128" s="321">
        <v>0.0</v>
      </c>
      <c r="S128" s="314"/>
    </row>
    <row r="129" ht="11.25" customHeight="1">
      <c r="B129" s="315" t="s">
        <v>92</v>
      </c>
      <c r="C129" s="316" t="s">
        <v>294</v>
      </c>
      <c r="D129" s="317" t="s">
        <v>295</v>
      </c>
      <c r="E129" s="318"/>
      <c r="F129" s="316" t="s">
        <v>95</v>
      </c>
      <c r="G129" s="319">
        <v>0.03</v>
      </c>
      <c r="H129" s="315" t="s">
        <v>96</v>
      </c>
      <c r="I129" s="320">
        <v>0.0</v>
      </c>
      <c r="J129" s="320">
        <v>0.0</v>
      </c>
      <c r="K129" s="320">
        <v>0.0</v>
      </c>
      <c r="L129" s="320">
        <v>0.0</v>
      </c>
      <c r="M129" s="320">
        <v>0.0</v>
      </c>
      <c r="N129" s="320">
        <v>0.0</v>
      </c>
      <c r="O129" s="319">
        <v>0.0</v>
      </c>
      <c r="P129" s="320">
        <v>0.0</v>
      </c>
      <c r="Q129" s="320">
        <v>0.0</v>
      </c>
      <c r="R129" s="321">
        <v>0.0</v>
      </c>
      <c r="S129" s="314"/>
    </row>
    <row r="130" ht="11.25" customHeight="1">
      <c r="B130" s="315" t="s">
        <v>92</v>
      </c>
      <c r="C130" s="316" t="s">
        <v>120</v>
      </c>
      <c r="D130" s="317" t="s">
        <v>121</v>
      </c>
      <c r="E130" s="318"/>
      <c r="F130" s="316" t="s">
        <v>95</v>
      </c>
      <c r="G130" s="319">
        <v>0.44</v>
      </c>
      <c r="H130" s="315" t="s">
        <v>96</v>
      </c>
      <c r="I130" s="320">
        <v>-74.71</v>
      </c>
      <c r="J130" s="320">
        <v>0.0</v>
      </c>
      <c r="K130" s="320">
        <v>-74.71</v>
      </c>
      <c r="L130" s="320">
        <v>74.71</v>
      </c>
      <c r="M130" s="320">
        <v>0.0</v>
      </c>
      <c r="N130" s="320">
        <v>74.71</v>
      </c>
      <c r="O130" s="319">
        <v>0.0</v>
      </c>
      <c r="P130" s="320">
        <v>0.0</v>
      </c>
      <c r="Q130" s="320">
        <v>0.0</v>
      </c>
      <c r="R130" s="321">
        <v>0.0</v>
      </c>
      <c r="S130" s="314"/>
    </row>
    <row r="131" ht="11.25" customHeight="1">
      <c r="B131" s="315" t="s">
        <v>92</v>
      </c>
      <c r="C131" s="316" t="s">
        <v>1822</v>
      </c>
      <c r="D131" s="317" t="s">
        <v>990</v>
      </c>
      <c r="E131" s="318"/>
      <c r="F131" s="316" t="s">
        <v>95</v>
      </c>
      <c r="G131" s="319">
        <v>0.24</v>
      </c>
      <c r="H131" s="315" t="s">
        <v>96</v>
      </c>
      <c r="I131" s="320">
        <v>-118.44</v>
      </c>
      <c r="J131" s="320">
        <v>0.0</v>
      </c>
      <c r="K131" s="320">
        <v>-118.44</v>
      </c>
      <c r="L131" s="320">
        <v>118.44</v>
      </c>
      <c r="M131" s="320">
        <v>0.0</v>
      </c>
      <c r="N131" s="320">
        <v>118.44</v>
      </c>
      <c r="O131" s="319">
        <v>0.0</v>
      </c>
      <c r="P131" s="320">
        <v>0.0</v>
      </c>
      <c r="Q131" s="320">
        <v>0.0</v>
      </c>
      <c r="R131" s="321">
        <v>0.0</v>
      </c>
      <c r="S131" s="314"/>
    </row>
    <row r="132" ht="11.25" customHeight="1">
      <c r="B132" s="315" t="s">
        <v>92</v>
      </c>
      <c r="C132" s="316" t="s">
        <v>131</v>
      </c>
      <c r="D132" s="317" t="s">
        <v>132</v>
      </c>
      <c r="E132" s="318"/>
      <c r="F132" s="316" t="s">
        <v>95</v>
      </c>
      <c r="G132" s="319">
        <v>0.11</v>
      </c>
      <c r="H132" s="315" t="s">
        <v>96</v>
      </c>
      <c r="I132" s="320">
        <v>-35.75</v>
      </c>
      <c r="J132" s="320">
        <v>0.0</v>
      </c>
      <c r="K132" s="320">
        <v>-35.75</v>
      </c>
      <c r="L132" s="320">
        <v>35.75</v>
      </c>
      <c r="M132" s="320">
        <v>0.0</v>
      </c>
      <c r="N132" s="320">
        <v>35.75</v>
      </c>
      <c r="O132" s="319">
        <v>0.0</v>
      </c>
      <c r="P132" s="320">
        <v>0.0</v>
      </c>
      <c r="Q132" s="320">
        <v>0.0</v>
      </c>
      <c r="R132" s="321">
        <v>0.0</v>
      </c>
      <c r="S132" s="314"/>
    </row>
    <row r="133" ht="11.25" customHeight="1">
      <c r="B133" s="315" t="s">
        <v>92</v>
      </c>
      <c r="C133" s="316" t="s">
        <v>93</v>
      </c>
      <c r="D133" s="317" t="s">
        <v>94</v>
      </c>
      <c r="E133" s="318"/>
      <c r="F133" s="316" t="s">
        <v>95</v>
      </c>
      <c r="G133" s="319">
        <v>0.11</v>
      </c>
      <c r="H133" s="315" t="s">
        <v>96</v>
      </c>
      <c r="I133" s="320">
        <v>-31.35</v>
      </c>
      <c r="J133" s="320">
        <v>0.0</v>
      </c>
      <c r="K133" s="320">
        <v>-31.35</v>
      </c>
      <c r="L133" s="320">
        <v>31.35</v>
      </c>
      <c r="M133" s="320">
        <v>0.0</v>
      </c>
      <c r="N133" s="320">
        <v>31.35</v>
      </c>
      <c r="O133" s="319">
        <v>0.0</v>
      </c>
      <c r="P133" s="320">
        <v>0.0</v>
      </c>
      <c r="Q133" s="320">
        <v>0.0</v>
      </c>
      <c r="R133" s="321">
        <v>0.0</v>
      </c>
      <c r="S133" s="314"/>
    </row>
    <row r="134" ht="11.25" customHeight="1">
      <c r="B134" s="315" t="s">
        <v>92</v>
      </c>
      <c r="C134" s="316" t="s">
        <v>97</v>
      </c>
      <c r="D134" s="317" t="s">
        <v>98</v>
      </c>
      <c r="E134" s="318"/>
      <c r="F134" s="316" t="s">
        <v>95</v>
      </c>
      <c r="G134" s="319">
        <v>0.11</v>
      </c>
      <c r="H134" s="315" t="s">
        <v>96</v>
      </c>
      <c r="I134" s="320">
        <v>-31.35</v>
      </c>
      <c r="J134" s="320">
        <v>0.0</v>
      </c>
      <c r="K134" s="320">
        <v>-31.35</v>
      </c>
      <c r="L134" s="320">
        <v>31.35</v>
      </c>
      <c r="M134" s="320">
        <v>0.0</v>
      </c>
      <c r="N134" s="320">
        <v>31.35</v>
      </c>
      <c r="O134" s="319">
        <v>0.0</v>
      </c>
      <c r="P134" s="320">
        <v>0.0</v>
      </c>
      <c r="Q134" s="320">
        <v>0.0</v>
      </c>
      <c r="R134" s="321">
        <v>0.0</v>
      </c>
      <c r="S134" s="314"/>
    </row>
    <row r="135" ht="11.25" customHeight="1">
      <c r="B135" s="315" t="s">
        <v>92</v>
      </c>
      <c r="C135" s="316" t="s">
        <v>206</v>
      </c>
      <c r="D135" s="317" t="s">
        <v>207</v>
      </c>
      <c r="E135" s="318"/>
      <c r="F135" s="316" t="s">
        <v>95</v>
      </c>
      <c r="G135" s="319">
        <v>0.55</v>
      </c>
      <c r="H135" s="315" t="s">
        <v>96</v>
      </c>
      <c r="I135" s="320">
        <v>-257.79</v>
      </c>
      <c r="J135" s="320">
        <v>0.0</v>
      </c>
      <c r="K135" s="320">
        <v>-257.79</v>
      </c>
      <c r="L135" s="320">
        <v>257.79</v>
      </c>
      <c r="M135" s="320">
        <v>0.0</v>
      </c>
      <c r="N135" s="320">
        <v>257.79</v>
      </c>
      <c r="O135" s="319">
        <v>0.0</v>
      </c>
      <c r="P135" s="320">
        <v>0.0</v>
      </c>
      <c r="Q135" s="320">
        <v>0.0</v>
      </c>
      <c r="R135" s="321">
        <v>0.0</v>
      </c>
      <c r="S135" s="314"/>
    </row>
    <row r="136" ht="11.25" customHeight="1">
      <c r="B136" s="315" t="s">
        <v>92</v>
      </c>
      <c r="C136" s="316" t="s">
        <v>298</v>
      </c>
      <c r="D136" s="317" t="s">
        <v>299</v>
      </c>
      <c r="E136" s="318"/>
      <c r="F136" s="316" t="s">
        <v>95</v>
      </c>
      <c r="G136" s="319">
        <v>0.88</v>
      </c>
      <c r="H136" s="315" t="s">
        <v>96</v>
      </c>
      <c r="I136" s="320">
        <v>0.0</v>
      </c>
      <c r="J136" s="320">
        <v>0.0</v>
      </c>
      <c r="K136" s="320">
        <v>0.0</v>
      </c>
      <c r="L136" s="320">
        <v>0.0</v>
      </c>
      <c r="M136" s="320">
        <v>0.0</v>
      </c>
      <c r="N136" s="320">
        <v>0.0</v>
      </c>
      <c r="O136" s="319">
        <v>0.0</v>
      </c>
      <c r="P136" s="320">
        <v>0.0</v>
      </c>
      <c r="Q136" s="320">
        <v>0.0</v>
      </c>
      <c r="R136" s="321">
        <v>0.0</v>
      </c>
      <c r="S136" s="314"/>
    </row>
    <row r="137" ht="11.25" customHeight="1">
      <c r="B137" s="315" t="s">
        <v>92</v>
      </c>
      <c r="C137" s="316" t="s">
        <v>242</v>
      </c>
      <c r="D137" s="317" t="s">
        <v>243</v>
      </c>
      <c r="E137" s="318"/>
      <c r="F137" s="316" t="s">
        <v>95</v>
      </c>
      <c r="G137" s="319">
        <v>0.165</v>
      </c>
      <c r="H137" s="315" t="s">
        <v>96</v>
      </c>
      <c r="I137" s="320">
        <v>-103.13</v>
      </c>
      <c r="J137" s="320">
        <v>0.0</v>
      </c>
      <c r="K137" s="320">
        <v>-103.13</v>
      </c>
      <c r="L137" s="320">
        <v>103.13</v>
      </c>
      <c r="M137" s="320">
        <v>0.0</v>
      </c>
      <c r="N137" s="320">
        <v>103.13</v>
      </c>
      <c r="O137" s="319">
        <v>0.0</v>
      </c>
      <c r="P137" s="320">
        <v>0.0</v>
      </c>
      <c r="Q137" s="320">
        <v>0.0</v>
      </c>
      <c r="R137" s="321">
        <v>0.0</v>
      </c>
      <c r="S137" s="314"/>
    </row>
    <row r="138" ht="11.25" customHeight="1">
      <c r="B138" s="315" t="s">
        <v>92</v>
      </c>
      <c r="C138" s="316" t="s">
        <v>170</v>
      </c>
      <c r="D138" s="317" t="s">
        <v>171</v>
      </c>
      <c r="E138" s="318"/>
      <c r="F138" s="316" t="s">
        <v>95</v>
      </c>
      <c r="G138" s="319">
        <v>0.22</v>
      </c>
      <c r="H138" s="315" t="s">
        <v>96</v>
      </c>
      <c r="I138" s="320">
        <v>0.0</v>
      </c>
      <c r="J138" s="320">
        <v>0.0</v>
      </c>
      <c r="K138" s="320">
        <v>0.0</v>
      </c>
      <c r="L138" s="320">
        <v>0.0</v>
      </c>
      <c r="M138" s="320">
        <v>0.0</v>
      </c>
      <c r="N138" s="320">
        <v>0.0</v>
      </c>
      <c r="O138" s="319">
        <v>0.0</v>
      </c>
      <c r="P138" s="320">
        <v>0.0</v>
      </c>
      <c r="Q138" s="320">
        <v>0.0</v>
      </c>
      <c r="R138" s="321">
        <v>0.0</v>
      </c>
      <c r="S138" s="314"/>
    </row>
    <row r="139" ht="11.25" customHeight="1">
      <c r="B139" s="315" t="s">
        <v>92</v>
      </c>
      <c r="C139" s="316" t="s">
        <v>284</v>
      </c>
      <c r="D139" s="317" t="s">
        <v>285</v>
      </c>
      <c r="E139" s="318"/>
      <c r="F139" s="316" t="s">
        <v>286</v>
      </c>
      <c r="G139" s="319">
        <v>0.33</v>
      </c>
      <c r="H139" s="315" t="s">
        <v>96</v>
      </c>
      <c r="I139" s="320">
        <v>-189.2</v>
      </c>
      <c r="J139" s="320">
        <v>0.0</v>
      </c>
      <c r="K139" s="320">
        <v>-189.2</v>
      </c>
      <c r="L139" s="320">
        <v>189.2</v>
      </c>
      <c r="M139" s="320">
        <v>0.0</v>
      </c>
      <c r="N139" s="320">
        <v>189.2</v>
      </c>
      <c r="O139" s="319">
        <v>0.0</v>
      </c>
      <c r="P139" s="320">
        <v>0.0</v>
      </c>
      <c r="Q139" s="320">
        <v>0.0</v>
      </c>
      <c r="R139" s="321">
        <v>0.0</v>
      </c>
      <c r="S139" s="314"/>
    </row>
    <row r="140" ht="11.25" customHeight="1">
      <c r="B140" s="315" t="s">
        <v>92</v>
      </c>
      <c r="C140" s="316" t="s">
        <v>124</v>
      </c>
      <c r="D140" s="317" t="s">
        <v>125</v>
      </c>
      <c r="E140" s="318"/>
      <c r="F140" s="316" t="s">
        <v>95</v>
      </c>
      <c r="G140" s="319">
        <v>0.33</v>
      </c>
      <c r="H140" s="315" t="s">
        <v>96</v>
      </c>
      <c r="I140" s="320">
        <v>-442.21</v>
      </c>
      <c r="J140" s="320">
        <v>0.0</v>
      </c>
      <c r="K140" s="320">
        <v>-442.21</v>
      </c>
      <c r="L140" s="320">
        <v>442.21</v>
      </c>
      <c r="M140" s="320">
        <v>0.0</v>
      </c>
      <c r="N140" s="320">
        <v>442.21</v>
      </c>
      <c r="O140" s="319">
        <v>0.0</v>
      </c>
      <c r="P140" s="320">
        <v>0.0</v>
      </c>
      <c r="Q140" s="320">
        <v>0.0</v>
      </c>
      <c r="R140" s="321">
        <v>0.0</v>
      </c>
      <c r="S140" s="314"/>
    </row>
    <row r="141" ht="12.0" customHeight="1"/>
    <row r="142" ht="12.75" customHeight="1">
      <c r="B142" s="300" t="s">
        <v>1813</v>
      </c>
      <c r="C142" s="297"/>
      <c r="D142" s="298"/>
      <c r="S142" s="330" t="s">
        <v>241</v>
      </c>
    </row>
    <row r="143" ht="4.5" customHeight="1"/>
    <row r="144" ht="19.5" customHeight="1">
      <c r="B144" s="301" t="s">
        <v>79</v>
      </c>
      <c r="C144" s="301" t="s">
        <v>80</v>
      </c>
      <c r="D144" s="302" t="s">
        <v>81</v>
      </c>
      <c r="E144" s="303"/>
      <c r="F144" s="301" t="s">
        <v>82</v>
      </c>
      <c r="G144" s="301" t="s">
        <v>83</v>
      </c>
      <c r="H144" s="301" t="s">
        <v>84</v>
      </c>
      <c r="I144" s="304" t="s">
        <v>85</v>
      </c>
      <c r="J144" s="305"/>
      <c r="K144" s="306"/>
      <c r="L144" s="304" t="s">
        <v>86</v>
      </c>
      <c r="M144" s="305"/>
      <c r="N144" s="306"/>
      <c r="O144" s="304" t="s">
        <v>87</v>
      </c>
      <c r="P144" s="305"/>
      <c r="Q144" s="305"/>
      <c r="R144" s="305"/>
      <c r="S144" s="307"/>
    </row>
    <row r="145" ht="14.25" customHeight="1">
      <c r="B145" s="308"/>
      <c r="C145" s="308"/>
      <c r="D145" s="309"/>
      <c r="E145" s="310"/>
      <c r="F145" s="308"/>
      <c r="G145" s="308"/>
      <c r="H145" s="308"/>
      <c r="I145" s="311" t="s">
        <v>88</v>
      </c>
      <c r="J145" s="311" t="s">
        <v>89</v>
      </c>
      <c r="K145" s="311" t="s">
        <v>90</v>
      </c>
      <c r="L145" s="311" t="s">
        <v>88</v>
      </c>
      <c r="M145" s="311" t="s">
        <v>89</v>
      </c>
      <c r="N145" s="311" t="s">
        <v>90</v>
      </c>
      <c r="O145" s="311" t="s">
        <v>83</v>
      </c>
      <c r="P145" s="311" t="s">
        <v>88</v>
      </c>
      <c r="Q145" s="311" t="s">
        <v>89</v>
      </c>
      <c r="R145" s="304" t="s">
        <v>90</v>
      </c>
      <c r="S145" s="307"/>
    </row>
    <row r="146" ht="11.25" customHeight="1">
      <c r="B146" s="315" t="s">
        <v>92</v>
      </c>
      <c r="C146" s="316" t="s">
        <v>116</v>
      </c>
      <c r="D146" s="317" t="s">
        <v>117</v>
      </c>
      <c r="E146" s="318"/>
      <c r="F146" s="316" t="s">
        <v>95</v>
      </c>
      <c r="G146" s="319">
        <v>0.22</v>
      </c>
      <c r="H146" s="315" t="s">
        <v>96</v>
      </c>
      <c r="I146" s="320">
        <v>0.0</v>
      </c>
      <c r="J146" s="320">
        <v>0.0</v>
      </c>
      <c r="K146" s="320">
        <v>0.0</v>
      </c>
      <c r="L146" s="320">
        <v>0.0</v>
      </c>
      <c r="M146" s="320">
        <v>0.0</v>
      </c>
      <c r="N146" s="320">
        <v>0.0</v>
      </c>
      <c r="O146" s="319">
        <v>0.0</v>
      </c>
      <c r="P146" s="320">
        <v>0.0</v>
      </c>
      <c r="Q146" s="320">
        <v>0.0</v>
      </c>
      <c r="R146" s="321">
        <v>0.0</v>
      </c>
      <c r="S146" s="314"/>
    </row>
    <row r="147" ht="11.25" customHeight="1">
      <c r="B147" s="315" t="s">
        <v>92</v>
      </c>
      <c r="C147" s="316" t="s">
        <v>307</v>
      </c>
      <c r="D147" s="399" t="s">
        <v>308</v>
      </c>
      <c r="E147" s="318"/>
      <c r="F147" s="316" t="s">
        <v>95</v>
      </c>
      <c r="G147" s="319">
        <v>0.23</v>
      </c>
      <c r="H147" s="315" t="s">
        <v>96</v>
      </c>
      <c r="I147" s="320">
        <v>-1043.28</v>
      </c>
      <c r="J147" s="320">
        <v>0.0</v>
      </c>
      <c r="K147" s="320">
        <v>-1043.28</v>
      </c>
      <c r="L147" s="320">
        <v>1043.28</v>
      </c>
      <c r="M147" s="320">
        <v>0.0</v>
      </c>
      <c r="N147" s="320">
        <v>1043.28</v>
      </c>
      <c r="O147" s="319">
        <v>0.0</v>
      </c>
      <c r="P147" s="320">
        <v>0.0</v>
      </c>
      <c r="Q147" s="320">
        <v>0.0</v>
      </c>
      <c r="R147" s="321">
        <v>0.0</v>
      </c>
      <c r="S147" s="314"/>
    </row>
    <row r="148" ht="11.25" customHeight="1">
      <c r="B148" s="315" t="s">
        <v>92</v>
      </c>
      <c r="C148" s="316" t="s">
        <v>1823</v>
      </c>
      <c r="D148" s="317" t="s">
        <v>672</v>
      </c>
      <c r="E148" s="318"/>
      <c r="F148" s="316" t="s">
        <v>95</v>
      </c>
      <c r="G148" s="319">
        <v>0.54</v>
      </c>
      <c r="H148" s="315" t="s">
        <v>96</v>
      </c>
      <c r="I148" s="320">
        <v>-394.75</v>
      </c>
      <c r="J148" s="320">
        <v>0.0</v>
      </c>
      <c r="K148" s="320">
        <v>-394.75</v>
      </c>
      <c r="L148" s="320">
        <v>394.75</v>
      </c>
      <c r="M148" s="320">
        <v>0.0</v>
      </c>
      <c r="N148" s="320">
        <v>394.75</v>
      </c>
      <c r="O148" s="319">
        <v>0.0</v>
      </c>
      <c r="P148" s="320">
        <v>0.0</v>
      </c>
      <c r="Q148" s="320">
        <v>0.0</v>
      </c>
      <c r="R148" s="321">
        <v>0.0</v>
      </c>
      <c r="S148" s="314"/>
    </row>
    <row r="149" ht="11.25" customHeight="1">
      <c r="B149" s="315" t="s">
        <v>92</v>
      </c>
      <c r="C149" s="316" t="s">
        <v>118</v>
      </c>
      <c r="D149" s="317" t="s">
        <v>119</v>
      </c>
      <c r="E149" s="318"/>
      <c r="F149" s="316" t="s">
        <v>95</v>
      </c>
      <c r="G149" s="319">
        <v>0.01</v>
      </c>
      <c r="H149" s="315" t="s">
        <v>96</v>
      </c>
      <c r="I149" s="320">
        <v>-0.42</v>
      </c>
      <c r="J149" s="320">
        <v>0.0</v>
      </c>
      <c r="K149" s="320">
        <v>-0.42</v>
      </c>
      <c r="L149" s="320">
        <v>0.42</v>
      </c>
      <c r="M149" s="320">
        <v>0.0</v>
      </c>
      <c r="N149" s="320">
        <v>0.42</v>
      </c>
      <c r="O149" s="319">
        <v>0.0</v>
      </c>
      <c r="P149" s="320">
        <v>0.0</v>
      </c>
      <c r="Q149" s="320">
        <v>0.0</v>
      </c>
      <c r="R149" s="321">
        <v>0.0</v>
      </c>
      <c r="S149" s="314"/>
    </row>
    <row r="150" ht="11.25" customHeight="1">
      <c r="B150" s="315" t="s">
        <v>92</v>
      </c>
      <c r="C150" s="316" t="s">
        <v>336</v>
      </c>
      <c r="D150" s="317" t="s">
        <v>337</v>
      </c>
      <c r="E150" s="318"/>
      <c r="F150" s="316" t="s">
        <v>95</v>
      </c>
      <c r="G150" s="319">
        <v>0.005</v>
      </c>
      <c r="H150" s="315" t="s">
        <v>96</v>
      </c>
      <c r="I150" s="320">
        <v>-12.99</v>
      </c>
      <c r="J150" s="320">
        <v>0.0</v>
      </c>
      <c r="K150" s="320">
        <v>-12.99</v>
      </c>
      <c r="L150" s="320">
        <v>12.99</v>
      </c>
      <c r="M150" s="320">
        <v>0.0</v>
      </c>
      <c r="N150" s="320">
        <v>12.99</v>
      </c>
      <c r="O150" s="319">
        <v>0.0</v>
      </c>
      <c r="P150" s="320">
        <v>0.0</v>
      </c>
      <c r="Q150" s="320">
        <v>0.0</v>
      </c>
      <c r="R150" s="321">
        <v>0.0</v>
      </c>
      <c r="S150" s="314"/>
    </row>
    <row r="151" ht="11.25" customHeight="1">
      <c r="B151" s="315" t="s">
        <v>92</v>
      </c>
      <c r="C151" s="316" t="s">
        <v>311</v>
      </c>
      <c r="D151" s="399" t="s">
        <v>312</v>
      </c>
      <c r="E151" s="318"/>
      <c r="F151" s="316" t="s">
        <v>95</v>
      </c>
      <c r="G151" s="319">
        <v>1.1</v>
      </c>
      <c r="H151" s="315" t="s">
        <v>96</v>
      </c>
      <c r="I151" s="320">
        <v>-1815.0</v>
      </c>
      <c r="J151" s="320">
        <v>0.0</v>
      </c>
      <c r="K151" s="320">
        <v>-1815.0</v>
      </c>
      <c r="L151" s="320">
        <v>1815.0</v>
      </c>
      <c r="M151" s="320">
        <v>0.0</v>
      </c>
      <c r="N151" s="320">
        <v>1815.0</v>
      </c>
      <c r="O151" s="319">
        <v>0.0</v>
      </c>
      <c r="P151" s="320">
        <v>0.0</v>
      </c>
      <c r="Q151" s="320">
        <v>0.0</v>
      </c>
      <c r="R151" s="321">
        <v>0.0</v>
      </c>
      <c r="S151" s="314"/>
    </row>
    <row r="152" ht="11.25" customHeight="1">
      <c r="B152" s="315" t="s">
        <v>92</v>
      </c>
      <c r="C152" s="316" t="s">
        <v>251</v>
      </c>
      <c r="D152" s="317" t="s">
        <v>252</v>
      </c>
      <c r="E152" s="318"/>
      <c r="F152" s="316" t="s">
        <v>95</v>
      </c>
      <c r="G152" s="319">
        <v>0.55</v>
      </c>
      <c r="H152" s="315" t="s">
        <v>96</v>
      </c>
      <c r="I152" s="320">
        <v>-195.25</v>
      </c>
      <c r="J152" s="320">
        <v>0.0</v>
      </c>
      <c r="K152" s="320">
        <v>-195.25</v>
      </c>
      <c r="L152" s="320">
        <v>195.25</v>
      </c>
      <c r="M152" s="320">
        <v>0.0</v>
      </c>
      <c r="N152" s="320">
        <v>195.25</v>
      </c>
      <c r="O152" s="319">
        <v>0.0</v>
      </c>
      <c r="P152" s="320">
        <v>0.0</v>
      </c>
      <c r="Q152" s="320">
        <v>0.0</v>
      </c>
      <c r="R152" s="321">
        <v>0.0</v>
      </c>
      <c r="S152" s="314"/>
    </row>
    <row r="153" ht="11.25" customHeight="1">
      <c r="B153" s="315" t="s">
        <v>92</v>
      </c>
      <c r="C153" s="316" t="s">
        <v>313</v>
      </c>
      <c r="D153" s="317" t="s">
        <v>314</v>
      </c>
      <c r="E153" s="318"/>
      <c r="F153" s="316" t="s">
        <v>95</v>
      </c>
      <c r="G153" s="319">
        <v>0.55</v>
      </c>
      <c r="H153" s="315" t="s">
        <v>96</v>
      </c>
      <c r="I153" s="320">
        <v>-299.75</v>
      </c>
      <c r="J153" s="320">
        <v>0.0</v>
      </c>
      <c r="K153" s="320">
        <v>-299.75</v>
      </c>
      <c r="L153" s="320">
        <v>299.75</v>
      </c>
      <c r="M153" s="320">
        <v>0.0</v>
      </c>
      <c r="N153" s="320">
        <v>299.75</v>
      </c>
      <c r="O153" s="319">
        <v>0.0</v>
      </c>
      <c r="P153" s="320">
        <v>0.0</v>
      </c>
      <c r="Q153" s="320">
        <v>0.0</v>
      </c>
      <c r="R153" s="321">
        <v>0.0</v>
      </c>
      <c r="S153" s="314"/>
    </row>
    <row r="154" ht="11.25" customHeight="1">
      <c r="B154" s="315" t="s">
        <v>92</v>
      </c>
      <c r="C154" s="316" t="s">
        <v>105</v>
      </c>
      <c r="D154" s="317" t="s">
        <v>106</v>
      </c>
      <c r="E154" s="318"/>
      <c r="F154" s="316" t="s">
        <v>95</v>
      </c>
      <c r="G154" s="319">
        <v>0.33</v>
      </c>
      <c r="H154" s="315" t="s">
        <v>96</v>
      </c>
      <c r="I154" s="320">
        <v>-31.02</v>
      </c>
      <c r="J154" s="320">
        <v>0.0</v>
      </c>
      <c r="K154" s="320">
        <v>-31.02</v>
      </c>
      <c r="L154" s="320">
        <v>31.02</v>
      </c>
      <c r="M154" s="320">
        <v>0.0</v>
      </c>
      <c r="N154" s="320">
        <v>31.02</v>
      </c>
      <c r="O154" s="319">
        <v>0.0</v>
      </c>
      <c r="P154" s="320">
        <v>0.0</v>
      </c>
      <c r="Q154" s="320">
        <v>0.0</v>
      </c>
      <c r="R154" s="321">
        <v>0.0</v>
      </c>
      <c r="S154" s="314"/>
    </row>
    <row r="155" ht="11.25" customHeight="1">
      <c r="B155" s="315" t="s">
        <v>92</v>
      </c>
      <c r="C155" s="316" t="s">
        <v>118</v>
      </c>
      <c r="D155" s="317" t="s">
        <v>119</v>
      </c>
      <c r="E155" s="318"/>
      <c r="F155" s="316" t="s">
        <v>95</v>
      </c>
      <c r="G155" s="319">
        <v>0.01</v>
      </c>
      <c r="H155" s="315" t="s">
        <v>96</v>
      </c>
      <c r="I155" s="320">
        <v>-0.42</v>
      </c>
      <c r="J155" s="320">
        <v>0.0</v>
      </c>
      <c r="K155" s="320">
        <v>-0.42</v>
      </c>
      <c r="L155" s="320">
        <v>0.42</v>
      </c>
      <c r="M155" s="320">
        <v>0.0</v>
      </c>
      <c r="N155" s="320">
        <v>0.42</v>
      </c>
      <c r="O155" s="319">
        <v>0.0</v>
      </c>
      <c r="P155" s="320">
        <v>0.0</v>
      </c>
      <c r="Q155" s="320">
        <v>0.0</v>
      </c>
      <c r="R155" s="321">
        <v>0.0</v>
      </c>
      <c r="S155" s="314"/>
    </row>
    <row r="156" ht="11.25" customHeight="1">
      <c r="B156" s="315" t="s">
        <v>92</v>
      </c>
      <c r="C156" s="316" t="s">
        <v>336</v>
      </c>
      <c r="D156" s="317" t="s">
        <v>337</v>
      </c>
      <c r="E156" s="318"/>
      <c r="F156" s="316" t="s">
        <v>95</v>
      </c>
      <c r="G156" s="319">
        <v>0.005</v>
      </c>
      <c r="H156" s="315" t="s">
        <v>96</v>
      </c>
      <c r="I156" s="320">
        <v>-12.99</v>
      </c>
      <c r="J156" s="320">
        <v>0.0</v>
      </c>
      <c r="K156" s="320">
        <v>-12.99</v>
      </c>
      <c r="L156" s="320">
        <v>12.99</v>
      </c>
      <c r="M156" s="320">
        <v>0.0</v>
      </c>
      <c r="N156" s="320">
        <v>12.99</v>
      </c>
      <c r="O156" s="319">
        <v>0.0</v>
      </c>
      <c r="P156" s="320">
        <v>0.0</v>
      </c>
      <c r="Q156" s="320">
        <v>0.0</v>
      </c>
      <c r="R156" s="321">
        <v>0.0</v>
      </c>
      <c r="S156" s="314"/>
    </row>
    <row r="157" ht="11.25" customHeight="1">
      <c r="B157" s="315" t="s">
        <v>92</v>
      </c>
      <c r="C157" s="316" t="s">
        <v>97</v>
      </c>
      <c r="D157" s="317" t="s">
        <v>98</v>
      </c>
      <c r="E157" s="318"/>
      <c r="F157" s="316" t="s">
        <v>95</v>
      </c>
      <c r="G157" s="319">
        <v>0.033</v>
      </c>
      <c r="H157" s="315" t="s">
        <v>96</v>
      </c>
      <c r="I157" s="320">
        <v>-9.4</v>
      </c>
      <c r="J157" s="320">
        <v>0.0</v>
      </c>
      <c r="K157" s="320">
        <v>-9.4</v>
      </c>
      <c r="L157" s="320">
        <v>9.4</v>
      </c>
      <c r="M157" s="320">
        <v>0.0</v>
      </c>
      <c r="N157" s="320">
        <v>9.4</v>
      </c>
      <c r="O157" s="319">
        <v>0.0</v>
      </c>
      <c r="P157" s="320">
        <v>0.0</v>
      </c>
      <c r="Q157" s="320">
        <v>0.0</v>
      </c>
      <c r="R157" s="321">
        <v>0.0</v>
      </c>
      <c r="S157" s="314"/>
    </row>
    <row r="158" ht="11.25" customHeight="1">
      <c r="B158" s="315" t="s">
        <v>92</v>
      </c>
      <c r="C158" s="316" t="s">
        <v>137</v>
      </c>
      <c r="D158" s="317" t="s">
        <v>138</v>
      </c>
      <c r="E158" s="318"/>
      <c r="F158" s="316" t="s">
        <v>95</v>
      </c>
      <c r="G158" s="319">
        <v>0.033</v>
      </c>
      <c r="H158" s="315" t="s">
        <v>96</v>
      </c>
      <c r="I158" s="320">
        <v>-10.72</v>
      </c>
      <c r="J158" s="320">
        <v>0.0</v>
      </c>
      <c r="K158" s="320">
        <v>-10.72</v>
      </c>
      <c r="L158" s="320">
        <v>10.72</v>
      </c>
      <c r="M158" s="320">
        <v>0.0</v>
      </c>
      <c r="N158" s="320">
        <v>10.72</v>
      </c>
      <c r="O158" s="319">
        <v>0.0</v>
      </c>
      <c r="P158" s="320">
        <v>0.0</v>
      </c>
      <c r="Q158" s="320">
        <v>0.0</v>
      </c>
      <c r="R158" s="321">
        <v>0.0</v>
      </c>
      <c r="S158" s="314"/>
    </row>
    <row r="159" ht="11.25" customHeight="1">
      <c r="B159" s="315" t="s">
        <v>92</v>
      </c>
      <c r="C159" s="316" t="s">
        <v>278</v>
      </c>
      <c r="D159" s="317" t="s">
        <v>279</v>
      </c>
      <c r="E159" s="318"/>
      <c r="F159" s="316" t="s">
        <v>95</v>
      </c>
      <c r="G159" s="319">
        <v>0.011</v>
      </c>
      <c r="H159" s="315" t="s">
        <v>96</v>
      </c>
      <c r="I159" s="320">
        <v>-17.05</v>
      </c>
      <c r="J159" s="320">
        <v>0.0</v>
      </c>
      <c r="K159" s="320">
        <v>-17.05</v>
      </c>
      <c r="L159" s="320">
        <v>17.05</v>
      </c>
      <c r="M159" s="320">
        <v>0.0</v>
      </c>
      <c r="N159" s="320">
        <v>17.05</v>
      </c>
      <c r="O159" s="319">
        <v>0.0</v>
      </c>
      <c r="P159" s="320">
        <v>0.0</v>
      </c>
      <c r="Q159" s="320">
        <v>0.0</v>
      </c>
      <c r="R159" s="321">
        <v>0.0</v>
      </c>
      <c r="S159" s="314"/>
    </row>
    <row r="160" ht="11.25" customHeight="1">
      <c r="B160" s="315" t="s">
        <v>92</v>
      </c>
      <c r="C160" s="316" t="s">
        <v>120</v>
      </c>
      <c r="D160" s="317" t="s">
        <v>121</v>
      </c>
      <c r="E160" s="318"/>
      <c r="F160" s="316" t="s">
        <v>95</v>
      </c>
      <c r="G160" s="319">
        <v>0.22</v>
      </c>
      <c r="H160" s="315" t="s">
        <v>96</v>
      </c>
      <c r="I160" s="320">
        <v>-37.36</v>
      </c>
      <c r="J160" s="320">
        <v>0.0</v>
      </c>
      <c r="K160" s="320">
        <v>-37.36</v>
      </c>
      <c r="L160" s="320">
        <v>37.36</v>
      </c>
      <c r="M160" s="320">
        <v>0.0</v>
      </c>
      <c r="N160" s="320">
        <v>37.36</v>
      </c>
      <c r="O160" s="319">
        <v>0.0</v>
      </c>
      <c r="P160" s="320">
        <v>0.0</v>
      </c>
      <c r="Q160" s="320">
        <v>0.0</v>
      </c>
      <c r="R160" s="321">
        <v>0.0</v>
      </c>
      <c r="S160" s="314"/>
    </row>
    <row r="161" ht="11.25" customHeight="1">
      <c r="B161" s="315" t="s">
        <v>92</v>
      </c>
      <c r="C161" s="316" t="s">
        <v>124</v>
      </c>
      <c r="D161" s="317" t="s">
        <v>125</v>
      </c>
      <c r="E161" s="318"/>
      <c r="F161" s="316" t="s">
        <v>95</v>
      </c>
      <c r="G161" s="319">
        <v>0.55</v>
      </c>
      <c r="H161" s="315" t="s">
        <v>96</v>
      </c>
      <c r="I161" s="320">
        <v>-737.01</v>
      </c>
      <c r="J161" s="320">
        <v>0.0</v>
      </c>
      <c r="K161" s="320">
        <v>-737.01</v>
      </c>
      <c r="L161" s="320">
        <v>737.01</v>
      </c>
      <c r="M161" s="320">
        <v>0.0</v>
      </c>
      <c r="N161" s="320">
        <v>737.01</v>
      </c>
      <c r="O161" s="319">
        <v>0.0</v>
      </c>
      <c r="P161" s="320">
        <v>0.0</v>
      </c>
      <c r="Q161" s="320">
        <v>0.0</v>
      </c>
      <c r="R161" s="321">
        <v>0.0</v>
      </c>
      <c r="S161" s="314"/>
    </row>
    <row r="162" ht="11.25" customHeight="1">
      <c r="B162" s="315" t="s">
        <v>92</v>
      </c>
      <c r="C162" s="316" t="s">
        <v>235</v>
      </c>
      <c r="D162" s="399" t="s">
        <v>236</v>
      </c>
      <c r="E162" s="318"/>
      <c r="F162" s="316" t="s">
        <v>95</v>
      </c>
      <c r="G162" s="319">
        <v>2.2</v>
      </c>
      <c r="H162" s="315" t="s">
        <v>96</v>
      </c>
      <c r="I162" s="320">
        <v>-4389.0</v>
      </c>
      <c r="J162" s="320">
        <v>0.0</v>
      </c>
      <c r="K162" s="320">
        <v>-4389.0</v>
      </c>
      <c r="L162" s="320">
        <v>4389.0</v>
      </c>
      <c r="M162" s="320">
        <v>0.0</v>
      </c>
      <c r="N162" s="320">
        <v>4389.0</v>
      </c>
      <c r="O162" s="319">
        <v>0.0</v>
      </c>
      <c r="P162" s="320">
        <v>0.0</v>
      </c>
      <c r="Q162" s="320">
        <v>0.0</v>
      </c>
      <c r="R162" s="321">
        <v>0.0</v>
      </c>
      <c r="S162" s="314"/>
    </row>
    <row r="163" ht="11.25" customHeight="1">
      <c r="B163" s="315" t="s">
        <v>92</v>
      </c>
      <c r="C163" s="316" t="s">
        <v>196</v>
      </c>
      <c r="D163" s="317" t="s">
        <v>197</v>
      </c>
      <c r="E163" s="318"/>
      <c r="F163" s="316" t="s">
        <v>95</v>
      </c>
      <c r="G163" s="319">
        <v>0.165</v>
      </c>
      <c r="H163" s="315" t="s">
        <v>96</v>
      </c>
      <c r="I163" s="320">
        <v>-182.32</v>
      </c>
      <c r="J163" s="320">
        <v>0.0</v>
      </c>
      <c r="K163" s="320">
        <v>-182.32</v>
      </c>
      <c r="L163" s="320">
        <v>182.32</v>
      </c>
      <c r="M163" s="320">
        <v>0.0</v>
      </c>
      <c r="N163" s="320">
        <v>182.32</v>
      </c>
      <c r="O163" s="319">
        <v>0.0</v>
      </c>
      <c r="P163" s="320">
        <v>0.0</v>
      </c>
      <c r="Q163" s="320">
        <v>0.0</v>
      </c>
      <c r="R163" s="321">
        <v>0.0</v>
      </c>
      <c r="S163" s="314"/>
    </row>
    <row r="164" ht="11.25" customHeight="1">
      <c r="B164" s="315" t="s">
        <v>92</v>
      </c>
      <c r="C164" s="316" t="s">
        <v>248</v>
      </c>
      <c r="D164" s="317" t="s">
        <v>249</v>
      </c>
      <c r="E164" s="318"/>
      <c r="F164" s="316" t="s">
        <v>95</v>
      </c>
      <c r="G164" s="319">
        <v>0.33</v>
      </c>
      <c r="H164" s="315" t="s">
        <v>96</v>
      </c>
      <c r="I164" s="320">
        <v>-164.34</v>
      </c>
      <c r="J164" s="320">
        <v>0.0</v>
      </c>
      <c r="K164" s="320">
        <v>-164.34</v>
      </c>
      <c r="L164" s="320">
        <v>164.34</v>
      </c>
      <c r="M164" s="320">
        <v>0.0</v>
      </c>
      <c r="N164" s="320">
        <v>164.34</v>
      </c>
      <c r="O164" s="319">
        <v>0.0</v>
      </c>
      <c r="P164" s="320">
        <v>0.0</v>
      </c>
      <c r="Q164" s="320">
        <v>0.0</v>
      </c>
      <c r="R164" s="321">
        <v>0.0</v>
      </c>
      <c r="S164" s="314"/>
    </row>
    <row r="165" ht="11.25" customHeight="1">
      <c r="B165" s="315" t="s">
        <v>92</v>
      </c>
      <c r="C165" s="316" t="s">
        <v>153</v>
      </c>
      <c r="D165" s="317" t="s">
        <v>154</v>
      </c>
      <c r="E165" s="318"/>
      <c r="F165" s="316" t="s">
        <v>95</v>
      </c>
      <c r="G165" s="319">
        <v>0.55</v>
      </c>
      <c r="H165" s="315" t="s">
        <v>96</v>
      </c>
      <c r="I165" s="320">
        <v>-51.7</v>
      </c>
      <c r="J165" s="320">
        <v>0.0</v>
      </c>
      <c r="K165" s="320">
        <v>-51.7</v>
      </c>
      <c r="L165" s="320">
        <v>51.7</v>
      </c>
      <c r="M165" s="320">
        <v>0.0</v>
      </c>
      <c r="N165" s="320">
        <v>51.7</v>
      </c>
      <c r="O165" s="319">
        <v>0.0</v>
      </c>
      <c r="P165" s="320">
        <v>0.0</v>
      </c>
      <c r="Q165" s="320">
        <v>0.0</v>
      </c>
      <c r="R165" s="321">
        <v>0.0</v>
      </c>
      <c r="S165" s="314"/>
    </row>
    <row r="166" ht="11.25" customHeight="1">
      <c r="B166" s="315" t="s">
        <v>92</v>
      </c>
      <c r="C166" s="316" t="s">
        <v>120</v>
      </c>
      <c r="D166" s="317" t="s">
        <v>121</v>
      </c>
      <c r="E166" s="318"/>
      <c r="F166" s="316" t="s">
        <v>95</v>
      </c>
      <c r="G166" s="319">
        <v>0.33</v>
      </c>
      <c r="H166" s="315" t="s">
        <v>96</v>
      </c>
      <c r="I166" s="320">
        <v>-56.03</v>
      </c>
      <c r="J166" s="320">
        <v>0.0</v>
      </c>
      <c r="K166" s="320">
        <v>-56.03</v>
      </c>
      <c r="L166" s="320">
        <v>56.03</v>
      </c>
      <c r="M166" s="320">
        <v>0.0</v>
      </c>
      <c r="N166" s="320">
        <v>56.03</v>
      </c>
      <c r="O166" s="319">
        <v>0.0</v>
      </c>
      <c r="P166" s="320">
        <v>0.0</v>
      </c>
      <c r="Q166" s="320">
        <v>0.0</v>
      </c>
      <c r="R166" s="321">
        <v>0.0</v>
      </c>
      <c r="S166" s="314"/>
    </row>
    <row r="167" ht="11.25" customHeight="1">
      <c r="B167" s="315" t="s">
        <v>92</v>
      </c>
      <c r="C167" s="316" t="s">
        <v>122</v>
      </c>
      <c r="D167" s="317" t="s">
        <v>123</v>
      </c>
      <c r="E167" s="318"/>
      <c r="F167" s="316" t="s">
        <v>95</v>
      </c>
      <c r="G167" s="319">
        <v>0.33</v>
      </c>
      <c r="H167" s="315" t="s">
        <v>96</v>
      </c>
      <c r="I167" s="320">
        <v>-34.32</v>
      </c>
      <c r="J167" s="320">
        <v>0.0</v>
      </c>
      <c r="K167" s="320">
        <v>-34.32</v>
      </c>
      <c r="L167" s="320">
        <v>34.32</v>
      </c>
      <c r="M167" s="320">
        <v>0.0</v>
      </c>
      <c r="N167" s="320">
        <v>34.32</v>
      </c>
      <c r="O167" s="319">
        <v>0.0</v>
      </c>
      <c r="P167" s="320">
        <v>0.0</v>
      </c>
      <c r="Q167" s="320">
        <v>0.0</v>
      </c>
      <c r="R167" s="321">
        <v>0.0</v>
      </c>
      <c r="S167" s="314"/>
    </row>
    <row r="168" ht="11.25" customHeight="1">
      <c r="B168" s="315" t="s">
        <v>92</v>
      </c>
      <c r="C168" s="316" t="s">
        <v>336</v>
      </c>
      <c r="D168" s="317" t="s">
        <v>337</v>
      </c>
      <c r="E168" s="318"/>
      <c r="F168" s="316" t="s">
        <v>95</v>
      </c>
      <c r="G168" s="319">
        <v>0.022</v>
      </c>
      <c r="H168" s="315" t="s">
        <v>96</v>
      </c>
      <c r="I168" s="320">
        <v>-57.16</v>
      </c>
      <c r="J168" s="320">
        <v>0.0</v>
      </c>
      <c r="K168" s="320">
        <v>-57.16</v>
      </c>
      <c r="L168" s="320">
        <v>57.16</v>
      </c>
      <c r="M168" s="320">
        <v>0.0</v>
      </c>
      <c r="N168" s="320">
        <v>57.16</v>
      </c>
      <c r="O168" s="319">
        <v>0.0</v>
      </c>
      <c r="P168" s="320">
        <v>0.0</v>
      </c>
      <c r="Q168" s="320">
        <v>0.0</v>
      </c>
      <c r="R168" s="321">
        <v>0.0</v>
      </c>
      <c r="S168" s="314"/>
    </row>
    <row r="169" ht="11.25" customHeight="1">
      <c r="B169" s="315" t="s">
        <v>92</v>
      </c>
      <c r="C169" s="316" t="s">
        <v>118</v>
      </c>
      <c r="D169" s="317" t="s">
        <v>119</v>
      </c>
      <c r="E169" s="318"/>
      <c r="F169" s="316" t="s">
        <v>95</v>
      </c>
      <c r="G169" s="319">
        <v>0.022</v>
      </c>
      <c r="H169" s="315" t="s">
        <v>96</v>
      </c>
      <c r="I169" s="320">
        <v>-0.92</v>
      </c>
      <c r="J169" s="320">
        <v>0.0</v>
      </c>
      <c r="K169" s="320">
        <v>-0.92</v>
      </c>
      <c r="L169" s="320">
        <v>0.92</v>
      </c>
      <c r="M169" s="320">
        <v>0.0</v>
      </c>
      <c r="N169" s="320">
        <v>0.92</v>
      </c>
      <c r="O169" s="319">
        <v>0.0</v>
      </c>
      <c r="P169" s="320">
        <v>0.0</v>
      </c>
      <c r="Q169" s="320">
        <v>0.0</v>
      </c>
      <c r="R169" s="321">
        <v>0.0</v>
      </c>
      <c r="S169" s="314"/>
    </row>
    <row r="170" ht="11.25" customHeight="1">
      <c r="B170" s="315" t="s">
        <v>92</v>
      </c>
      <c r="C170" s="316" t="s">
        <v>188</v>
      </c>
      <c r="D170" s="317" t="s">
        <v>189</v>
      </c>
      <c r="E170" s="318"/>
      <c r="F170" s="316" t="s">
        <v>95</v>
      </c>
      <c r="G170" s="319">
        <v>0.11</v>
      </c>
      <c r="H170" s="315" t="s">
        <v>96</v>
      </c>
      <c r="I170" s="320">
        <v>-102.3</v>
      </c>
      <c r="J170" s="320">
        <v>0.0</v>
      </c>
      <c r="K170" s="320">
        <v>-102.3</v>
      </c>
      <c r="L170" s="320">
        <v>102.3</v>
      </c>
      <c r="M170" s="320">
        <v>0.0</v>
      </c>
      <c r="N170" s="320">
        <v>102.3</v>
      </c>
      <c r="O170" s="319">
        <v>0.0</v>
      </c>
      <c r="P170" s="320">
        <v>0.0</v>
      </c>
      <c r="Q170" s="320">
        <v>0.0</v>
      </c>
      <c r="R170" s="321">
        <v>0.0</v>
      </c>
      <c r="S170" s="314"/>
    </row>
    <row r="171" ht="11.25" customHeight="1">
      <c r="B171" s="315" t="s">
        <v>92</v>
      </c>
      <c r="C171" s="316" t="s">
        <v>323</v>
      </c>
      <c r="D171" s="399" t="s">
        <v>324</v>
      </c>
      <c r="E171" s="318"/>
      <c r="F171" s="316" t="s">
        <v>95</v>
      </c>
      <c r="G171" s="319">
        <v>3.3</v>
      </c>
      <c r="H171" s="315" t="s">
        <v>96</v>
      </c>
      <c r="I171" s="320">
        <v>-3742.53</v>
      </c>
      <c r="J171" s="320">
        <v>0.0</v>
      </c>
      <c r="K171" s="320">
        <v>-3742.53</v>
      </c>
      <c r="L171" s="320">
        <v>3742.53</v>
      </c>
      <c r="M171" s="320">
        <v>0.0</v>
      </c>
      <c r="N171" s="320">
        <v>3742.53</v>
      </c>
      <c r="O171" s="319">
        <v>0.0</v>
      </c>
      <c r="P171" s="320">
        <v>0.0</v>
      </c>
      <c r="Q171" s="320">
        <v>0.0</v>
      </c>
      <c r="R171" s="321">
        <v>0.0</v>
      </c>
      <c r="S171" s="314"/>
    </row>
    <row r="172" ht="11.25" customHeight="1">
      <c r="B172" s="315" t="s">
        <v>92</v>
      </c>
      <c r="C172" s="316" t="s">
        <v>120</v>
      </c>
      <c r="D172" s="317" t="s">
        <v>121</v>
      </c>
      <c r="E172" s="318"/>
      <c r="F172" s="316" t="s">
        <v>95</v>
      </c>
      <c r="G172" s="319">
        <v>0.2</v>
      </c>
      <c r="H172" s="315" t="s">
        <v>96</v>
      </c>
      <c r="I172" s="320">
        <v>-33.96</v>
      </c>
      <c r="J172" s="320">
        <v>0.0</v>
      </c>
      <c r="K172" s="320">
        <v>-33.96</v>
      </c>
      <c r="L172" s="320">
        <v>33.96</v>
      </c>
      <c r="M172" s="320">
        <v>0.0</v>
      </c>
      <c r="N172" s="320">
        <v>33.96</v>
      </c>
      <c r="O172" s="319">
        <v>0.0</v>
      </c>
      <c r="P172" s="320">
        <v>0.0</v>
      </c>
      <c r="Q172" s="320">
        <v>0.0</v>
      </c>
      <c r="R172" s="321">
        <v>0.0</v>
      </c>
      <c r="S172" s="314"/>
    </row>
    <row r="173" ht="11.25" customHeight="1">
      <c r="B173" s="315" t="s">
        <v>92</v>
      </c>
      <c r="C173" s="316" t="s">
        <v>137</v>
      </c>
      <c r="D173" s="317" t="s">
        <v>138</v>
      </c>
      <c r="E173" s="318"/>
      <c r="F173" s="316" t="s">
        <v>95</v>
      </c>
      <c r="G173" s="319">
        <v>0.11</v>
      </c>
      <c r="H173" s="315" t="s">
        <v>96</v>
      </c>
      <c r="I173" s="320">
        <v>-35.75</v>
      </c>
      <c r="J173" s="320">
        <v>0.0</v>
      </c>
      <c r="K173" s="320">
        <v>-35.75</v>
      </c>
      <c r="L173" s="320">
        <v>35.75</v>
      </c>
      <c r="M173" s="320">
        <v>0.0</v>
      </c>
      <c r="N173" s="320">
        <v>35.75</v>
      </c>
      <c r="O173" s="319">
        <v>0.0</v>
      </c>
      <c r="P173" s="320">
        <v>0.0</v>
      </c>
      <c r="Q173" s="320">
        <v>0.0</v>
      </c>
      <c r="R173" s="321">
        <v>0.0</v>
      </c>
      <c r="S173" s="314"/>
    </row>
    <row r="174" ht="11.25" customHeight="1">
      <c r="B174" s="315" t="s">
        <v>92</v>
      </c>
      <c r="C174" s="316" t="s">
        <v>278</v>
      </c>
      <c r="D174" s="317" t="s">
        <v>279</v>
      </c>
      <c r="E174" s="318"/>
      <c r="F174" s="316" t="s">
        <v>95</v>
      </c>
      <c r="G174" s="319">
        <v>0.02</v>
      </c>
      <c r="H174" s="315" t="s">
        <v>96</v>
      </c>
      <c r="I174" s="320">
        <v>-31.0</v>
      </c>
      <c r="J174" s="320">
        <v>0.0</v>
      </c>
      <c r="K174" s="320">
        <v>-31.0</v>
      </c>
      <c r="L174" s="320">
        <v>31.0</v>
      </c>
      <c r="M174" s="320">
        <v>0.0</v>
      </c>
      <c r="N174" s="320">
        <v>31.0</v>
      </c>
      <c r="O174" s="319">
        <v>0.0</v>
      </c>
      <c r="P174" s="320">
        <v>0.0</v>
      </c>
      <c r="Q174" s="320">
        <v>0.0</v>
      </c>
      <c r="R174" s="321">
        <v>0.0</v>
      </c>
      <c r="S174" s="314"/>
    </row>
    <row r="175" ht="11.25" customHeight="1">
      <c r="B175" s="315" t="s">
        <v>92</v>
      </c>
      <c r="C175" s="316" t="s">
        <v>124</v>
      </c>
      <c r="D175" s="317" t="s">
        <v>125</v>
      </c>
      <c r="E175" s="318"/>
      <c r="F175" s="316" t="s">
        <v>95</v>
      </c>
      <c r="G175" s="319">
        <v>0.22</v>
      </c>
      <c r="H175" s="315" t="s">
        <v>96</v>
      </c>
      <c r="I175" s="320">
        <v>-294.8</v>
      </c>
      <c r="J175" s="320">
        <v>0.0</v>
      </c>
      <c r="K175" s="320">
        <v>-294.8</v>
      </c>
      <c r="L175" s="320">
        <v>294.8</v>
      </c>
      <c r="M175" s="320">
        <v>0.0</v>
      </c>
      <c r="N175" s="320">
        <v>294.8</v>
      </c>
      <c r="O175" s="319">
        <v>0.0</v>
      </c>
      <c r="P175" s="320">
        <v>0.0</v>
      </c>
      <c r="Q175" s="320">
        <v>0.0</v>
      </c>
      <c r="R175" s="321">
        <v>0.0</v>
      </c>
      <c r="S175" s="314"/>
    </row>
    <row r="176" ht="11.25" customHeight="1">
      <c r="B176" s="315" t="s">
        <v>92</v>
      </c>
      <c r="C176" s="316" t="s">
        <v>97</v>
      </c>
      <c r="D176" s="317" t="s">
        <v>98</v>
      </c>
      <c r="E176" s="318"/>
      <c r="F176" s="316" t="s">
        <v>95</v>
      </c>
      <c r="G176" s="319">
        <v>0.165</v>
      </c>
      <c r="H176" s="315" t="s">
        <v>96</v>
      </c>
      <c r="I176" s="320">
        <v>-47.02</v>
      </c>
      <c r="J176" s="320">
        <v>0.0</v>
      </c>
      <c r="K176" s="320">
        <v>-47.02</v>
      </c>
      <c r="L176" s="320">
        <v>47.02</v>
      </c>
      <c r="M176" s="320">
        <v>0.0</v>
      </c>
      <c r="N176" s="320">
        <v>47.02</v>
      </c>
      <c r="O176" s="319">
        <v>0.0</v>
      </c>
      <c r="P176" s="320">
        <v>0.0</v>
      </c>
      <c r="Q176" s="320">
        <v>0.0</v>
      </c>
      <c r="R176" s="321">
        <v>0.0</v>
      </c>
      <c r="S176" s="314"/>
    </row>
    <row r="177" ht="11.25" customHeight="1">
      <c r="B177" s="315" t="s">
        <v>92</v>
      </c>
      <c r="C177" s="316" t="s">
        <v>196</v>
      </c>
      <c r="D177" s="317" t="s">
        <v>197</v>
      </c>
      <c r="E177" s="318"/>
      <c r="F177" s="316" t="s">
        <v>95</v>
      </c>
      <c r="G177" s="319">
        <v>0.165</v>
      </c>
      <c r="H177" s="315" t="s">
        <v>96</v>
      </c>
      <c r="I177" s="320">
        <v>-182.32</v>
      </c>
      <c r="J177" s="320">
        <v>0.0</v>
      </c>
      <c r="K177" s="320">
        <v>-182.32</v>
      </c>
      <c r="L177" s="320">
        <v>182.32</v>
      </c>
      <c r="M177" s="320">
        <v>0.0</v>
      </c>
      <c r="N177" s="320">
        <v>182.32</v>
      </c>
      <c r="O177" s="319">
        <v>0.0</v>
      </c>
      <c r="P177" s="320">
        <v>0.0</v>
      </c>
      <c r="Q177" s="320">
        <v>0.0</v>
      </c>
      <c r="R177" s="321">
        <v>0.0</v>
      </c>
      <c r="S177" s="314"/>
    </row>
    <row r="178" ht="11.25" customHeight="1">
      <c r="B178" s="315" t="s">
        <v>92</v>
      </c>
      <c r="C178" s="316" t="s">
        <v>170</v>
      </c>
      <c r="D178" s="317" t="s">
        <v>171</v>
      </c>
      <c r="E178" s="318"/>
      <c r="F178" s="316" t="s">
        <v>95</v>
      </c>
      <c r="G178" s="319">
        <v>0.11</v>
      </c>
      <c r="H178" s="315" t="s">
        <v>96</v>
      </c>
      <c r="I178" s="320">
        <v>0.0</v>
      </c>
      <c r="J178" s="320">
        <v>0.0</v>
      </c>
      <c r="K178" s="320">
        <v>0.0</v>
      </c>
      <c r="L178" s="320">
        <v>0.0</v>
      </c>
      <c r="M178" s="320">
        <v>0.0</v>
      </c>
      <c r="N178" s="320">
        <v>0.0</v>
      </c>
      <c r="O178" s="319">
        <v>0.0</v>
      </c>
      <c r="P178" s="320">
        <v>0.0</v>
      </c>
      <c r="Q178" s="320">
        <v>0.0</v>
      </c>
      <c r="R178" s="321">
        <v>0.0</v>
      </c>
      <c r="S178" s="314"/>
    </row>
    <row r="179" ht="11.25" customHeight="1">
      <c r="B179" s="315" t="s">
        <v>92</v>
      </c>
      <c r="C179" s="316" t="s">
        <v>120</v>
      </c>
      <c r="D179" s="317" t="s">
        <v>121</v>
      </c>
      <c r="E179" s="318"/>
      <c r="F179" s="316" t="s">
        <v>95</v>
      </c>
      <c r="G179" s="319">
        <v>0.11</v>
      </c>
      <c r="H179" s="315" t="s">
        <v>96</v>
      </c>
      <c r="I179" s="320">
        <v>-21.6</v>
      </c>
      <c r="J179" s="320">
        <v>0.0</v>
      </c>
      <c r="K179" s="320">
        <v>-21.6</v>
      </c>
      <c r="L179" s="320">
        <v>21.6</v>
      </c>
      <c r="M179" s="320">
        <v>0.0</v>
      </c>
      <c r="N179" s="320">
        <v>21.6</v>
      </c>
      <c r="O179" s="319">
        <v>0.0</v>
      </c>
      <c r="P179" s="320">
        <v>0.0</v>
      </c>
      <c r="Q179" s="320">
        <v>0.0</v>
      </c>
      <c r="R179" s="321">
        <v>0.0</v>
      </c>
      <c r="S179" s="314"/>
    </row>
    <row r="180" ht="11.25" customHeight="1">
      <c r="B180" s="315" t="s">
        <v>92</v>
      </c>
      <c r="C180" s="316" t="s">
        <v>192</v>
      </c>
      <c r="D180" s="317" t="s">
        <v>193</v>
      </c>
      <c r="E180" s="318"/>
      <c r="F180" s="316" t="s">
        <v>95</v>
      </c>
      <c r="G180" s="319">
        <v>0.022</v>
      </c>
      <c r="H180" s="315" t="s">
        <v>96</v>
      </c>
      <c r="I180" s="320">
        <v>0.0</v>
      </c>
      <c r="J180" s="320">
        <v>0.0</v>
      </c>
      <c r="K180" s="320">
        <v>0.0</v>
      </c>
      <c r="L180" s="320">
        <v>0.0</v>
      </c>
      <c r="M180" s="320">
        <v>0.0</v>
      </c>
      <c r="N180" s="320">
        <v>0.0</v>
      </c>
      <c r="O180" s="319">
        <v>0.0</v>
      </c>
      <c r="P180" s="320">
        <v>0.0</v>
      </c>
      <c r="Q180" s="320">
        <v>0.0</v>
      </c>
      <c r="R180" s="321">
        <v>0.0</v>
      </c>
      <c r="S180" s="314"/>
    </row>
    <row r="181" ht="11.25" customHeight="1">
      <c r="B181" s="315" t="s">
        <v>92</v>
      </c>
      <c r="C181" s="316" t="s">
        <v>137</v>
      </c>
      <c r="D181" s="317" t="s">
        <v>138</v>
      </c>
      <c r="E181" s="318"/>
      <c r="F181" s="316" t="s">
        <v>95</v>
      </c>
      <c r="G181" s="319">
        <v>0.044</v>
      </c>
      <c r="H181" s="315" t="s">
        <v>96</v>
      </c>
      <c r="I181" s="320">
        <v>-14.3</v>
      </c>
      <c r="J181" s="320">
        <v>0.0</v>
      </c>
      <c r="K181" s="320">
        <v>-14.3</v>
      </c>
      <c r="L181" s="320">
        <v>14.3</v>
      </c>
      <c r="M181" s="320">
        <v>0.0</v>
      </c>
      <c r="N181" s="320">
        <v>14.3</v>
      </c>
      <c r="O181" s="319">
        <v>0.0</v>
      </c>
      <c r="P181" s="320">
        <v>0.0</v>
      </c>
      <c r="Q181" s="320">
        <v>0.0</v>
      </c>
      <c r="R181" s="321">
        <v>0.0</v>
      </c>
      <c r="S181" s="314"/>
    </row>
    <row r="182" ht="11.25" customHeight="1">
      <c r="B182" s="315" t="s">
        <v>92</v>
      </c>
      <c r="C182" s="316" t="s">
        <v>118</v>
      </c>
      <c r="D182" s="317" t="s">
        <v>119</v>
      </c>
      <c r="E182" s="318"/>
      <c r="F182" s="316" t="s">
        <v>95</v>
      </c>
      <c r="G182" s="319">
        <v>0.01</v>
      </c>
      <c r="H182" s="315" t="s">
        <v>96</v>
      </c>
      <c r="I182" s="320">
        <v>-0.42</v>
      </c>
      <c r="J182" s="320">
        <v>0.0</v>
      </c>
      <c r="K182" s="320">
        <v>-0.42</v>
      </c>
      <c r="L182" s="320">
        <v>0.42</v>
      </c>
      <c r="M182" s="320">
        <v>0.0</v>
      </c>
      <c r="N182" s="320">
        <v>0.42</v>
      </c>
      <c r="O182" s="319">
        <v>0.0</v>
      </c>
      <c r="P182" s="320">
        <v>0.0</v>
      </c>
      <c r="Q182" s="320">
        <v>0.0</v>
      </c>
      <c r="R182" s="321">
        <v>0.0</v>
      </c>
      <c r="S182" s="314"/>
    </row>
    <row r="183" ht="11.25" customHeight="1">
      <c r="B183" s="315" t="s">
        <v>92</v>
      </c>
      <c r="C183" s="316" t="s">
        <v>336</v>
      </c>
      <c r="D183" s="317" t="s">
        <v>337</v>
      </c>
      <c r="E183" s="318"/>
      <c r="F183" s="316" t="s">
        <v>95</v>
      </c>
      <c r="G183" s="319">
        <v>0.005</v>
      </c>
      <c r="H183" s="315" t="s">
        <v>96</v>
      </c>
      <c r="I183" s="320">
        <v>-12.99</v>
      </c>
      <c r="J183" s="320">
        <v>0.0</v>
      </c>
      <c r="K183" s="320">
        <v>-12.99</v>
      </c>
      <c r="L183" s="320">
        <v>12.99</v>
      </c>
      <c r="M183" s="320">
        <v>0.0</v>
      </c>
      <c r="N183" s="320">
        <v>12.99</v>
      </c>
      <c r="O183" s="319">
        <v>0.0</v>
      </c>
      <c r="P183" s="320">
        <v>0.0</v>
      </c>
      <c r="Q183" s="320">
        <v>0.0</v>
      </c>
      <c r="R183" s="321">
        <v>0.0</v>
      </c>
      <c r="S183" s="314"/>
    </row>
    <row r="184" ht="11.25" customHeight="1">
      <c r="B184" s="315" t="s">
        <v>92</v>
      </c>
      <c r="C184" s="316" t="s">
        <v>319</v>
      </c>
      <c r="D184" s="399" t="s">
        <v>320</v>
      </c>
      <c r="E184" s="318"/>
      <c r="F184" s="316" t="s">
        <v>95</v>
      </c>
      <c r="G184" s="319">
        <v>3.5</v>
      </c>
      <c r="H184" s="315" t="s">
        <v>96</v>
      </c>
      <c r="I184" s="320">
        <v>-14558.42</v>
      </c>
      <c r="J184" s="320">
        <v>0.0</v>
      </c>
      <c r="K184" s="320">
        <v>-14558.42</v>
      </c>
      <c r="L184" s="320">
        <v>14558.42</v>
      </c>
      <c r="M184" s="320">
        <v>0.0</v>
      </c>
      <c r="N184" s="320">
        <v>14558.42</v>
      </c>
      <c r="O184" s="319">
        <v>0.0</v>
      </c>
      <c r="P184" s="320">
        <v>0.0</v>
      </c>
      <c r="Q184" s="320">
        <v>0.0</v>
      </c>
      <c r="R184" s="321">
        <v>0.0</v>
      </c>
      <c r="S184" s="314"/>
    </row>
    <row r="185" ht="11.25" customHeight="1">
      <c r="B185" s="315" t="s">
        <v>92</v>
      </c>
      <c r="C185" s="316" t="s">
        <v>120</v>
      </c>
      <c r="D185" s="317" t="s">
        <v>121</v>
      </c>
      <c r="E185" s="318"/>
      <c r="F185" s="316" t="s">
        <v>95</v>
      </c>
      <c r="G185" s="319">
        <v>0.55</v>
      </c>
      <c r="H185" s="315" t="s">
        <v>96</v>
      </c>
      <c r="I185" s="320">
        <v>-111.22</v>
      </c>
      <c r="J185" s="320">
        <v>0.0</v>
      </c>
      <c r="K185" s="320">
        <v>-111.22</v>
      </c>
      <c r="L185" s="320">
        <v>111.22</v>
      </c>
      <c r="M185" s="320">
        <v>0.0</v>
      </c>
      <c r="N185" s="320">
        <v>111.22</v>
      </c>
      <c r="O185" s="319">
        <v>0.0</v>
      </c>
      <c r="P185" s="320">
        <v>0.0</v>
      </c>
      <c r="Q185" s="320">
        <v>0.0</v>
      </c>
      <c r="R185" s="321">
        <v>0.0</v>
      </c>
      <c r="S185" s="314"/>
    </row>
    <row r="186" ht="11.25" customHeight="1">
      <c r="B186" s="315" t="s">
        <v>92</v>
      </c>
      <c r="C186" s="316" t="s">
        <v>180</v>
      </c>
      <c r="D186" s="317" t="s">
        <v>181</v>
      </c>
      <c r="E186" s="318"/>
      <c r="F186" s="316" t="s">
        <v>95</v>
      </c>
      <c r="G186" s="319">
        <v>0.66</v>
      </c>
      <c r="H186" s="315" t="s">
        <v>96</v>
      </c>
      <c r="I186" s="320">
        <v>-309.6</v>
      </c>
      <c r="J186" s="320">
        <v>0.0</v>
      </c>
      <c r="K186" s="320">
        <v>-309.6</v>
      </c>
      <c r="L186" s="320">
        <v>309.6</v>
      </c>
      <c r="M186" s="320">
        <v>0.0</v>
      </c>
      <c r="N186" s="320">
        <v>309.6</v>
      </c>
      <c r="O186" s="319">
        <v>0.0</v>
      </c>
      <c r="P186" s="320">
        <v>0.0</v>
      </c>
      <c r="Q186" s="320">
        <v>0.0</v>
      </c>
      <c r="R186" s="321">
        <v>0.0</v>
      </c>
      <c r="S186" s="314"/>
    </row>
    <row r="187" ht="11.25" customHeight="1">
      <c r="B187" s="315" t="s">
        <v>92</v>
      </c>
      <c r="C187" s="316" t="s">
        <v>327</v>
      </c>
      <c r="D187" s="317" t="s">
        <v>328</v>
      </c>
      <c r="E187" s="318"/>
      <c r="F187" s="316" t="s">
        <v>130</v>
      </c>
      <c r="G187" s="319">
        <v>4.0</v>
      </c>
      <c r="H187" s="315" t="s">
        <v>96</v>
      </c>
      <c r="I187" s="320">
        <v>-430.0</v>
      </c>
      <c r="J187" s="320">
        <v>0.0</v>
      </c>
      <c r="K187" s="320">
        <v>-430.0</v>
      </c>
      <c r="L187" s="320">
        <v>430.0</v>
      </c>
      <c r="M187" s="320">
        <v>0.0</v>
      </c>
      <c r="N187" s="320">
        <v>430.0</v>
      </c>
      <c r="O187" s="319">
        <v>0.0</v>
      </c>
      <c r="P187" s="320">
        <v>0.0</v>
      </c>
      <c r="Q187" s="320">
        <v>0.0</v>
      </c>
      <c r="R187" s="321">
        <v>0.0</v>
      </c>
      <c r="S187" s="314"/>
    </row>
    <row r="188" ht="12.0" customHeight="1"/>
    <row r="189" ht="12.75" customHeight="1">
      <c r="B189" s="300" t="s">
        <v>1813</v>
      </c>
      <c r="C189" s="297"/>
      <c r="D189" s="298"/>
      <c r="S189" s="330" t="s">
        <v>259</v>
      </c>
    </row>
    <row r="190" ht="4.5" customHeight="1"/>
    <row r="191" ht="19.5" customHeight="1">
      <c r="B191" s="301" t="s">
        <v>79</v>
      </c>
      <c r="C191" s="301" t="s">
        <v>80</v>
      </c>
      <c r="D191" s="302" t="s">
        <v>81</v>
      </c>
      <c r="E191" s="303"/>
      <c r="F191" s="301" t="s">
        <v>82</v>
      </c>
      <c r="G191" s="301" t="s">
        <v>83</v>
      </c>
      <c r="H191" s="301" t="s">
        <v>84</v>
      </c>
      <c r="I191" s="304" t="s">
        <v>85</v>
      </c>
      <c r="J191" s="305"/>
      <c r="K191" s="306"/>
      <c r="L191" s="304" t="s">
        <v>86</v>
      </c>
      <c r="M191" s="305"/>
      <c r="N191" s="306"/>
      <c r="O191" s="304" t="s">
        <v>87</v>
      </c>
      <c r="P191" s="305"/>
      <c r="Q191" s="305"/>
      <c r="R191" s="305"/>
      <c r="S191" s="307"/>
    </row>
    <row r="192" ht="14.25" customHeight="1">
      <c r="B192" s="308"/>
      <c r="C192" s="308"/>
      <c r="D192" s="309"/>
      <c r="E192" s="310"/>
      <c r="F192" s="308"/>
      <c r="G192" s="308"/>
      <c r="H192" s="308"/>
      <c r="I192" s="311" t="s">
        <v>88</v>
      </c>
      <c r="J192" s="311" t="s">
        <v>89</v>
      </c>
      <c r="K192" s="311" t="s">
        <v>90</v>
      </c>
      <c r="L192" s="311" t="s">
        <v>88</v>
      </c>
      <c r="M192" s="311" t="s">
        <v>89</v>
      </c>
      <c r="N192" s="311" t="s">
        <v>90</v>
      </c>
      <c r="O192" s="311" t="s">
        <v>83</v>
      </c>
      <c r="P192" s="311" t="s">
        <v>88</v>
      </c>
      <c r="Q192" s="311" t="s">
        <v>89</v>
      </c>
      <c r="R192" s="304" t="s">
        <v>90</v>
      </c>
      <c r="S192" s="307"/>
    </row>
    <row r="193" ht="11.25" customHeight="1">
      <c r="B193" s="315" t="s">
        <v>92</v>
      </c>
      <c r="C193" s="316" t="s">
        <v>170</v>
      </c>
      <c r="D193" s="317" t="s">
        <v>171</v>
      </c>
      <c r="E193" s="318"/>
      <c r="F193" s="316" t="s">
        <v>95</v>
      </c>
      <c r="G193" s="319">
        <v>0.22</v>
      </c>
      <c r="H193" s="315" t="s">
        <v>96</v>
      </c>
      <c r="I193" s="320">
        <v>0.0</v>
      </c>
      <c r="J193" s="320">
        <v>0.0</v>
      </c>
      <c r="K193" s="320">
        <v>0.0</v>
      </c>
      <c r="L193" s="320">
        <v>0.0</v>
      </c>
      <c r="M193" s="320">
        <v>0.0</v>
      </c>
      <c r="N193" s="320">
        <v>0.0</v>
      </c>
      <c r="O193" s="319">
        <v>0.0</v>
      </c>
      <c r="P193" s="320">
        <v>0.0</v>
      </c>
      <c r="Q193" s="320">
        <v>0.0</v>
      </c>
      <c r="R193" s="321">
        <v>0.0</v>
      </c>
      <c r="S193" s="314"/>
    </row>
    <row r="194" ht="11.25" customHeight="1">
      <c r="B194" s="315" t="s">
        <v>92</v>
      </c>
      <c r="C194" s="316" t="s">
        <v>280</v>
      </c>
      <c r="D194" s="317" t="s">
        <v>281</v>
      </c>
      <c r="E194" s="318"/>
      <c r="F194" s="316" t="s">
        <v>95</v>
      </c>
      <c r="G194" s="319">
        <v>0.022</v>
      </c>
      <c r="H194" s="315" t="s">
        <v>96</v>
      </c>
      <c r="I194" s="320">
        <v>-37.14</v>
      </c>
      <c r="J194" s="320">
        <v>0.0</v>
      </c>
      <c r="K194" s="320">
        <v>-37.14</v>
      </c>
      <c r="L194" s="320">
        <v>37.14</v>
      </c>
      <c r="M194" s="320">
        <v>0.0</v>
      </c>
      <c r="N194" s="320">
        <v>37.14</v>
      </c>
      <c r="O194" s="319">
        <v>0.0</v>
      </c>
      <c r="P194" s="320">
        <v>0.0</v>
      </c>
      <c r="Q194" s="320">
        <v>0.0</v>
      </c>
      <c r="R194" s="321">
        <v>0.0</v>
      </c>
      <c r="S194" s="314"/>
    </row>
    <row r="195" ht="11.25" customHeight="1">
      <c r="B195" s="315" t="s">
        <v>92</v>
      </c>
      <c r="C195" s="316" t="s">
        <v>278</v>
      </c>
      <c r="D195" s="317" t="s">
        <v>279</v>
      </c>
      <c r="E195" s="318"/>
      <c r="F195" s="316" t="s">
        <v>95</v>
      </c>
      <c r="G195" s="319">
        <v>0.033</v>
      </c>
      <c r="H195" s="315" t="s">
        <v>96</v>
      </c>
      <c r="I195" s="320">
        <v>-51.15</v>
      </c>
      <c r="J195" s="320">
        <v>0.0</v>
      </c>
      <c r="K195" s="320">
        <v>-51.15</v>
      </c>
      <c r="L195" s="320">
        <v>51.15</v>
      </c>
      <c r="M195" s="320">
        <v>0.0</v>
      </c>
      <c r="N195" s="320">
        <v>51.15</v>
      </c>
      <c r="O195" s="319">
        <v>0.0</v>
      </c>
      <c r="P195" s="320">
        <v>0.0</v>
      </c>
      <c r="Q195" s="320">
        <v>0.0</v>
      </c>
      <c r="R195" s="321">
        <v>0.0</v>
      </c>
      <c r="S195" s="314"/>
    </row>
    <row r="196" ht="11.25" customHeight="1">
      <c r="B196" s="315" t="s">
        <v>92</v>
      </c>
      <c r="C196" s="316" t="s">
        <v>124</v>
      </c>
      <c r="D196" s="399" t="s">
        <v>125</v>
      </c>
      <c r="E196" s="318"/>
      <c r="F196" s="316" t="s">
        <v>95</v>
      </c>
      <c r="G196" s="319">
        <v>0.77</v>
      </c>
      <c r="H196" s="315" t="s">
        <v>96</v>
      </c>
      <c r="I196" s="320">
        <v>-1031.82</v>
      </c>
      <c r="J196" s="320">
        <v>0.0</v>
      </c>
      <c r="K196" s="320">
        <v>-1031.82</v>
      </c>
      <c r="L196" s="320">
        <v>1031.82</v>
      </c>
      <c r="M196" s="320">
        <v>0.0</v>
      </c>
      <c r="N196" s="320">
        <v>1031.82</v>
      </c>
      <c r="O196" s="319">
        <v>0.0</v>
      </c>
      <c r="P196" s="320">
        <v>0.0</v>
      </c>
      <c r="Q196" s="320">
        <v>0.0</v>
      </c>
      <c r="R196" s="321">
        <v>0.0</v>
      </c>
      <c r="S196" s="314"/>
    </row>
    <row r="197" ht="11.25" customHeight="1">
      <c r="B197" s="315" t="s">
        <v>92</v>
      </c>
      <c r="C197" s="316" t="s">
        <v>336</v>
      </c>
      <c r="D197" s="317" t="s">
        <v>337</v>
      </c>
      <c r="E197" s="318"/>
      <c r="F197" s="316" t="s">
        <v>95</v>
      </c>
      <c r="G197" s="319">
        <v>0.01</v>
      </c>
      <c r="H197" s="315" t="s">
        <v>96</v>
      </c>
      <c r="I197" s="320">
        <v>-25.98</v>
      </c>
      <c r="J197" s="320">
        <v>0.0</v>
      </c>
      <c r="K197" s="320">
        <v>-25.98</v>
      </c>
      <c r="L197" s="320">
        <v>25.98</v>
      </c>
      <c r="M197" s="320">
        <v>0.0</v>
      </c>
      <c r="N197" s="320">
        <v>25.98</v>
      </c>
      <c r="O197" s="319">
        <v>0.0</v>
      </c>
      <c r="P197" s="320">
        <v>0.0</v>
      </c>
      <c r="Q197" s="320">
        <v>0.0</v>
      </c>
      <c r="R197" s="321">
        <v>0.0</v>
      </c>
      <c r="S197" s="314"/>
    </row>
    <row r="198" ht="11.25" customHeight="1">
      <c r="B198" s="315" t="s">
        <v>92</v>
      </c>
      <c r="C198" s="316" t="s">
        <v>105</v>
      </c>
      <c r="D198" s="317" t="s">
        <v>106</v>
      </c>
      <c r="E198" s="318"/>
      <c r="F198" s="316" t="s">
        <v>95</v>
      </c>
      <c r="G198" s="319">
        <v>0.055</v>
      </c>
      <c r="H198" s="315" t="s">
        <v>96</v>
      </c>
      <c r="I198" s="320">
        <v>-5.17</v>
      </c>
      <c r="J198" s="320">
        <v>0.0</v>
      </c>
      <c r="K198" s="320">
        <v>-5.17</v>
      </c>
      <c r="L198" s="320">
        <v>5.17</v>
      </c>
      <c r="M198" s="320">
        <v>0.0</v>
      </c>
      <c r="N198" s="320">
        <v>5.17</v>
      </c>
      <c r="O198" s="319">
        <v>0.0</v>
      </c>
      <c r="P198" s="320">
        <v>0.0</v>
      </c>
      <c r="Q198" s="320">
        <v>0.0</v>
      </c>
      <c r="R198" s="321">
        <v>0.0</v>
      </c>
      <c r="S198" s="314"/>
    </row>
    <row r="199" ht="11.25" customHeight="1">
      <c r="B199" s="315" t="s">
        <v>92</v>
      </c>
      <c r="C199" s="316" t="s">
        <v>336</v>
      </c>
      <c r="D199" s="317" t="s">
        <v>337</v>
      </c>
      <c r="E199" s="318"/>
      <c r="F199" s="316" t="s">
        <v>95</v>
      </c>
      <c r="G199" s="319">
        <v>0.32</v>
      </c>
      <c r="H199" s="315" t="s">
        <v>96</v>
      </c>
      <c r="I199" s="320">
        <v>-831.36</v>
      </c>
      <c r="J199" s="320">
        <v>0.0</v>
      </c>
      <c r="K199" s="320">
        <v>-831.36</v>
      </c>
      <c r="L199" s="320">
        <v>831.36</v>
      </c>
      <c r="M199" s="320">
        <v>0.0</v>
      </c>
      <c r="N199" s="320">
        <v>831.36</v>
      </c>
      <c r="O199" s="319">
        <v>0.0</v>
      </c>
      <c r="P199" s="320">
        <v>0.0</v>
      </c>
      <c r="Q199" s="320">
        <v>0.0</v>
      </c>
      <c r="R199" s="321">
        <v>0.0</v>
      </c>
      <c r="S199" s="314"/>
    </row>
    <row r="200" ht="11.25" customHeight="1">
      <c r="B200" s="315" t="s">
        <v>92</v>
      </c>
      <c r="C200" s="316" t="s">
        <v>230</v>
      </c>
      <c r="D200" s="317" t="s">
        <v>231</v>
      </c>
      <c r="E200" s="318"/>
      <c r="F200" s="316" t="s">
        <v>95</v>
      </c>
      <c r="G200" s="319">
        <v>3.3</v>
      </c>
      <c r="H200" s="315" t="s">
        <v>96</v>
      </c>
      <c r="I200" s="320">
        <v>0.0</v>
      </c>
      <c r="J200" s="320">
        <v>0.0</v>
      </c>
      <c r="K200" s="320">
        <v>0.0</v>
      </c>
      <c r="L200" s="320">
        <v>0.0</v>
      </c>
      <c r="M200" s="320">
        <v>0.0</v>
      </c>
      <c r="N200" s="320">
        <v>0.0</v>
      </c>
      <c r="O200" s="319">
        <v>0.0</v>
      </c>
      <c r="P200" s="320">
        <v>0.0</v>
      </c>
      <c r="Q200" s="320">
        <v>0.0</v>
      </c>
      <c r="R200" s="321">
        <v>0.0</v>
      </c>
      <c r="S200" s="314"/>
    </row>
    <row r="201" ht="11.25" customHeight="1">
      <c r="B201" s="315" t="s">
        <v>92</v>
      </c>
      <c r="C201" s="316" t="s">
        <v>118</v>
      </c>
      <c r="D201" s="317" t="s">
        <v>119</v>
      </c>
      <c r="E201" s="318"/>
      <c r="F201" s="316" t="s">
        <v>95</v>
      </c>
      <c r="G201" s="319">
        <v>0.01</v>
      </c>
      <c r="H201" s="315" t="s">
        <v>96</v>
      </c>
      <c r="I201" s="320">
        <v>-0.42</v>
      </c>
      <c r="J201" s="320">
        <v>0.0</v>
      </c>
      <c r="K201" s="320">
        <v>-0.42</v>
      </c>
      <c r="L201" s="320">
        <v>0.42</v>
      </c>
      <c r="M201" s="320">
        <v>0.0</v>
      </c>
      <c r="N201" s="320">
        <v>0.42</v>
      </c>
      <c r="O201" s="319">
        <v>0.0</v>
      </c>
      <c r="P201" s="320">
        <v>0.0</v>
      </c>
      <c r="Q201" s="320">
        <v>0.0</v>
      </c>
      <c r="R201" s="321">
        <v>0.0</v>
      </c>
      <c r="S201" s="314"/>
    </row>
    <row r="202" ht="11.25" customHeight="1">
      <c r="B202" s="315" t="s">
        <v>92</v>
      </c>
      <c r="C202" s="316" t="s">
        <v>124</v>
      </c>
      <c r="D202" s="317" t="s">
        <v>125</v>
      </c>
      <c r="E202" s="318"/>
      <c r="F202" s="316" t="s">
        <v>95</v>
      </c>
      <c r="G202" s="319">
        <v>0.022</v>
      </c>
      <c r="H202" s="315" t="s">
        <v>96</v>
      </c>
      <c r="I202" s="320">
        <v>-29.48</v>
      </c>
      <c r="J202" s="320">
        <v>0.0</v>
      </c>
      <c r="K202" s="320">
        <v>-29.48</v>
      </c>
      <c r="L202" s="320">
        <v>29.48</v>
      </c>
      <c r="M202" s="320">
        <v>0.0</v>
      </c>
      <c r="N202" s="320">
        <v>29.48</v>
      </c>
      <c r="O202" s="319">
        <v>0.0</v>
      </c>
      <c r="P202" s="320">
        <v>0.0</v>
      </c>
      <c r="Q202" s="320">
        <v>0.0</v>
      </c>
      <c r="R202" s="321">
        <v>0.0</v>
      </c>
      <c r="S202" s="314"/>
    </row>
    <row r="203" ht="11.25" customHeight="1">
      <c r="B203" s="315" t="s">
        <v>92</v>
      </c>
      <c r="C203" s="316" t="s">
        <v>235</v>
      </c>
      <c r="D203" s="399" t="s">
        <v>236</v>
      </c>
      <c r="E203" s="318"/>
      <c r="F203" s="316" t="s">
        <v>95</v>
      </c>
      <c r="G203" s="319">
        <v>2.2</v>
      </c>
      <c r="H203" s="315" t="s">
        <v>96</v>
      </c>
      <c r="I203" s="320">
        <v>-4389.0</v>
      </c>
      <c r="J203" s="320">
        <v>0.0</v>
      </c>
      <c r="K203" s="320">
        <v>-4389.0</v>
      </c>
      <c r="L203" s="320">
        <v>4389.0</v>
      </c>
      <c r="M203" s="320">
        <v>0.0</v>
      </c>
      <c r="N203" s="320">
        <v>4389.0</v>
      </c>
      <c r="O203" s="319">
        <v>0.0</v>
      </c>
      <c r="P203" s="320">
        <v>0.0</v>
      </c>
      <c r="Q203" s="320">
        <v>0.0</v>
      </c>
      <c r="R203" s="321">
        <v>0.0</v>
      </c>
      <c r="S203" s="314"/>
    </row>
    <row r="204" ht="11.25" customHeight="1">
      <c r="B204" s="315" t="s">
        <v>92</v>
      </c>
      <c r="C204" s="316" t="s">
        <v>251</v>
      </c>
      <c r="D204" s="317" t="s">
        <v>252</v>
      </c>
      <c r="E204" s="318"/>
      <c r="F204" s="316" t="s">
        <v>95</v>
      </c>
      <c r="G204" s="319">
        <v>0.44</v>
      </c>
      <c r="H204" s="315" t="s">
        <v>96</v>
      </c>
      <c r="I204" s="320">
        <v>-156.2</v>
      </c>
      <c r="J204" s="320">
        <v>0.0</v>
      </c>
      <c r="K204" s="320">
        <v>-156.2</v>
      </c>
      <c r="L204" s="320">
        <v>156.2</v>
      </c>
      <c r="M204" s="320">
        <v>0.0</v>
      </c>
      <c r="N204" s="320">
        <v>156.2</v>
      </c>
      <c r="O204" s="319">
        <v>0.0</v>
      </c>
      <c r="P204" s="320">
        <v>0.0</v>
      </c>
      <c r="Q204" s="320">
        <v>0.0</v>
      </c>
      <c r="R204" s="321">
        <v>0.0</v>
      </c>
      <c r="S204" s="314"/>
    </row>
    <row r="205" ht="11.25" customHeight="1">
      <c r="B205" s="315" t="s">
        <v>92</v>
      </c>
      <c r="C205" s="316" t="s">
        <v>105</v>
      </c>
      <c r="D205" s="317" t="s">
        <v>106</v>
      </c>
      <c r="E205" s="318"/>
      <c r="F205" s="316" t="s">
        <v>95</v>
      </c>
      <c r="G205" s="319">
        <v>0.66</v>
      </c>
      <c r="H205" s="315" t="s">
        <v>96</v>
      </c>
      <c r="I205" s="320">
        <v>-62.04</v>
      </c>
      <c r="J205" s="320">
        <v>0.0</v>
      </c>
      <c r="K205" s="320">
        <v>-62.04</v>
      </c>
      <c r="L205" s="320">
        <v>62.04</v>
      </c>
      <c r="M205" s="320">
        <v>0.0</v>
      </c>
      <c r="N205" s="320">
        <v>62.04</v>
      </c>
      <c r="O205" s="319">
        <v>0.0</v>
      </c>
      <c r="P205" s="320">
        <v>0.0</v>
      </c>
      <c r="Q205" s="320">
        <v>0.0</v>
      </c>
      <c r="R205" s="321">
        <v>0.0</v>
      </c>
      <c r="S205" s="314"/>
    </row>
    <row r="206" ht="11.25" customHeight="1">
      <c r="B206" s="315" t="s">
        <v>92</v>
      </c>
      <c r="C206" s="316" t="s">
        <v>230</v>
      </c>
      <c r="D206" s="317" t="s">
        <v>231</v>
      </c>
      <c r="E206" s="318"/>
      <c r="F206" s="316" t="s">
        <v>95</v>
      </c>
      <c r="G206" s="319">
        <v>0.88</v>
      </c>
      <c r="H206" s="315" t="s">
        <v>96</v>
      </c>
      <c r="I206" s="320">
        <v>0.0</v>
      </c>
      <c r="J206" s="320">
        <v>0.0</v>
      </c>
      <c r="K206" s="320">
        <v>0.0</v>
      </c>
      <c r="L206" s="320">
        <v>0.0</v>
      </c>
      <c r="M206" s="320">
        <v>0.0</v>
      </c>
      <c r="N206" s="320">
        <v>0.0</v>
      </c>
      <c r="O206" s="319">
        <v>0.0</v>
      </c>
      <c r="P206" s="320">
        <v>0.0</v>
      </c>
      <c r="Q206" s="320">
        <v>0.0</v>
      </c>
      <c r="R206" s="321">
        <v>0.0</v>
      </c>
      <c r="S206" s="314"/>
    </row>
    <row r="207" ht="11.25" customHeight="1">
      <c r="B207" s="315" t="s">
        <v>92</v>
      </c>
      <c r="C207" s="316" t="s">
        <v>206</v>
      </c>
      <c r="D207" s="317" t="s">
        <v>207</v>
      </c>
      <c r="E207" s="318"/>
      <c r="F207" s="316" t="s">
        <v>95</v>
      </c>
      <c r="G207" s="319">
        <v>0.44</v>
      </c>
      <c r="H207" s="315" t="s">
        <v>96</v>
      </c>
      <c r="I207" s="320">
        <v>-280.6</v>
      </c>
      <c r="J207" s="320">
        <v>0.0</v>
      </c>
      <c r="K207" s="320">
        <v>-280.6</v>
      </c>
      <c r="L207" s="320">
        <v>280.6</v>
      </c>
      <c r="M207" s="320">
        <v>0.0</v>
      </c>
      <c r="N207" s="320">
        <v>280.6</v>
      </c>
      <c r="O207" s="319">
        <v>0.0</v>
      </c>
      <c r="P207" s="320">
        <v>0.0</v>
      </c>
      <c r="Q207" s="320">
        <v>0.0</v>
      </c>
      <c r="R207" s="321">
        <v>0.0</v>
      </c>
      <c r="S207" s="314"/>
    </row>
    <row r="208" ht="11.25" customHeight="1">
      <c r="B208" s="315" t="s">
        <v>92</v>
      </c>
      <c r="C208" s="316" t="s">
        <v>122</v>
      </c>
      <c r="D208" s="317" t="s">
        <v>123</v>
      </c>
      <c r="E208" s="318"/>
      <c r="F208" s="316" t="s">
        <v>95</v>
      </c>
      <c r="G208" s="319">
        <v>0.22</v>
      </c>
      <c r="H208" s="315" t="s">
        <v>96</v>
      </c>
      <c r="I208" s="320">
        <v>-22.88</v>
      </c>
      <c r="J208" s="320">
        <v>0.0</v>
      </c>
      <c r="K208" s="320">
        <v>-22.88</v>
      </c>
      <c r="L208" s="320">
        <v>22.88</v>
      </c>
      <c r="M208" s="320">
        <v>0.0</v>
      </c>
      <c r="N208" s="320">
        <v>22.88</v>
      </c>
      <c r="O208" s="319">
        <v>0.0</v>
      </c>
      <c r="P208" s="320">
        <v>0.0</v>
      </c>
      <c r="Q208" s="320">
        <v>0.0</v>
      </c>
      <c r="R208" s="321">
        <v>0.0</v>
      </c>
      <c r="S208" s="314"/>
    </row>
    <row r="209" ht="11.25" customHeight="1">
      <c r="B209" s="315" t="s">
        <v>92</v>
      </c>
      <c r="C209" s="316" t="s">
        <v>237</v>
      </c>
      <c r="D209" s="317" t="s">
        <v>238</v>
      </c>
      <c r="E209" s="318"/>
      <c r="F209" s="316" t="s">
        <v>95</v>
      </c>
      <c r="G209" s="319">
        <v>0.146</v>
      </c>
      <c r="H209" s="315" t="s">
        <v>96</v>
      </c>
      <c r="I209" s="320">
        <v>-75.31</v>
      </c>
      <c r="J209" s="320">
        <v>0.0</v>
      </c>
      <c r="K209" s="320">
        <v>-75.31</v>
      </c>
      <c r="L209" s="320">
        <v>75.31</v>
      </c>
      <c r="M209" s="320">
        <v>0.0</v>
      </c>
      <c r="N209" s="320">
        <v>75.31</v>
      </c>
      <c r="O209" s="319">
        <v>0.0</v>
      </c>
      <c r="P209" s="320">
        <v>0.0</v>
      </c>
      <c r="Q209" s="320">
        <v>0.0</v>
      </c>
      <c r="R209" s="321">
        <v>0.0</v>
      </c>
      <c r="S209" s="314"/>
    </row>
    <row r="210" ht="11.25" customHeight="1">
      <c r="B210" s="315" t="s">
        <v>92</v>
      </c>
      <c r="C210" s="316" t="s">
        <v>253</v>
      </c>
      <c r="D210" s="317" t="s">
        <v>254</v>
      </c>
      <c r="E210" s="318"/>
      <c r="F210" s="316" t="s">
        <v>95</v>
      </c>
      <c r="G210" s="319">
        <v>1.1</v>
      </c>
      <c r="H210" s="315" t="s">
        <v>96</v>
      </c>
      <c r="I210" s="320">
        <v>-264.0</v>
      </c>
      <c r="J210" s="320">
        <v>0.0</v>
      </c>
      <c r="K210" s="320">
        <v>-264.0</v>
      </c>
      <c r="L210" s="320">
        <v>264.0</v>
      </c>
      <c r="M210" s="320">
        <v>0.0</v>
      </c>
      <c r="N210" s="320">
        <v>264.0</v>
      </c>
      <c r="O210" s="319">
        <v>0.0</v>
      </c>
      <c r="P210" s="320">
        <v>0.0</v>
      </c>
      <c r="Q210" s="320">
        <v>0.0</v>
      </c>
      <c r="R210" s="321">
        <v>0.0</v>
      </c>
      <c r="S210" s="314"/>
    </row>
    <row r="211" ht="11.25" customHeight="1">
      <c r="B211" s="315" t="s">
        <v>92</v>
      </c>
      <c r="C211" s="316" t="s">
        <v>120</v>
      </c>
      <c r="D211" s="317" t="s">
        <v>121</v>
      </c>
      <c r="E211" s="318"/>
      <c r="F211" s="316" t="s">
        <v>95</v>
      </c>
      <c r="G211" s="319">
        <v>0.22</v>
      </c>
      <c r="H211" s="315" t="s">
        <v>96</v>
      </c>
      <c r="I211" s="320">
        <v>-44.49</v>
      </c>
      <c r="J211" s="320">
        <v>0.0</v>
      </c>
      <c r="K211" s="320">
        <v>-44.49</v>
      </c>
      <c r="L211" s="320">
        <v>44.49</v>
      </c>
      <c r="M211" s="320">
        <v>0.0</v>
      </c>
      <c r="N211" s="320">
        <v>44.49</v>
      </c>
      <c r="O211" s="319">
        <v>0.0</v>
      </c>
      <c r="P211" s="320">
        <v>0.0</v>
      </c>
      <c r="Q211" s="320">
        <v>0.0</v>
      </c>
      <c r="R211" s="321">
        <v>0.0</v>
      </c>
      <c r="S211" s="314"/>
    </row>
    <row r="212" ht="11.25" customHeight="1">
      <c r="B212" s="315" t="s">
        <v>92</v>
      </c>
      <c r="C212" s="316" t="s">
        <v>97</v>
      </c>
      <c r="D212" s="317" t="s">
        <v>98</v>
      </c>
      <c r="E212" s="318"/>
      <c r="F212" s="316" t="s">
        <v>95</v>
      </c>
      <c r="G212" s="319">
        <v>0.033</v>
      </c>
      <c r="H212" s="315" t="s">
        <v>96</v>
      </c>
      <c r="I212" s="320">
        <v>-9.4</v>
      </c>
      <c r="J212" s="320">
        <v>0.0</v>
      </c>
      <c r="K212" s="320">
        <v>-9.4</v>
      </c>
      <c r="L212" s="320">
        <v>9.4</v>
      </c>
      <c r="M212" s="320">
        <v>0.0</v>
      </c>
      <c r="N212" s="320">
        <v>9.4</v>
      </c>
      <c r="O212" s="319">
        <v>0.0</v>
      </c>
      <c r="P212" s="320">
        <v>0.0</v>
      </c>
      <c r="Q212" s="320">
        <v>0.0</v>
      </c>
      <c r="R212" s="321">
        <v>0.0</v>
      </c>
      <c r="S212" s="314"/>
    </row>
    <row r="213" ht="11.25" customHeight="1">
      <c r="B213" s="315" t="s">
        <v>92</v>
      </c>
      <c r="C213" s="316" t="s">
        <v>230</v>
      </c>
      <c r="D213" s="317" t="s">
        <v>231</v>
      </c>
      <c r="E213" s="318"/>
      <c r="F213" s="316" t="s">
        <v>95</v>
      </c>
      <c r="G213" s="319">
        <v>3.3</v>
      </c>
      <c r="H213" s="315" t="s">
        <v>96</v>
      </c>
      <c r="I213" s="320">
        <v>0.0</v>
      </c>
      <c r="J213" s="320">
        <v>0.0</v>
      </c>
      <c r="K213" s="320">
        <v>0.0</v>
      </c>
      <c r="L213" s="320">
        <v>0.0</v>
      </c>
      <c r="M213" s="320">
        <v>0.0</v>
      </c>
      <c r="N213" s="320">
        <v>0.0</v>
      </c>
      <c r="O213" s="319">
        <v>0.0</v>
      </c>
      <c r="P213" s="320">
        <v>0.0</v>
      </c>
      <c r="Q213" s="320">
        <v>0.0</v>
      </c>
      <c r="R213" s="321">
        <v>0.0</v>
      </c>
      <c r="S213" s="314"/>
    </row>
    <row r="214" ht="11.25" customHeight="1">
      <c r="B214" s="315" t="s">
        <v>92</v>
      </c>
      <c r="C214" s="316" t="s">
        <v>118</v>
      </c>
      <c r="D214" s="317" t="s">
        <v>119</v>
      </c>
      <c r="E214" s="318"/>
      <c r="F214" s="316" t="s">
        <v>95</v>
      </c>
      <c r="G214" s="319">
        <v>0.01</v>
      </c>
      <c r="H214" s="315" t="s">
        <v>96</v>
      </c>
      <c r="I214" s="320">
        <v>-0.42</v>
      </c>
      <c r="J214" s="320">
        <v>0.0</v>
      </c>
      <c r="K214" s="320">
        <v>-0.42</v>
      </c>
      <c r="L214" s="320">
        <v>0.42</v>
      </c>
      <c r="M214" s="320">
        <v>0.0</v>
      </c>
      <c r="N214" s="320">
        <v>0.42</v>
      </c>
      <c r="O214" s="319">
        <v>0.0</v>
      </c>
      <c r="P214" s="320">
        <v>0.0</v>
      </c>
      <c r="Q214" s="320">
        <v>0.0</v>
      </c>
      <c r="R214" s="321">
        <v>0.0</v>
      </c>
      <c r="S214" s="314"/>
    </row>
    <row r="215" ht="11.25" customHeight="1">
      <c r="B215" s="315" t="s">
        <v>92</v>
      </c>
      <c r="C215" s="316" t="s">
        <v>336</v>
      </c>
      <c r="D215" s="317" t="s">
        <v>337</v>
      </c>
      <c r="E215" s="318"/>
      <c r="F215" s="316" t="s">
        <v>95</v>
      </c>
      <c r="G215" s="319">
        <v>0.005</v>
      </c>
      <c r="H215" s="315" t="s">
        <v>96</v>
      </c>
      <c r="I215" s="320">
        <v>-12.99</v>
      </c>
      <c r="J215" s="320">
        <v>0.0</v>
      </c>
      <c r="K215" s="320">
        <v>-12.99</v>
      </c>
      <c r="L215" s="320">
        <v>12.99</v>
      </c>
      <c r="M215" s="320">
        <v>0.0</v>
      </c>
      <c r="N215" s="320">
        <v>12.99</v>
      </c>
      <c r="O215" s="319">
        <v>0.0</v>
      </c>
      <c r="P215" s="320">
        <v>0.0</v>
      </c>
      <c r="Q215" s="320">
        <v>0.0</v>
      </c>
      <c r="R215" s="321">
        <v>0.0</v>
      </c>
      <c r="S215" s="314"/>
    </row>
    <row r="216" ht="11.25" customHeight="1">
      <c r="B216" s="315" t="s">
        <v>92</v>
      </c>
      <c r="C216" s="316" t="s">
        <v>124</v>
      </c>
      <c r="D216" s="317" t="s">
        <v>125</v>
      </c>
      <c r="E216" s="318"/>
      <c r="F216" s="316" t="s">
        <v>95</v>
      </c>
      <c r="G216" s="319">
        <v>0.22</v>
      </c>
      <c r="H216" s="315" t="s">
        <v>96</v>
      </c>
      <c r="I216" s="320">
        <v>-294.8</v>
      </c>
      <c r="J216" s="320">
        <v>0.0</v>
      </c>
      <c r="K216" s="320">
        <v>-294.8</v>
      </c>
      <c r="L216" s="320">
        <v>294.8</v>
      </c>
      <c r="M216" s="320">
        <v>0.0</v>
      </c>
      <c r="N216" s="320">
        <v>294.8</v>
      </c>
      <c r="O216" s="319">
        <v>0.0</v>
      </c>
      <c r="P216" s="320">
        <v>0.0</v>
      </c>
      <c r="Q216" s="320">
        <v>0.0</v>
      </c>
      <c r="R216" s="321">
        <v>0.0</v>
      </c>
      <c r="S216" s="314"/>
    </row>
    <row r="217" ht="11.25" customHeight="1">
      <c r="B217" s="315" t="s">
        <v>92</v>
      </c>
      <c r="C217" s="316" t="s">
        <v>99</v>
      </c>
      <c r="D217" s="317" t="s">
        <v>100</v>
      </c>
      <c r="E217" s="318"/>
      <c r="F217" s="316" t="s">
        <v>95</v>
      </c>
      <c r="G217" s="319">
        <v>1.65</v>
      </c>
      <c r="H217" s="315" t="s">
        <v>96</v>
      </c>
      <c r="I217" s="320">
        <v>-255.75</v>
      </c>
      <c r="J217" s="320">
        <v>0.0</v>
      </c>
      <c r="K217" s="320">
        <v>-255.75</v>
      </c>
      <c r="L217" s="320">
        <v>255.75</v>
      </c>
      <c r="M217" s="320">
        <v>0.0</v>
      </c>
      <c r="N217" s="320">
        <v>255.75</v>
      </c>
      <c r="O217" s="319">
        <v>0.0</v>
      </c>
      <c r="P217" s="320">
        <v>0.0</v>
      </c>
      <c r="Q217" s="320">
        <v>0.0</v>
      </c>
      <c r="R217" s="321">
        <v>0.0</v>
      </c>
      <c r="S217" s="314"/>
    </row>
    <row r="218" ht="11.25" customHeight="1">
      <c r="B218" s="315" t="s">
        <v>92</v>
      </c>
      <c r="C218" s="316" t="s">
        <v>124</v>
      </c>
      <c r="D218" s="317" t="s">
        <v>125</v>
      </c>
      <c r="E218" s="318"/>
      <c r="F218" s="316" t="s">
        <v>95</v>
      </c>
      <c r="G218" s="319">
        <v>0.55</v>
      </c>
      <c r="H218" s="315" t="s">
        <v>96</v>
      </c>
      <c r="I218" s="320">
        <v>-737.01</v>
      </c>
      <c r="J218" s="320">
        <v>0.0</v>
      </c>
      <c r="K218" s="320">
        <v>-737.01</v>
      </c>
      <c r="L218" s="320">
        <v>737.01</v>
      </c>
      <c r="M218" s="320">
        <v>0.0</v>
      </c>
      <c r="N218" s="320">
        <v>737.01</v>
      </c>
      <c r="O218" s="319">
        <v>0.0</v>
      </c>
      <c r="P218" s="320">
        <v>0.0</v>
      </c>
      <c r="Q218" s="320">
        <v>0.0</v>
      </c>
      <c r="R218" s="321">
        <v>0.0</v>
      </c>
      <c r="S218" s="314"/>
    </row>
    <row r="219" ht="11.25" customHeight="1">
      <c r="B219" s="315" t="s">
        <v>92</v>
      </c>
      <c r="C219" s="316" t="s">
        <v>204</v>
      </c>
      <c r="D219" s="317" t="s">
        <v>205</v>
      </c>
      <c r="E219" s="318"/>
      <c r="F219" s="316" t="s">
        <v>95</v>
      </c>
      <c r="G219" s="319">
        <v>0.33</v>
      </c>
      <c r="H219" s="315" t="s">
        <v>96</v>
      </c>
      <c r="I219" s="320">
        <v>0.0</v>
      </c>
      <c r="J219" s="320">
        <v>0.0</v>
      </c>
      <c r="K219" s="320">
        <v>0.0</v>
      </c>
      <c r="L219" s="320">
        <v>0.0</v>
      </c>
      <c r="M219" s="320">
        <v>0.0</v>
      </c>
      <c r="N219" s="320">
        <v>0.0</v>
      </c>
      <c r="O219" s="319">
        <v>0.0</v>
      </c>
      <c r="P219" s="320">
        <v>0.0</v>
      </c>
      <c r="Q219" s="320">
        <v>0.0</v>
      </c>
      <c r="R219" s="321">
        <v>0.0</v>
      </c>
      <c r="S219" s="314"/>
    </row>
    <row r="220" ht="11.25" customHeight="1">
      <c r="B220" s="315" t="s">
        <v>92</v>
      </c>
      <c r="C220" s="316" t="s">
        <v>118</v>
      </c>
      <c r="D220" s="317" t="s">
        <v>119</v>
      </c>
      <c r="E220" s="318"/>
      <c r="F220" s="316" t="s">
        <v>95</v>
      </c>
      <c r="G220" s="319">
        <v>0.01</v>
      </c>
      <c r="H220" s="315" t="s">
        <v>96</v>
      </c>
      <c r="I220" s="320">
        <v>-0.42</v>
      </c>
      <c r="J220" s="320">
        <v>0.0</v>
      </c>
      <c r="K220" s="320">
        <v>-0.42</v>
      </c>
      <c r="L220" s="320">
        <v>0.42</v>
      </c>
      <c r="M220" s="320">
        <v>0.0</v>
      </c>
      <c r="N220" s="320">
        <v>0.42</v>
      </c>
      <c r="O220" s="319">
        <v>0.0</v>
      </c>
      <c r="P220" s="320">
        <v>0.0</v>
      </c>
      <c r="Q220" s="320">
        <v>0.0</v>
      </c>
      <c r="R220" s="321">
        <v>0.0</v>
      </c>
      <c r="S220" s="314"/>
    </row>
    <row r="221" ht="11.25" customHeight="1">
      <c r="B221" s="315" t="s">
        <v>92</v>
      </c>
      <c r="C221" s="316" t="s">
        <v>1824</v>
      </c>
      <c r="D221" s="317" t="s">
        <v>1150</v>
      </c>
      <c r="E221" s="318"/>
      <c r="F221" s="316" t="s">
        <v>95</v>
      </c>
      <c r="G221" s="319">
        <v>0.065</v>
      </c>
      <c r="H221" s="315" t="s">
        <v>96</v>
      </c>
      <c r="I221" s="320">
        <v>-199.88</v>
      </c>
      <c r="J221" s="320">
        <v>0.0</v>
      </c>
      <c r="K221" s="320">
        <v>-199.88</v>
      </c>
      <c r="L221" s="320">
        <v>199.88</v>
      </c>
      <c r="M221" s="320">
        <v>0.0</v>
      </c>
      <c r="N221" s="320">
        <v>199.88</v>
      </c>
      <c r="O221" s="319">
        <v>0.0</v>
      </c>
      <c r="P221" s="320">
        <v>0.0</v>
      </c>
      <c r="Q221" s="320">
        <v>0.0</v>
      </c>
      <c r="R221" s="321">
        <v>0.0</v>
      </c>
      <c r="S221" s="314"/>
    </row>
    <row r="222" ht="11.25" customHeight="1">
      <c r="B222" s="315" t="s">
        <v>92</v>
      </c>
      <c r="C222" s="316" t="s">
        <v>1825</v>
      </c>
      <c r="D222" s="317" t="s">
        <v>1826</v>
      </c>
      <c r="E222" s="318"/>
      <c r="F222" s="316" t="s">
        <v>95</v>
      </c>
      <c r="G222" s="319">
        <v>0.705</v>
      </c>
      <c r="H222" s="315" t="s">
        <v>96</v>
      </c>
      <c r="I222" s="320">
        <v>-414.54</v>
      </c>
      <c r="J222" s="320">
        <v>0.0</v>
      </c>
      <c r="K222" s="320">
        <v>-414.54</v>
      </c>
      <c r="L222" s="320">
        <v>414.54</v>
      </c>
      <c r="M222" s="320">
        <v>0.0</v>
      </c>
      <c r="N222" s="320">
        <v>414.54</v>
      </c>
      <c r="O222" s="319">
        <v>0.0</v>
      </c>
      <c r="P222" s="320">
        <v>0.0</v>
      </c>
      <c r="Q222" s="320">
        <v>0.0</v>
      </c>
      <c r="R222" s="321">
        <v>0.0</v>
      </c>
      <c r="S222" s="314"/>
    </row>
    <row r="223" ht="11.25" customHeight="1">
      <c r="B223" s="322" t="s">
        <v>107</v>
      </c>
      <c r="C223" s="323"/>
      <c r="D223" s="323"/>
      <c r="E223" s="323"/>
      <c r="F223" s="324"/>
      <c r="G223" s="325">
        <v>60.772</v>
      </c>
      <c r="H223" s="326" t="s">
        <v>108</v>
      </c>
      <c r="I223" s="327">
        <v>-45582.97</v>
      </c>
      <c r="J223" s="327">
        <v>0.0</v>
      </c>
      <c r="K223" s="327">
        <v>-45582.97</v>
      </c>
      <c r="L223" s="327">
        <v>45582.97</v>
      </c>
      <c r="M223" s="327">
        <v>0.0</v>
      </c>
      <c r="N223" s="327">
        <v>45582.97</v>
      </c>
      <c r="O223" s="325">
        <v>0.0</v>
      </c>
      <c r="P223" s="327">
        <v>0.0</v>
      </c>
      <c r="Q223" s="327">
        <v>0.0</v>
      </c>
      <c r="R223" s="328">
        <v>0.0</v>
      </c>
      <c r="S223" s="329"/>
    </row>
    <row r="224" ht="11.25" customHeight="1">
      <c r="B224" s="312" t="s">
        <v>1827</v>
      </c>
      <c r="C224" s="313"/>
      <c r="D224" s="313"/>
      <c r="E224" s="313"/>
      <c r="F224" s="313"/>
      <c r="G224" s="313"/>
      <c r="H224" s="313"/>
      <c r="I224" s="313"/>
      <c r="J224" s="313"/>
      <c r="K224" s="313"/>
      <c r="L224" s="313"/>
      <c r="M224" s="313"/>
      <c r="N224" s="313"/>
      <c r="O224" s="313"/>
      <c r="P224" s="313"/>
      <c r="Q224" s="313"/>
      <c r="R224" s="313"/>
      <c r="S224" s="314"/>
    </row>
    <row r="225" ht="11.25" customHeight="1">
      <c r="B225" s="315" t="s">
        <v>92</v>
      </c>
      <c r="C225" s="316" t="s">
        <v>235</v>
      </c>
      <c r="D225" s="399" t="s">
        <v>236</v>
      </c>
      <c r="E225" s="318"/>
      <c r="F225" s="316" t="s">
        <v>95</v>
      </c>
      <c r="G225" s="319">
        <v>2.2</v>
      </c>
      <c r="H225" s="315" t="s">
        <v>96</v>
      </c>
      <c r="I225" s="320">
        <v>-4389.0</v>
      </c>
      <c r="J225" s="320">
        <v>0.0</v>
      </c>
      <c r="K225" s="320">
        <v>-4389.0</v>
      </c>
      <c r="L225" s="320">
        <v>4389.0</v>
      </c>
      <c r="M225" s="320">
        <v>0.0</v>
      </c>
      <c r="N225" s="320">
        <v>4389.0</v>
      </c>
      <c r="O225" s="319">
        <v>0.0</v>
      </c>
      <c r="P225" s="320">
        <v>0.0</v>
      </c>
      <c r="Q225" s="320">
        <v>0.0</v>
      </c>
      <c r="R225" s="321">
        <v>0.0</v>
      </c>
      <c r="S225" s="314"/>
    </row>
    <row r="226" ht="11.25" customHeight="1">
      <c r="B226" s="315" t="s">
        <v>92</v>
      </c>
      <c r="C226" s="316" t="s">
        <v>251</v>
      </c>
      <c r="D226" s="317" t="s">
        <v>252</v>
      </c>
      <c r="E226" s="318"/>
      <c r="F226" s="316" t="s">
        <v>95</v>
      </c>
      <c r="G226" s="319">
        <v>1.1</v>
      </c>
      <c r="H226" s="315" t="s">
        <v>96</v>
      </c>
      <c r="I226" s="320">
        <v>-390.5</v>
      </c>
      <c r="J226" s="320">
        <v>0.0</v>
      </c>
      <c r="K226" s="320">
        <v>-390.5</v>
      </c>
      <c r="L226" s="320">
        <v>390.5</v>
      </c>
      <c r="M226" s="320">
        <v>0.0</v>
      </c>
      <c r="N226" s="320">
        <v>390.5</v>
      </c>
      <c r="O226" s="319">
        <v>0.0</v>
      </c>
      <c r="P226" s="320">
        <v>0.0</v>
      </c>
      <c r="Q226" s="320">
        <v>0.0</v>
      </c>
      <c r="R226" s="321">
        <v>0.0</v>
      </c>
      <c r="S226" s="314"/>
    </row>
    <row r="227" ht="11.25" customHeight="1">
      <c r="B227" s="315" t="s">
        <v>92</v>
      </c>
      <c r="C227" s="316" t="s">
        <v>105</v>
      </c>
      <c r="D227" s="317" t="s">
        <v>106</v>
      </c>
      <c r="E227" s="318"/>
      <c r="F227" s="316" t="s">
        <v>95</v>
      </c>
      <c r="G227" s="319">
        <v>1.1</v>
      </c>
      <c r="H227" s="315" t="s">
        <v>96</v>
      </c>
      <c r="I227" s="320">
        <v>-103.4</v>
      </c>
      <c r="J227" s="320">
        <v>0.0</v>
      </c>
      <c r="K227" s="320">
        <v>-103.4</v>
      </c>
      <c r="L227" s="320">
        <v>103.4</v>
      </c>
      <c r="M227" s="320">
        <v>0.0</v>
      </c>
      <c r="N227" s="320">
        <v>103.4</v>
      </c>
      <c r="O227" s="319">
        <v>0.0</v>
      </c>
      <c r="P227" s="320">
        <v>0.0</v>
      </c>
      <c r="Q227" s="320">
        <v>0.0</v>
      </c>
      <c r="R227" s="321">
        <v>0.0</v>
      </c>
      <c r="S227" s="314"/>
    </row>
    <row r="228" ht="11.25" customHeight="1">
      <c r="B228" s="315" t="s">
        <v>92</v>
      </c>
      <c r="C228" s="316" t="s">
        <v>230</v>
      </c>
      <c r="D228" s="317" t="s">
        <v>231</v>
      </c>
      <c r="E228" s="318"/>
      <c r="F228" s="316" t="s">
        <v>95</v>
      </c>
      <c r="G228" s="319">
        <v>0.88</v>
      </c>
      <c r="H228" s="315" t="s">
        <v>96</v>
      </c>
      <c r="I228" s="320">
        <v>0.0</v>
      </c>
      <c r="J228" s="320">
        <v>0.0</v>
      </c>
      <c r="K228" s="320">
        <v>0.0</v>
      </c>
      <c r="L228" s="320">
        <v>0.0</v>
      </c>
      <c r="M228" s="320">
        <v>0.0</v>
      </c>
      <c r="N228" s="320">
        <v>0.0</v>
      </c>
      <c r="O228" s="319">
        <v>0.0</v>
      </c>
      <c r="P228" s="320">
        <v>0.0</v>
      </c>
      <c r="Q228" s="320">
        <v>0.0</v>
      </c>
      <c r="R228" s="321">
        <v>0.0</v>
      </c>
      <c r="S228" s="314"/>
    </row>
    <row r="229" ht="11.25" customHeight="1">
      <c r="B229" s="315" t="s">
        <v>92</v>
      </c>
      <c r="C229" s="316" t="s">
        <v>206</v>
      </c>
      <c r="D229" s="317" t="s">
        <v>207</v>
      </c>
      <c r="E229" s="318"/>
      <c r="F229" s="316" t="s">
        <v>95</v>
      </c>
      <c r="G229" s="319">
        <v>0.44</v>
      </c>
      <c r="H229" s="315" t="s">
        <v>96</v>
      </c>
      <c r="I229" s="320">
        <v>0.0</v>
      </c>
      <c r="J229" s="320">
        <v>0.0</v>
      </c>
      <c r="K229" s="320">
        <v>0.0</v>
      </c>
      <c r="L229" s="320">
        <v>0.0</v>
      </c>
      <c r="M229" s="320">
        <v>0.0</v>
      </c>
      <c r="N229" s="320">
        <v>0.0</v>
      </c>
      <c r="O229" s="319">
        <v>0.0</v>
      </c>
      <c r="P229" s="320">
        <v>0.0</v>
      </c>
      <c r="Q229" s="320">
        <v>0.0</v>
      </c>
      <c r="R229" s="321">
        <v>0.0</v>
      </c>
      <c r="S229" s="314"/>
    </row>
    <row r="230" ht="11.25" customHeight="1">
      <c r="B230" s="315" t="s">
        <v>92</v>
      </c>
      <c r="C230" s="316" t="s">
        <v>122</v>
      </c>
      <c r="D230" s="317" t="s">
        <v>123</v>
      </c>
      <c r="E230" s="318"/>
      <c r="F230" s="316" t="s">
        <v>95</v>
      </c>
      <c r="G230" s="319">
        <v>0.22</v>
      </c>
      <c r="H230" s="315" t="s">
        <v>96</v>
      </c>
      <c r="I230" s="320">
        <v>-22.88</v>
      </c>
      <c r="J230" s="320">
        <v>0.0</v>
      </c>
      <c r="K230" s="320">
        <v>-22.88</v>
      </c>
      <c r="L230" s="320">
        <v>22.88</v>
      </c>
      <c r="M230" s="320">
        <v>0.0</v>
      </c>
      <c r="N230" s="320">
        <v>22.88</v>
      </c>
      <c r="O230" s="319">
        <v>0.0</v>
      </c>
      <c r="P230" s="320">
        <v>0.0</v>
      </c>
      <c r="Q230" s="320">
        <v>0.0</v>
      </c>
      <c r="R230" s="321">
        <v>0.0</v>
      </c>
      <c r="S230" s="314"/>
    </row>
    <row r="231" ht="11.25" customHeight="1">
      <c r="B231" s="315" t="s">
        <v>92</v>
      </c>
      <c r="C231" s="316" t="s">
        <v>253</v>
      </c>
      <c r="D231" s="317" t="s">
        <v>254</v>
      </c>
      <c r="E231" s="318"/>
      <c r="F231" s="316" t="s">
        <v>95</v>
      </c>
      <c r="G231" s="319">
        <v>0.15</v>
      </c>
      <c r="H231" s="315" t="s">
        <v>96</v>
      </c>
      <c r="I231" s="320">
        <v>-36.0</v>
      </c>
      <c r="J231" s="320">
        <v>0.0</v>
      </c>
      <c r="K231" s="320">
        <v>-36.0</v>
      </c>
      <c r="L231" s="320">
        <v>36.0</v>
      </c>
      <c r="M231" s="320">
        <v>0.0</v>
      </c>
      <c r="N231" s="320">
        <v>36.0</v>
      </c>
      <c r="O231" s="319">
        <v>0.0</v>
      </c>
      <c r="P231" s="320">
        <v>0.0</v>
      </c>
      <c r="Q231" s="320">
        <v>0.0</v>
      </c>
      <c r="R231" s="321">
        <v>0.0</v>
      </c>
      <c r="S231" s="314"/>
    </row>
    <row r="232" ht="11.25" customHeight="1">
      <c r="B232" s="315" t="s">
        <v>92</v>
      </c>
      <c r="C232" s="316" t="s">
        <v>120</v>
      </c>
      <c r="D232" s="317" t="s">
        <v>121</v>
      </c>
      <c r="E232" s="318"/>
      <c r="F232" s="316" t="s">
        <v>95</v>
      </c>
      <c r="G232" s="319">
        <v>0.22</v>
      </c>
      <c r="H232" s="315" t="s">
        <v>96</v>
      </c>
      <c r="I232" s="320">
        <v>-44.49</v>
      </c>
      <c r="J232" s="320">
        <v>0.0</v>
      </c>
      <c r="K232" s="320">
        <v>-44.49</v>
      </c>
      <c r="L232" s="320">
        <v>44.49</v>
      </c>
      <c r="M232" s="320">
        <v>0.0</v>
      </c>
      <c r="N232" s="320">
        <v>44.49</v>
      </c>
      <c r="O232" s="319">
        <v>0.0</v>
      </c>
      <c r="P232" s="320">
        <v>0.0</v>
      </c>
      <c r="Q232" s="320">
        <v>0.0</v>
      </c>
      <c r="R232" s="321">
        <v>0.0</v>
      </c>
      <c r="S232" s="314"/>
    </row>
    <row r="233" ht="11.25" customHeight="1">
      <c r="B233" s="315" t="s">
        <v>92</v>
      </c>
      <c r="C233" s="316" t="s">
        <v>97</v>
      </c>
      <c r="D233" s="317" t="s">
        <v>98</v>
      </c>
      <c r="E233" s="318"/>
      <c r="F233" s="316" t="s">
        <v>95</v>
      </c>
      <c r="G233" s="319">
        <v>0.033</v>
      </c>
      <c r="H233" s="315" t="s">
        <v>96</v>
      </c>
      <c r="I233" s="320">
        <v>-9.4</v>
      </c>
      <c r="J233" s="320">
        <v>0.0</v>
      </c>
      <c r="K233" s="320">
        <v>-9.4</v>
      </c>
      <c r="L233" s="320">
        <v>9.4</v>
      </c>
      <c r="M233" s="320">
        <v>0.0</v>
      </c>
      <c r="N233" s="320">
        <v>9.4</v>
      </c>
      <c r="O233" s="319">
        <v>0.0</v>
      </c>
      <c r="P233" s="320">
        <v>0.0</v>
      </c>
      <c r="Q233" s="320">
        <v>0.0</v>
      </c>
      <c r="R233" s="321">
        <v>0.0</v>
      </c>
      <c r="S233" s="314"/>
    </row>
    <row r="234" ht="11.25" customHeight="1">
      <c r="B234" s="315" t="s">
        <v>92</v>
      </c>
      <c r="C234" s="316" t="s">
        <v>93</v>
      </c>
      <c r="D234" s="317" t="s">
        <v>94</v>
      </c>
      <c r="E234" s="318"/>
      <c r="F234" s="316" t="s">
        <v>95</v>
      </c>
      <c r="G234" s="319">
        <v>0.033</v>
      </c>
      <c r="H234" s="315" t="s">
        <v>96</v>
      </c>
      <c r="I234" s="320">
        <v>-9.4</v>
      </c>
      <c r="J234" s="320">
        <v>0.0</v>
      </c>
      <c r="K234" s="320">
        <v>-9.4</v>
      </c>
      <c r="L234" s="320">
        <v>9.4</v>
      </c>
      <c r="M234" s="320">
        <v>0.0</v>
      </c>
      <c r="N234" s="320">
        <v>9.4</v>
      </c>
      <c r="O234" s="319">
        <v>0.0</v>
      </c>
      <c r="P234" s="320">
        <v>0.0</v>
      </c>
      <c r="Q234" s="320">
        <v>0.0</v>
      </c>
      <c r="R234" s="321">
        <v>0.0</v>
      </c>
      <c r="S234" s="314"/>
    </row>
    <row r="235" ht="12.0" customHeight="1"/>
    <row r="236" ht="12.75" customHeight="1">
      <c r="B236" s="300" t="s">
        <v>1813</v>
      </c>
      <c r="C236" s="297"/>
      <c r="D236" s="298"/>
      <c r="S236" s="330" t="s">
        <v>289</v>
      </c>
    </row>
    <row r="237" ht="4.5" customHeight="1"/>
    <row r="238" ht="19.5" customHeight="1">
      <c r="B238" s="301" t="s">
        <v>79</v>
      </c>
      <c r="C238" s="301" t="s">
        <v>80</v>
      </c>
      <c r="D238" s="302" t="s">
        <v>81</v>
      </c>
      <c r="E238" s="303"/>
      <c r="F238" s="301" t="s">
        <v>82</v>
      </c>
      <c r="G238" s="301" t="s">
        <v>83</v>
      </c>
      <c r="H238" s="301" t="s">
        <v>84</v>
      </c>
      <c r="I238" s="304" t="s">
        <v>85</v>
      </c>
      <c r="J238" s="305"/>
      <c r="K238" s="306"/>
      <c r="L238" s="304" t="s">
        <v>86</v>
      </c>
      <c r="M238" s="305"/>
      <c r="N238" s="306"/>
      <c r="O238" s="304" t="s">
        <v>87</v>
      </c>
      <c r="P238" s="305"/>
      <c r="Q238" s="305"/>
      <c r="R238" s="305"/>
      <c r="S238" s="307"/>
    </row>
    <row r="239" ht="14.25" customHeight="1">
      <c r="B239" s="308"/>
      <c r="C239" s="308"/>
      <c r="D239" s="309"/>
      <c r="E239" s="310"/>
      <c r="F239" s="308"/>
      <c r="G239" s="308"/>
      <c r="H239" s="308"/>
      <c r="I239" s="311" t="s">
        <v>88</v>
      </c>
      <c r="J239" s="311" t="s">
        <v>89</v>
      </c>
      <c r="K239" s="311" t="s">
        <v>90</v>
      </c>
      <c r="L239" s="311" t="s">
        <v>88</v>
      </c>
      <c r="M239" s="311" t="s">
        <v>89</v>
      </c>
      <c r="N239" s="311" t="s">
        <v>90</v>
      </c>
      <c r="O239" s="311" t="s">
        <v>83</v>
      </c>
      <c r="P239" s="311" t="s">
        <v>88</v>
      </c>
      <c r="Q239" s="311" t="s">
        <v>89</v>
      </c>
      <c r="R239" s="304" t="s">
        <v>90</v>
      </c>
      <c r="S239" s="307"/>
    </row>
    <row r="240" ht="11.25" customHeight="1">
      <c r="B240" s="315" t="s">
        <v>92</v>
      </c>
      <c r="C240" s="316" t="s">
        <v>230</v>
      </c>
      <c r="D240" s="317" t="s">
        <v>231</v>
      </c>
      <c r="E240" s="318"/>
      <c r="F240" s="316" t="s">
        <v>95</v>
      </c>
      <c r="G240" s="319">
        <v>3.3</v>
      </c>
      <c r="H240" s="315" t="s">
        <v>96</v>
      </c>
      <c r="I240" s="320">
        <v>0.0</v>
      </c>
      <c r="J240" s="320">
        <v>0.0</v>
      </c>
      <c r="K240" s="320">
        <v>0.0</v>
      </c>
      <c r="L240" s="320">
        <v>0.0</v>
      </c>
      <c r="M240" s="320">
        <v>0.0</v>
      </c>
      <c r="N240" s="320">
        <v>0.0</v>
      </c>
      <c r="O240" s="319">
        <v>0.0</v>
      </c>
      <c r="P240" s="320">
        <v>0.0</v>
      </c>
      <c r="Q240" s="320">
        <v>0.0</v>
      </c>
      <c r="R240" s="321">
        <v>0.0</v>
      </c>
      <c r="S240" s="314"/>
    </row>
    <row r="241" ht="11.25" customHeight="1">
      <c r="B241" s="315" t="s">
        <v>92</v>
      </c>
      <c r="C241" s="316" t="s">
        <v>124</v>
      </c>
      <c r="D241" s="317" t="s">
        <v>125</v>
      </c>
      <c r="E241" s="318"/>
      <c r="F241" s="316" t="s">
        <v>95</v>
      </c>
      <c r="G241" s="319">
        <v>0.22</v>
      </c>
      <c r="H241" s="315" t="s">
        <v>96</v>
      </c>
      <c r="I241" s="320">
        <v>-294.8</v>
      </c>
      <c r="J241" s="320">
        <v>0.0</v>
      </c>
      <c r="K241" s="320">
        <v>-294.8</v>
      </c>
      <c r="L241" s="320">
        <v>294.8</v>
      </c>
      <c r="M241" s="320">
        <v>0.0</v>
      </c>
      <c r="N241" s="320">
        <v>294.8</v>
      </c>
      <c r="O241" s="319">
        <v>0.0</v>
      </c>
      <c r="P241" s="320">
        <v>0.0</v>
      </c>
      <c r="Q241" s="320">
        <v>0.0</v>
      </c>
      <c r="R241" s="321">
        <v>0.0</v>
      </c>
      <c r="S241" s="314"/>
    </row>
    <row r="242" ht="11.25" customHeight="1">
      <c r="B242" s="315" t="s">
        <v>92</v>
      </c>
      <c r="C242" s="316" t="s">
        <v>99</v>
      </c>
      <c r="D242" s="317" t="s">
        <v>100</v>
      </c>
      <c r="E242" s="318"/>
      <c r="F242" s="316" t="s">
        <v>95</v>
      </c>
      <c r="G242" s="319">
        <v>2.75</v>
      </c>
      <c r="H242" s="315" t="s">
        <v>96</v>
      </c>
      <c r="I242" s="320">
        <v>-426.25</v>
      </c>
      <c r="J242" s="320">
        <v>0.0</v>
      </c>
      <c r="K242" s="320">
        <v>-426.25</v>
      </c>
      <c r="L242" s="320">
        <v>426.25</v>
      </c>
      <c r="M242" s="320">
        <v>0.0</v>
      </c>
      <c r="N242" s="320">
        <v>426.25</v>
      </c>
      <c r="O242" s="319">
        <v>0.0</v>
      </c>
      <c r="P242" s="320">
        <v>0.0</v>
      </c>
      <c r="Q242" s="320">
        <v>0.0</v>
      </c>
      <c r="R242" s="321">
        <v>0.0</v>
      </c>
      <c r="S242" s="314"/>
    </row>
    <row r="243" ht="11.25" customHeight="1">
      <c r="B243" s="315" t="s">
        <v>92</v>
      </c>
      <c r="C243" s="316" t="s">
        <v>124</v>
      </c>
      <c r="D243" s="317" t="s">
        <v>125</v>
      </c>
      <c r="E243" s="318"/>
      <c r="F243" s="316" t="s">
        <v>95</v>
      </c>
      <c r="G243" s="319">
        <v>0.55</v>
      </c>
      <c r="H243" s="315" t="s">
        <v>96</v>
      </c>
      <c r="I243" s="320">
        <v>-737.01</v>
      </c>
      <c r="J243" s="320">
        <v>0.0</v>
      </c>
      <c r="K243" s="320">
        <v>-737.01</v>
      </c>
      <c r="L243" s="320">
        <v>737.01</v>
      </c>
      <c r="M243" s="320">
        <v>0.0</v>
      </c>
      <c r="N243" s="320">
        <v>737.01</v>
      </c>
      <c r="O243" s="319">
        <v>0.0</v>
      </c>
      <c r="P243" s="320">
        <v>0.0</v>
      </c>
      <c r="Q243" s="320">
        <v>0.0</v>
      </c>
      <c r="R243" s="321">
        <v>0.0</v>
      </c>
      <c r="S243" s="314"/>
    </row>
    <row r="244" ht="11.25" customHeight="1">
      <c r="B244" s="315" t="s">
        <v>92</v>
      </c>
      <c r="C244" s="316" t="s">
        <v>204</v>
      </c>
      <c r="D244" s="317" t="s">
        <v>205</v>
      </c>
      <c r="E244" s="318"/>
      <c r="F244" s="316" t="s">
        <v>95</v>
      </c>
      <c r="G244" s="319">
        <v>0.33</v>
      </c>
      <c r="H244" s="315" t="s">
        <v>96</v>
      </c>
      <c r="I244" s="320">
        <v>0.0</v>
      </c>
      <c r="J244" s="320">
        <v>0.0</v>
      </c>
      <c r="K244" s="320">
        <v>0.0</v>
      </c>
      <c r="L244" s="320">
        <v>0.0</v>
      </c>
      <c r="M244" s="320">
        <v>0.0</v>
      </c>
      <c r="N244" s="320">
        <v>0.0</v>
      </c>
      <c r="O244" s="319">
        <v>0.0</v>
      </c>
      <c r="P244" s="320">
        <v>0.0</v>
      </c>
      <c r="Q244" s="320">
        <v>0.0</v>
      </c>
      <c r="R244" s="321">
        <v>0.0</v>
      </c>
      <c r="S244" s="314"/>
    </row>
    <row r="245" ht="11.25" customHeight="1">
      <c r="B245" s="315" t="s">
        <v>92</v>
      </c>
      <c r="C245" s="316" t="s">
        <v>118</v>
      </c>
      <c r="D245" s="317" t="s">
        <v>119</v>
      </c>
      <c r="E245" s="318"/>
      <c r="F245" s="316" t="s">
        <v>95</v>
      </c>
      <c r="G245" s="319">
        <v>0.01</v>
      </c>
      <c r="H245" s="315" t="s">
        <v>96</v>
      </c>
      <c r="I245" s="320">
        <v>-0.42</v>
      </c>
      <c r="J245" s="320">
        <v>0.0</v>
      </c>
      <c r="K245" s="320">
        <v>-0.42</v>
      </c>
      <c r="L245" s="320">
        <v>0.42</v>
      </c>
      <c r="M245" s="320">
        <v>0.0</v>
      </c>
      <c r="N245" s="320">
        <v>0.42</v>
      </c>
      <c r="O245" s="319">
        <v>0.0</v>
      </c>
      <c r="P245" s="320">
        <v>0.0</v>
      </c>
      <c r="Q245" s="320">
        <v>0.0</v>
      </c>
      <c r="R245" s="321">
        <v>0.0</v>
      </c>
      <c r="S245" s="314"/>
    </row>
    <row r="246" ht="11.25" customHeight="1">
      <c r="B246" s="315" t="s">
        <v>92</v>
      </c>
      <c r="C246" s="316" t="s">
        <v>235</v>
      </c>
      <c r="D246" s="399" t="s">
        <v>236</v>
      </c>
      <c r="E246" s="318"/>
      <c r="F246" s="316" t="s">
        <v>95</v>
      </c>
      <c r="G246" s="319">
        <v>1.375</v>
      </c>
      <c r="H246" s="315" t="s">
        <v>96</v>
      </c>
      <c r="I246" s="320">
        <v>-2743.13</v>
      </c>
      <c r="J246" s="320">
        <v>0.0</v>
      </c>
      <c r="K246" s="320">
        <v>-2743.13</v>
      </c>
      <c r="L246" s="320">
        <v>2743.13</v>
      </c>
      <c r="M246" s="320">
        <v>0.0</v>
      </c>
      <c r="N246" s="320">
        <v>2743.13</v>
      </c>
      <c r="O246" s="319">
        <v>0.0</v>
      </c>
      <c r="P246" s="320">
        <v>0.0</v>
      </c>
      <c r="Q246" s="320">
        <v>0.0</v>
      </c>
      <c r="R246" s="321">
        <v>0.0</v>
      </c>
      <c r="S246" s="314"/>
    </row>
    <row r="247" ht="11.25" customHeight="1">
      <c r="B247" s="315" t="s">
        <v>92</v>
      </c>
      <c r="C247" s="316" t="s">
        <v>276</v>
      </c>
      <c r="D247" s="317" t="s">
        <v>277</v>
      </c>
      <c r="E247" s="318"/>
      <c r="F247" s="316" t="s">
        <v>95</v>
      </c>
      <c r="G247" s="319">
        <v>1.2</v>
      </c>
      <c r="H247" s="315" t="s">
        <v>96</v>
      </c>
      <c r="I247" s="320">
        <v>-774.0</v>
      </c>
      <c r="J247" s="320">
        <v>0.0</v>
      </c>
      <c r="K247" s="320">
        <v>-774.0</v>
      </c>
      <c r="L247" s="320">
        <v>774.0</v>
      </c>
      <c r="M247" s="320">
        <v>0.0</v>
      </c>
      <c r="N247" s="320">
        <v>774.0</v>
      </c>
      <c r="O247" s="319">
        <v>0.0</v>
      </c>
      <c r="P247" s="320">
        <v>0.0</v>
      </c>
      <c r="Q247" s="320">
        <v>0.0</v>
      </c>
      <c r="R247" s="321">
        <v>0.0</v>
      </c>
      <c r="S247" s="314"/>
    </row>
    <row r="248" ht="11.25" customHeight="1">
      <c r="B248" s="315" t="s">
        <v>92</v>
      </c>
      <c r="C248" s="316" t="s">
        <v>105</v>
      </c>
      <c r="D248" s="317" t="s">
        <v>106</v>
      </c>
      <c r="E248" s="318"/>
      <c r="F248" s="316" t="s">
        <v>95</v>
      </c>
      <c r="G248" s="319">
        <v>1.1</v>
      </c>
      <c r="H248" s="315" t="s">
        <v>96</v>
      </c>
      <c r="I248" s="320">
        <v>-103.4</v>
      </c>
      <c r="J248" s="320">
        <v>0.0</v>
      </c>
      <c r="K248" s="320">
        <v>-103.4</v>
      </c>
      <c r="L248" s="320">
        <v>103.4</v>
      </c>
      <c r="M248" s="320">
        <v>0.0</v>
      </c>
      <c r="N248" s="320">
        <v>103.4</v>
      </c>
      <c r="O248" s="319">
        <v>0.0</v>
      </c>
      <c r="P248" s="320">
        <v>0.0</v>
      </c>
      <c r="Q248" s="320">
        <v>0.0</v>
      </c>
      <c r="R248" s="321">
        <v>0.0</v>
      </c>
      <c r="S248" s="314"/>
    </row>
    <row r="249" ht="11.25" customHeight="1">
      <c r="B249" s="315" t="s">
        <v>92</v>
      </c>
      <c r="C249" s="316" t="s">
        <v>120</v>
      </c>
      <c r="D249" s="317" t="s">
        <v>121</v>
      </c>
      <c r="E249" s="318"/>
      <c r="F249" s="316" t="s">
        <v>95</v>
      </c>
      <c r="G249" s="319">
        <v>0.33</v>
      </c>
      <c r="H249" s="315" t="s">
        <v>96</v>
      </c>
      <c r="I249" s="320">
        <v>-66.73</v>
      </c>
      <c r="J249" s="320">
        <v>0.0</v>
      </c>
      <c r="K249" s="320">
        <v>-66.73</v>
      </c>
      <c r="L249" s="320">
        <v>66.73</v>
      </c>
      <c r="M249" s="320">
        <v>0.0</v>
      </c>
      <c r="N249" s="320">
        <v>66.73</v>
      </c>
      <c r="O249" s="319">
        <v>0.0</v>
      </c>
      <c r="P249" s="320">
        <v>0.0</v>
      </c>
      <c r="Q249" s="320">
        <v>0.0</v>
      </c>
      <c r="R249" s="321">
        <v>0.0</v>
      </c>
      <c r="S249" s="314"/>
    </row>
    <row r="250" ht="11.25" customHeight="1">
      <c r="B250" s="315" t="s">
        <v>92</v>
      </c>
      <c r="C250" s="316" t="s">
        <v>270</v>
      </c>
      <c r="D250" s="317" t="s">
        <v>271</v>
      </c>
      <c r="E250" s="318"/>
      <c r="F250" s="316" t="s">
        <v>95</v>
      </c>
      <c r="G250" s="319">
        <v>0.66</v>
      </c>
      <c r="H250" s="315" t="s">
        <v>96</v>
      </c>
      <c r="I250" s="320">
        <v>-58.58</v>
      </c>
      <c r="J250" s="320">
        <v>0.0</v>
      </c>
      <c r="K250" s="320">
        <v>-58.58</v>
      </c>
      <c r="L250" s="320">
        <v>58.58</v>
      </c>
      <c r="M250" s="320">
        <v>0.0</v>
      </c>
      <c r="N250" s="320">
        <v>58.58</v>
      </c>
      <c r="O250" s="319">
        <v>0.0</v>
      </c>
      <c r="P250" s="320">
        <v>0.0</v>
      </c>
      <c r="Q250" s="320">
        <v>0.0</v>
      </c>
      <c r="R250" s="321">
        <v>0.0</v>
      </c>
      <c r="S250" s="314"/>
    </row>
    <row r="251" ht="11.25" customHeight="1">
      <c r="B251" s="315" t="s">
        <v>92</v>
      </c>
      <c r="C251" s="316" t="s">
        <v>128</v>
      </c>
      <c r="D251" s="317" t="s">
        <v>129</v>
      </c>
      <c r="E251" s="318"/>
      <c r="F251" s="316" t="s">
        <v>130</v>
      </c>
      <c r="G251" s="319">
        <v>11.0</v>
      </c>
      <c r="H251" s="315" t="s">
        <v>96</v>
      </c>
      <c r="I251" s="320">
        <v>-140.04</v>
      </c>
      <c r="J251" s="320">
        <v>0.0</v>
      </c>
      <c r="K251" s="320">
        <v>-140.04</v>
      </c>
      <c r="L251" s="320">
        <v>140.04</v>
      </c>
      <c r="M251" s="320">
        <v>0.0</v>
      </c>
      <c r="N251" s="320">
        <v>140.04</v>
      </c>
      <c r="O251" s="319">
        <v>0.0</v>
      </c>
      <c r="P251" s="320">
        <v>0.0</v>
      </c>
      <c r="Q251" s="320">
        <v>0.0</v>
      </c>
      <c r="R251" s="321">
        <v>0.0</v>
      </c>
      <c r="S251" s="314"/>
    </row>
    <row r="252" ht="11.25" customHeight="1">
      <c r="B252" s="315" t="s">
        <v>92</v>
      </c>
      <c r="C252" s="316" t="s">
        <v>230</v>
      </c>
      <c r="D252" s="317" t="s">
        <v>231</v>
      </c>
      <c r="E252" s="318"/>
      <c r="F252" s="316" t="s">
        <v>95</v>
      </c>
      <c r="G252" s="319">
        <v>0.66</v>
      </c>
      <c r="H252" s="315" t="s">
        <v>96</v>
      </c>
      <c r="I252" s="320">
        <v>0.0</v>
      </c>
      <c r="J252" s="320">
        <v>0.0</v>
      </c>
      <c r="K252" s="320">
        <v>0.0</v>
      </c>
      <c r="L252" s="320">
        <v>0.0</v>
      </c>
      <c r="M252" s="320">
        <v>0.0</v>
      </c>
      <c r="N252" s="320">
        <v>0.0</v>
      </c>
      <c r="O252" s="319">
        <v>0.0</v>
      </c>
      <c r="P252" s="320">
        <v>0.0</v>
      </c>
      <c r="Q252" s="320">
        <v>0.0</v>
      </c>
      <c r="R252" s="321">
        <v>0.0</v>
      </c>
      <c r="S252" s="314"/>
    </row>
    <row r="253" ht="11.25" customHeight="1">
      <c r="B253" s="315" t="s">
        <v>92</v>
      </c>
      <c r="C253" s="316" t="s">
        <v>118</v>
      </c>
      <c r="D253" s="317" t="s">
        <v>119</v>
      </c>
      <c r="E253" s="318"/>
      <c r="F253" s="316" t="s">
        <v>95</v>
      </c>
      <c r="G253" s="319">
        <v>0.01</v>
      </c>
      <c r="H253" s="315" t="s">
        <v>96</v>
      </c>
      <c r="I253" s="320">
        <v>-0.42</v>
      </c>
      <c r="J253" s="320">
        <v>0.0</v>
      </c>
      <c r="K253" s="320">
        <v>-0.42</v>
      </c>
      <c r="L253" s="320">
        <v>0.42</v>
      </c>
      <c r="M253" s="320">
        <v>0.0</v>
      </c>
      <c r="N253" s="320">
        <v>0.42</v>
      </c>
      <c r="O253" s="319">
        <v>0.0</v>
      </c>
      <c r="P253" s="320">
        <v>0.0</v>
      </c>
      <c r="Q253" s="320">
        <v>0.0</v>
      </c>
      <c r="R253" s="321">
        <v>0.0</v>
      </c>
      <c r="S253" s="314"/>
    </row>
    <row r="254" ht="11.25" customHeight="1">
      <c r="B254" s="315" t="s">
        <v>92</v>
      </c>
      <c r="C254" s="316" t="s">
        <v>336</v>
      </c>
      <c r="D254" s="317" t="s">
        <v>337</v>
      </c>
      <c r="E254" s="318"/>
      <c r="F254" s="316" t="s">
        <v>95</v>
      </c>
      <c r="G254" s="319">
        <v>0.01</v>
      </c>
      <c r="H254" s="315" t="s">
        <v>96</v>
      </c>
      <c r="I254" s="320">
        <v>-25.98</v>
      </c>
      <c r="J254" s="320">
        <v>0.0</v>
      </c>
      <c r="K254" s="320">
        <v>-25.98</v>
      </c>
      <c r="L254" s="320">
        <v>25.98</v>
      </c>
      <c r="M254" s="320">
        <v>0.0</v>
      </c>
      <c r="N254" s="320">
        <v>25.98</v>
      </c>
      <c r="O254" s="319">
        <v>0.0</v>
      </c>
      <c r="P254" s="320">
        <v>0.0</v>
      </c>
      <c r="Q254" s="320">
        <v>0.0</v>
      </c>
      <c r="R254" s="321">
        <v>0.0</v>
      </c>
      <c r="S254" s="314"/>
    </row>
    <row r="255" ht="11.25" customHeight="1">
      <c r="B255" s="315" t="s">
        <v>92</v>
      </c>
      <c r="C255" s="316" t="s">
        <v>97</v>
      </c>
      <c r="D255" s="317" t="s">
        <v>98</v>
      </c>
      <c r="E255" s="318"/>
      <c r="F255" s="316" t="s">
        <v>95</v>
      </c>
      <c r="G255" s="319">
        <v>0.165</v>
      </c>
      <c r="H255" s="315" t="s">
        <v>96</v>
      </c>
      <c r="I255" s="320">
        <v>-47.02</v>
      </c>
      <c r="J255" s="320">
        <v>0.0</v>
      </c>
      <c r="K255" s="320">
        <v>-47.02</v>
      </c>
      <c r="L255" s="320">
        <v>47.02</v>
      </c>
      <c r="M255" s="320">
        <v>0.0</v>
      </c>
      <c r="N255" s="320">
        <v>47.02</v>
      </c>
      <c r="O255" s="319">
        <v>0.0</v>
      </c>
      <c r="P255" s="320">
        <v>0.0</v>
      </c>
      <c r="Q255" s="320">
        <v>0.0</v>
      </c>
      <c r="R255" s="321">
        <v>0.0</v>
      </c>
      <c r="S255" s="314"/>
    </row>
    <row r="256" ht="11.25" customHeight="1">
      <c r="B256" s="315" t="s">
        <v>92</v>
      </c>
      <c r="C256" s="316" t="s">
        <v>272</v>
      </c>
      <c r="D256" s="317" t="s">
        <v>273</v>
      </c>
      <c r="E256" s="318"/>
      <c r="F256" s="316" t="s">
        <v>95</v>
      </c>
      <c r="G256" s="319">
        <v>0.55</v>
      </c>
      <c r="H256" s="315" t="s">
        <v>96</v>
      </c>
      <c r="I256" s="320">
        <v>-109.89</v>
      </c>
      <c r="J256" s="320">
        <v>0.0</v>
      </c>
      <c r="K256" s="320">
        <v>-109.89</v>
      </c>
      <c r="L256" s="320">
        <v>109.89</v>
      </c>
      <c r="M256" s="320">
        <v>0.0</v>
      </c>
      <c r="N256" s="320">
        <v>109.89</v>
      </c>
      <c r="O256" s="319">
        <v>0.0</v>
      </c>
      <c r="P256" s="320">
        <v>0.0</v>
      </c>
      <c r="Q256" s="320">
        <v>0.0</v>
      </c>
      <c r="R256" s="321">
        <v>0.0</v>
      </c>
      <c r="S256" s="314"/>
    </row>
    <row r="257" ht="11.25" customHeight="1">
      <c r="B257" s="315" t="s">
        <v>92</v>
      </c>
      <c r="C257" s="316" t="s">
        <v>274</v>
      </c>
      <c r="D257" s="317" t="s">
        <v>275</v>
      </c>
      <c r="E257" s="318"/>
      <c r="F257" s="316" t="s">
        <v>95</v>
      </c>
      <c r="G257" s="319">
        <v>1.02</v>
      </c>
      <c r="H257" s="315" t="s">
        <v>96</v>
      </c>
      <c r="I257" s="320">
        <v>0.0</v>
      </c>
      <c r="J257" s="320">
        <v>0.0</v>
      </c>
      <c r="K257" s="320">
        <v>0.0</v>
      </c>
      <c r="L257" s="320">
        <v>0.0</v>
      </c>
      <c r="M257" s="320">
        <v>0.0</v>
      </c>
      <c r="N257" s="320">
        <v>0.0</v>
      </c>
      <c r="O257" s="319">
        <v>0.0</v>
      </c>
      <c r="P257" s="320">
        <v>0.0</v>
      </c>
      <c r="Q257" s="320">
        <v>0.0</v>
      </c>
      <c r="R257" s="321">
        <v>0.0</v>
      </c>
      <c r="S257" s="314"/>
    </row>
    <row r="258" ht="11.25" customHeight="1">
      <c r="B258" s="315" t="s">
        <v>92</v>
      </c>
      <c r="C258" s="316" t="s">
        <v>124</v>
      </c>
      <c r="D258" s="317" t="s">
        <v>125</v>
      </c>
      <c r="E258" s="318"/>
      <c r="F258" s="316" t="s">
        <v>95</v>
      </c>
      <c r="G258" s="319">
        <v>0.44</v>
      </c>
      <c r="H258" s="315" t="s">
        <v>96</v>
      </c>
      <c r="I258" s="320">
        <v>-589.61</v>
      </c>
      <c r="J258" s="320">
        <v>0.0</v>
      </c>
      <c r="K258" s="320">
        <v>-589.61</v>
      </c>
      <c r="L258" s="320">
        <v>589.61</v>
      </c>
      <c r="M258" s="320">
        <v>0.0</v>
      </c>
      <c r="N258" s="320">
        <v>589.61</v>
      </c>
      <c r="O258" s="319">
        <v>0.0</v>
      </c>
      <c r="P258" s="320">
        <v>0.0</v>
      </c>
      <c r="Q258" s="320">
        <v>0.0</v>
      </c>
      <c r="R258" s="321">
        <v>0.0</v>
      </c>
      <c r="S258" s="314"/>
    </row>
    <row r="259" ht="11.25" customHeight="1">
      <c r="B259" s="315" t="s">
        <v>92</v>
      </c>
      <c r="C259" s="316" t="s">
        <v>116</v>
      </c>
      <c r="D259" s="317" t="s">
        <v>117</v>
      </c>
      <c r="E259" s="318"/>
      <c r="F259" s="316" t="s">
        <v>95</v>
      </c>
      <c r="G259" s="319">
        <v>0.22</v>
      </c>
      <c r="H259" s="315" t="s">
        <v>96</v>
      </c>
      <c r="I259" s="320">
        <v>0.0</v>
      </c>
      <c r="J259" s="320">
        <v>0.0</v>
      </c>
      <c r="K259" s="320">
        <v>0.0</v>
      </c>
      <c r="L259" s="320">
        <v>0.0</v>
      </c>
      <c r="M259" s="320">
        <v>0.0</v>
      </c>
      <c r="N259" s="320">
        <v>0.0</v>
      </c>
      <c r="O259" s="319">
        <v>0.0</v>
      </c>
      <c r="P259" s="320">
        <v>0.0</v>
      </c>
      <c r="Q259" s="320">
        <v>0.0</v>
      </c>
      <c r="R259" s="321">
        <v>0.0</v>
      </c>
      <c r="S259" s="314"/>
    </row>
    <row r="260" ht="11.25" customHeight="1">
      <c r="B260" s="315" t="s">
        <v>92</v>
      </c>
      <c r="C260" s="316" t="s">
        <v>118</v>
      </c>
      <c r="D260" s="317" t="s">
        <v>119</v>
      </c>
      <c r="E260" s="318"/>
      <c r="F260" s="316" t="s">
        <v>95</v>
      </c>
      <c r="G260" s="319">
        <v>0.01</v>
      </c>
      <c r="H260" s="315" t="s">
        <v>96</v>
      </c>
      <c r="I260" s="320">
        <v>-0.42</v>
      </c>
      <c r="J260" s="320">
        <v>0.0</v>
      </c>
      <c r="K260" s="320">
        <v>-0.42</v>
      </c>
      <c r="L260" s="320">
        <v>0.42</v>
      </c>
      <c r="M260" s="320">
        <v>0.0</v>
      </c>
      <c r="N260" s="320">
        <v>0.42</v>
      </c>
      <c r="O260" s="319">
        <v>0.0</v>
      </c>
      <c r="P260" s="320">
        <v>0.0</v>
      </c>
      <c r="Q260" s="320">
        <v>0.0</v>
      </c>
      <c r="R260" s="321">
        <v>0.0</v>
      </c>
      <c r="S260" s="314"/>
    </row>
    <row r="261" ht="11.25" customHeight="1">
      <c r="B261" s="315" t="s">
        <v>92</v>
      </c>
      <c r="C261" s="316" t="s">
        <v>336</v>
      </c>
      <c r="D261" s="317" t="s">
        <v>337</v>
      </c>
      <c r="E261" s="318"/>
      <c r="F261" s="316" t="s">
        <v>95</v>
      </c>
      <c r="G261" s="319">
        <v>0.01</v>
      </c>
      <c r="H261" s="315" t="s">
        <v>96</v>
      </c>
      <c r="I261" s="320">
        <v>-25.98</v>
      </c>
      <c r="J261" s="320">
        <v>0.0</v>
      </c>
      <c r="K261" s="320">
        <v>-25.98</v>
      </c>
      <c r="L261" s="320">
        <v>25.98</v>
      </c>
      <c r="M261" s="320">
        <v>0.0</v>
      </c>
      <c r="N261" s="320">
        <v>25.98</v>
      </c>
      <c r="O261" s="319">
        <v>0.0</v>
      </c>
      <c r="P261" s="320">
        <v>0.0</v>
      </c>
      <c r="Q261" s="320">
        <v>0.0</v>
      </c>
      <c r="R261" s="321">
        <v>0.0</v>
      </c>
      <c r="S261" s="314"/>
    </row>
    <row r="262" ht="11.25" customHeight="1">
      <c r="B262" s="315" t="s">
        <v>92</v>
      </c>
      <c r="C262" s="316" t="s">
        <v>282</v>
      </c>
      <c r="D262" s="399" t="s">
        <v>283</v>
      </c>
      <c r="E262" s="318"/>
      <c r="F262" s="316" t="s">
        <v>95</v>
      </c>
      <c r="G262" s="319">
        <v>3.3</v>
      </c>
      <c r="H262" s="315" t="s">
        <v>96</v>
      </c>
      <c r="I262" s="320">
        <v>-3877.5</v>
      </c>
      <c r="J262" s="320">
        <v>0.0</v>
      </c>
      <c r="K262" s="320">
        <v>-3877.5</v>
      </c>
      <c r="L262" s="320">
        <v>3877.5</v>
      </c>
      <c r="M262" s="320">
        <v>0.0</v>
      </c>
      <c r="N262" s="320">
        <v>3877.5</v>
      </c>
      <c r="O262" s="319">
        <v>0.0</v>
      </c>
      <c r="P262" s="320">
        <v>0.0</v>
      </c>
      <c r="Q262" s="320">
        <v>0.0</v>
      </c>
      <c r="R262" s="321">
        <v>0.0</v>
      </c>
      <c r="S262" s="314"/>
    </row>
    <row r="263" ht="11.25" customHeight="1">
      <c r="B263" s="315" t="s">
        <v>92</v>
      </c>
      <c r="C263" s="316" t="s">
        <v>118</v>
      </c>
      <c r="D263" s="317" t="s">
        <v>119</v>
      </c>
      <c r="E263" s="318"/>
      <c r="F263" s="316" t="s">
        <v>95</v>
      </c>
      <c r="G263" s="319">
        <v>0.01</v>
      </c>
      <c r="H263" s="315" t="s">
        <v>96</v>
      </c>
      <c r="I263" s="320">
        <v>-0.42</v>
      </c>
      <c r="J263" s="320">
        <v>0.0</v>
      </c>
      <c r="K263" s="320">
        <v>-0.42</v>
      </c>
      <c r="L263" s="320">
        <v>0.42</v>
      </c>
      <c r="M263" s="320">
        <v>0.0</v>
      </c>
      <c r="N263" s="320">
        <v>0.42</v>
      </c>
      <c r="O263" s="319">
        <v>0.0</v>
      </c>
      <c r="P263" s="320">
        <v>0.0</v>
      </c>
      <c r="Q263" s="320">
        <v>0.0</v>
      </c>
      <c r="R263" s="321">
        <v>0.0</v>
      </c>
      <c r="S263" s="314"/>
    </row>
    <row r="264" ht="11.25" customHeight="1">
      <c r="B264" s="315" t="s">
        <v>92</v>
      </c>
      <c r="C264" s="316" t="s">
        <v>336</v>
      </c>
      <c r="D264" s="317" t="s">
        <v>337</v>
      </c>
      <c r="E264" s="318"/>
      <c r="F264" s="316" t="s">
        <v>95</v>
      </c>
      <c r="G264" s="319">
        <v>0.01</v>
      </c>
      <c r="H264" s="315" t="s">
        <v>96</v>
      </c>
      <c r="I264" s="320">
        <v>-25.98</v>
      </c>
      <c r="J264" s="320">
        <v>0.0</v>
      </c>
      <c r="K264" s="320">
        <v>-25.98</v>
      </c>
      <c r="L264" s="320">
        <v>25.98</v>
      </c>
      <c r="M264" s="320">
        <v>0.0</v>
      </c>
      <c r="N264" s="320">
        <v>25.98</v>
      </c>
      <c r="O264" s="319">
        <v>0.0</v>
      </c>
      <c r="P264" s="320">
        <v>0.0</v>
      </c>
      <c r="Q264" s="320">
        <v>0.0</v>
      </c>
      <c r="R264" s="321">
        <v>0.0</v>
      </c>
      <c r="S264" s="314"/>
    </row>
    <row r="265" ht="11.25" customHeight="1">
      <c r="B265" s="315" t="s">
        <v>92</v>
      </c>
      <c r="C265" s="316" t="s">
        <v>280</v>
      </c>
      <c r="D265" s="317" t="s">
        <v>281</v>
      </c>
      <c r="E265" s="318"/>
      <c r="F265" s="316" t="s">
        <v>95</v>
      </c>
      <c r="G265" s="319">
        <v>0.11</v>
      </c>
      <c r="H265" s="315" t="s">
        <v>96</v>
      </c>
      <c r="I265" s="320">
        <v>-233.2</v>
      </c>
      <c r="J265" s="320">
        <v>0.0</v>
      </c>
      <c r="K265" s="320">
        <v>-233.2</v>
      </c>
      <c r="L265" s="320">
        <v>233.2</v>
      </c>
      <c r="M265" s="320">
        <v>0.0</v>
      </c>
      <c r="N265" s="320">
        <v>233.2</v>
      </c>
      <c r="O265" s="319">
        <v>0.0</v>
      </c>
      <c r="P265" s="320">
        <v>0.0</v>
      </c>
      <c r="Q265" s="320">
        <v>0.0</v>
      </c>
      <c r="R265" s="321">
        <v>0.0</v>
      </c>
      <c r="S265" s="314"/>
    </row>
    <row r="266" ht="11.25" customHeight="1">
      <c r="B266" s="315" t="s">
        <v>92</v>
      </c>
      <c r="C266" s="316" t="s">
        <v>284</v>
      </c>
      <c r="D266" s="317" t="s">
        <v>285</v>
      </c>
      <c r="E266" s="318"/>
      <c r="F266" s="316" t="s">
        <v>286</v>
      </c>
      <c r="G266" s="319">
        <v>0.2</v>
      </c>
      <c r="H266" s="315" t="s">
        <v>96</v>
      </c>
      <c r="I266" s="320">
        <v>-114.67</v>
      </c>
      <c r="J266" s="320">
        <v>0.0</v>
      </c>
      <c r="K266" s="320">
        <v>-114.67</v>
      </c>
      <c r="L266" s="320">
        <v>114.67</v>
      </c>
      <c r="M266" s="320">
        <v>0.0</v>
      </c>
      <c r="N266" s="320">
        <v>114.67</v>
      </c>
      <c r="O266" s="319">
        <v>0.0</v>
      </c>
      <c r="P266" s="320">
        <v>0.0</v>
      </c>
      <c r="Q266" s="320">
        <v>0.0</v>
      </c>
      <c r="R266" s="321">
        <v>0.0</v>
      </c>
      <c r="S266" s="314"/>
    </row>
    <row r="267" ht="11.25" customHeight="1">
      <c r="B267" s="315" t="s">
        <v>92</v>
      </c>
      <c r="C267" s="316" t="s">
        <v>287</v>
      </c>
      <c r="D267" s="317" t="s">
        <v>288</v>
      </c>
      <c r="E267" s="318"/>
      <c r="F267" s="316" t="s">
        <v>95</v>
      </c>
      <c r="G267" s="319">
        <v>1.1</v>
      </c>
      <c r="H267" s="315" t="s">
        <v>96</v>
      </c>
      <c r="I267" s="320">
        <v>-298.26</v>
      </c>
      <c r="J267" s="320">
        <v>0.0</v>
      </c>
      <c r="K267" s="320">
        <v>-298.26</v>
      </c>
      <c r="L267" s="320">
        <v>298.26</v>
      </c>
      <c r="M267" s="320">
        <v>0.0</v>
      </c>
      <c r="N267" s="320">
        <v>298.26</v>
      </c>
      <c r="O267" s="319">
        <v>0.0</v>
      </c>
      <c r="P267" s="320">
        <v>0.0</v>
      </c>
      <c r="Q267" s="320">
        <v>0.0</v>
      </c>
      <c r="R267" s="321">
        <v>0.0</v>
      </c>
      <c r="S267" s="314"/>
    </row>
    <row r="268" ht="11.25" customHeight="1">
      <c r="B268" s="315" t="s">
        <v>92</v>
      </c>
      <c r="C268" s="316" t="s">
        <v>105</v>
      </c>
      <c r="D268" s="317" t="s">
        <v>106</v>
      </c>
      <c r="E268" s="318"/>
      <c r="F268" s="316" t="s">
        <v>95</v>
      </c>
      <c r="G268" s="319">
        <v>1.0</v>
      </c>
      <c r="H268" s="315" t="s">
        <v>96</v>
      </c>
      <c r="I268" s="320">
        <v>-94.0</v>
      </c>
      <c r="J268" s="320">
        <v>0.0</v>
      </c>
      <c r="K268" s="320">
        <v>-94.0</v>
      </c>
      <c r="L268" s="320">
        <v>94.0</v>
      </c>
      <c r="M268" s="320">
        <v>0.0</v>
      </c>
      <c r="N268" s="320">
        <v>94.0</v>
      </c>
      <c r="O268" s="319">
        <v>0.0</v>
      </c>
      <c r="P268" s="320">
        <v>0.0</v>
      </c>
      <c r="Q268" s="320">
        <v>0.0</v>
      </c>
      <c r="R268" s="321">
        <v>0.0</v>
      </c>
      <c r="S268" s="314"/>
    </row>
    <row r="269" ht="11.25" customHeight="1">
      <c r="B269" s="315" t="s">
        <v>92</v>
      </c>
      <c r="C269" s="316" t="s">
        <v>120</v>
      </c>
      <c r="D269" s="317" t="s">
        <v>121</v>
      </c>
      <c r="E269" s="318"/>
      <c r="F269" s="316" t="s">
        <v>95</v>
      </c>
      <c r="G269" s="319">
        <v>0.22</v>
      </c>
      <c r="H269" s="315" t="s">
        <v>96</v>
      </c>
      <c r="I269" s="320">
        <v>-43.98</v>
      </c>
      <c r="J269" s="320">
        <v>0.0</v>
      </c>
      <c r="K269" s="320">
        <v>-43.98</v>
      </c>
      <c r="L269" s="320">
        <v>43.98</v>
      </c>
      <c r="M269" s="320">
        <v>0.0</v>
      </c>
      <c r="N269" s="320">
        <v>43.98</v>
      </c>
      <c r="O269" s="319">
        <v>0.0</v>
      </c>
      <c r="P269" s="320">
        <v>0.0</v>
      </c>
      <c r="Q269" s="320">
        <v>0.0</v>
      </c>
      <c r="R269" s="321">
        <v>0.0</v>
      </c>
      <c r="S269" s="314"/>
    </row>
    <row r="270" ht="11.25" customHeight="1">
      <c r="B270" s="315" t="s">
        <v>92</v>
      </c>
      <c r="C270" s="316" t="s">
        <v>192</v>
      </c>
      <c r="D270" s="317" t="s">
        <v>193</v>
      </c>
      <c r="E270" s="318"/>
      <c r="F270" s="316" t="s">
        <v>95</v>
      </c>
      <c r="G270" s="319">
        <v>0.01</v>
      </c>
      <c r="H270" s="315" t="s">
        <v>96</v>
      </c>
      <c r="I270" s="320">
        <v>0.0</v>
      </c>
      <c r="J270" s="320">
        <v>0.0</v>
      </c>
      <c r="K270" s="320">
        <v>0.0</v>
      </c>
      <c r="L270" s="320">
        <v>0.0</v>
      </c>
      <c r="M270" s="320">
        <v>0.0</v>
      </c>
      <c r="N270" s="320">
        <v>0.0</v>
      </c>
      <c r="O270" s="319">
        <v>0.0</v>
      </c>
      <c r="P270" s="320">
        <v>0.0</v>
      </c>
      <c r="Q270" s="320">
        <v>0.0</v>
      </c>
      <c r="R270" s="321">
        <v>0.0</v>
      </c>
      <c r="S270" s="314"/>
    </row>
    <row r="271" ht="11.25" customHeight="1">
      <c r="B271" s="315" t="s">
        <v>92</v>
      </c>
      <c r="C271" s="316" t="s">
        <v>290</v>
      </c>
      <c r="D271" s="317" t="s">
        <v>291</v>
      </c>
      <c r="E271" s="318"/>
      <c r="F271" s="316" t="s">
        <v>95</v>
      </c>
      <c r="G271" s="319">
        <v>0.1</v>
      </c>
      <c r="H271" s="315" t="s">
        <v>96</v>
      </c>
      <c r="I271" s="320">
        <v>0.0</v>
      </c>
      <c r="J271" s="320">
        <v>0.0</v>
      </c>
      <c r="K271" s="320">
        <v>0.0</v>
      </c>
      <c r="L271" s="320">
        <v>0.0</v>
      </c>
      <c r="M271" s="320">
        <v>0.0</v>
      </c>
      <c r="N271" s="320">
        <v>0.0</v>
      </c>
      <c r="O271" s="319">
        <v>0.0</v>
      </c>
      <c r="P271" s="320">
        <v>0.0</v>
      </c>
      <c r="Q271" s="320">
        <v>0.0</v>
      </c>
      <c r="R271" s="321">
        <v>0.0</v>
      </c>
      <c r="S271" s="314"/>
    </row>
    <row r="272" ht="11.25" customHeight="1">
      <c r="B272" s="315" t="s">
        <v>92</v>
      </c>
      <c r="C272" s="316" t="s">
        <v>137</v>
      </c>
      <c r="D272" s="317" t="s">
        <v>138</v>
      </c>
      <c r="E272" s="318"/>
      <c r="F272" s="316" t="s">
        <v>95</v>
      </c>
      <c r="G272" s="319">
        <v>0.055</v>
      </c>
      <c r="H272" s="315" t="s">
        <v>96</v>
      </c>
      <c r="I272" s="320">
        <v>-17.88</v>
      </c>
      <c r="J272" s="320">
        <v>0.0</v>
      </c>
      <c r="K272" s="320">
        <v>-17.88</v>
      </c>
      <c r="L272" s="320">
        <v>17.88</v>
      </c>
      <c r="M272" s="320">
        <v>0.0</v>
      </c>
      <c r="N272" s="320">
        <v>17.88</v>
      </c>
      <c r="O272" s="319">
        <v>0.0</v>
      </c>
      <c r="P272" s="320">
        <v>0.0</v>
      </c>
      <c r="Q272" s="320">
        <v>0.0</v>
      </c>
      <c r="R272" s="321">
        <v>0.0</v>
      </c>
      <c r="S272" s="314"/>
    </row>
    <row r="273" ht="11.25" customHeight="1">
      <c r="B273" s="315" t="s">
        <v>92</v>
      </c>
      <c r="C273" s="316" t="s">
        <v>248</v>
      </c>
      <c r="D273" s="317" t="s">
        <v>249</v>
      </c>
      <c r="E273" s="318"/>
      <c r="F273" s="316" t="s">
        <v>95</v>
      </c>
      <c r="G273" s="319">
        <v>0.11</v>
      </c>
      <c r="H273" s="315" t="s">
        <v>96</v>
      </c>
      <c r="I273" s="320">
        <v>-48.95</v>
      </c>
      <c r="J273" s="320">
        <v>0.0</v>
      </c>
      <c r="K273" s="320">
        <v>-48.95</v>
      </c>
      <c r="L273" s="320">
        <v>48.95</v>
      </c>
      <c r="M273" s="320">
        <v>0.0</v>
      </c>
      <c r="N273" s="320">
        <v>48.95</v>
      </c>
      <c r="O273" s="319">
        <v>0.0</v>
      </c>
      <c r="P273" s="320">
        <v>0.0</v>
      </c>
      <c r="Q273" s="320">
        <v>0.0</v>
      </c>
      <c r="R273" s="321">
        <v>0.0</v>
      </c>
      <c r="S273" s="314"/>
    </row>
    <row r="274" ht="11.25" customHeight="1">
      <c r="B274" s="315" t="s">
        <v>92</v>
      </c>
      <c r="C274" s="316" t="s">
        <v>292</v>
      </c>
      <c r="D274" s="317" t="s">
        <v>293</v>
      </c>
      <c r="E274" s="318"/>
      <c r="F274" s="316" t="s">
        <v>95</v>
      </c>
      <c r="G274" s="319">
        <v>0.165</v>
      </c>
      <c r="H274" s="315" t="s">
        <v>96</v>
      </c>
      <c r="I274" s="320">
        <v>-145.2</v>
      </c>
      <c r="J274" s="320">
        <v>0.0</v>
      </c>
      <c r="K274" s="320">
        <v>-145.2</v>
      </c>
      <c r="L274" s="320">
        <v>145.2</v>
      </c>
      <c r="M274" s="320">
        <v>0.0</v>
      </c>
      <c r="N274" s="320">
        <v>145.2</v>
      </c>
      <c r="O274" s="319">
        <v>0.0</v>
      </c>
      <c r="P274" s="320">
        <v>0.0</v>
      </c>
      <c r="Q274" s="320">
        <v>0.0</v>
      </c>
      <c r="R274" s="321">
        <v>0.0</v>
      </c>
      <c r="S274" s="314"/>
    </row>
    <row r="275" ht="11.25" customHeight="1">
      <c r="B275" s="315" t="s">
        <v>92</v>
      </c>
      <c r="C275" s="316" t="s">
        <v>294</v>
      </c>
      <c r="D275" s="317" t="s">
        <v>295</v>
      </c>
      <c r="E275" s="318"/>
      <c r="F275" s="316" t="s">
        <v>95</v>
      </c>
      <c r="G275" s="319">
        <v>0.03</v>
      </c>
      <c r="H275" s="315" t="s">
        <v>96</v>
      </c>
      <c r="I275" s="320">
        <v>0.0</v>
      </c>
      <c r="J275" s="320">
        <v>0.0</v>
      </c>
      <c r="K275" s="320">
        <v>0.0</v>
      </c>
      <c r="L275" s="320">
        <v>0.0</v>
      </c>
      <c r="M275" s="320">
        <v>0.0</v>
      </c>
      <c r="N275" s="320">
        <v>0.0</v>
      </c>
      <c r="O275" s="319">
        <v>0.0</v>
      </c>
      <c r="P275" s="320">
        <v>0.0</v>
      </c>
      <c r="Q275" s="320">
        <v>0.0</v>
      </c>
      <c r="R275" s="321">
        <v>0.0</v>
      </c>
      <c r="S275" s="314"/>
    </row>
    <row r="276" ht="11.25" customHeight="1">
      <c r="B276" s="315" t="s">
        <v>92</v>
      </c>
      <c r="C276" s="316" t="s">
        <v>196</v>
      </c>
      <c r="D276" s="317" t="s">
        <v>197</v>
      </c>
      <c r="E276" s="318"/>
      <c r="F276" s="316" t="s">
        <v>95</v>
      </c>
      <c r="G276" s="319">
        <v>0.11</v>
      </c>
      <c r="H276" s="315" t="s">
        <v>96</v>
      </c>
      <c r="I276" s="320">
        <v>-128.52</v>
      </c>
      <c r="J276" s="320">
        <v>0.0</v>
      </c>
      <c r="K276" s="320">
        <v>-128.52</v>
      </c>
      <c r="L276" s="320">
        <v>128.52</v>
      </c>
      <c r="M276" s="320">
        <v>0.0</v>
      </c>
      <c r="N276" s="320">
        <v>128.52</v>
      </c>
      <c r="O276" s="319">
        <v>0.0</v>
      </c>
      <c r="P276" s="320">
        <v>0.0</v>
      </c>
      <c r="Q276" s="320">
        <v>0.0</v>
      </c>
      <c r="R276" s="321">
        <v>0.0</v>
      </c>
      <c r="S276" s="314"/>
    </row>
    <row r="277" ht="11.25" customHeight="1">
      <c r="B277" s="315" t="s">
        <v>92</v>
      </c>
      <c r="C277" s="316" t="s">
        <v>1828</v>
      </c>
      <c r="D277" s="317" t="s">
        <v>1829</v>
      </c>
      <c r="E277" s="318"/>
      <c r="F277" s="316" t="s">
        <v>95</v>
      </c>
      <c r="G277" s="319">
        <v>0.8</v>
      </c>
      <c r="H277" s="315" t="s">
        <v>96</v>
      </c>
      <c r="I277" s="320">
        <v>-175.0</v>
      </c>
      <c r="J277" s="320">
        <v>0.0</v>
      </c>
      <c r="K277" s="320">
        <v>-175.0</v>
      </c>
      <c r="L277" s="320">
        <v>175.0</v>
      </c>
      <c r="M277" s="320">
        <v>0.0</v>
      </c>
      <c r="N277" s="320">
        <v>175.0</v>
      </c>
      <c r="O277" s="319">
        <v>0.0</v>
      </c>
      <c r="P277" s="320">
        <v>0.0</v>
      </c>
      <c r="Q277" s="320">
        <v>0.0</v>
      </c>
      <c r="R277" s="321">
        <v>0.0</v>
      </c>
      <c r="S277" s="314"/>
    </row>
    <row r="278" ht="11.25" customHeight="1">
      <c r="B278" s="315" t="s">
        <v>92</v>
      </c>
      <c r="C278" s="316" t="s">
        <v>118</v>
      </c>
      <c r="D278" s="317" t="s">
        <v>119</v>
      </c>
      <c r="E278" s="318"/>
      <c r="F278" s="316" t="s">
        <v>95</v>
      </c>
      <c r="G278" s="319">
        <v>0.022</v>
      </c>
      <c r="H278" s="315" t="s">
        <v>96</v>
      </c>
      <c r="I278" s="320">
        <v>-0.92</v>
      </c>
      <c r="J278" s="320">
        <v>0.0</v>
      </c>
      <c r="K278" s="320">
        <v>-0.92</v>
      </c>
      <c r="L278" s="320">
        <v>0.92</v>
      </c>
      <c r="M278" s="320">
        <v>0.0</v>
      </c>
      <c r="N278" s="320">
        <v>0.92</v>
      </c>
      <c r="O278" s="319">
        <v>0.0</v>
      </c>
      <c r="P278" s="320">
        <v>0.0</v>
      </c>
      <c r="Q278" s="320">
        <v>0.0</v>
      </c>
      <c r="R278" s="321">
        <v>0.0</v>
      </c>
      <c r="S278" s="314"/>
    </row>
    <row r="279" ht="11.25" customHeight="1">
      <c r="B279" s="315" t="s">
        <v>92</v>
      </c>
      <c r="C279" s="316" t="s">
        <v>170</v>
      </c>
      <c r="D279" s="317" t="s">
        <v>171</v>
      </c>
      <c r="E279" s="318"/>
      <c r="F279" s="316" t="s">
        <v>95</v>
      </c>
      <c r="G279" s="319">
        <v>0.11</v>
      </c>
      <c r="H279" s="315" t="s">
        <v>96</v>
      </c>
      <c r="I279" s="320">
        <v>0.0</v>
      </c>
      <c r="J279" s="320">
        <v>0.0</v>
      </c>
      <c r="K279" s="320">
        <v>0.0</v>
      </c>
      <c r="L279" s="320">
        <v>0.0</v>
      </c>
      <c r="M279" s="320">
        <v>0.0</v>
      </c>
      <c r="N279" s="320">
        <v>0.0</v>
      </c>
      <c r="O279" s="319">
        <v>0.0</v>
      </c>
      <c r="P279" s="320">
        <v>0.0</v>
      </c>
      <c r="Q279" s="320">
        <v>0.0</v>
      </c>
      <c r="R279" s="321">
        <v>0.0</v>
      </c>
      <c r="S279" s="314"/>
    </row>
    <row r="280" ht="11.25" customHeight="1">
      <c r="B280" s="315" t="s">
        <v>92</v>
      </c>
      <c r="C280" s="316" t="s">
        <v>276</v>
      </c>
      <c r="D280" s="399" t="s">
        <v>277</v>
      </c>
      <c r="E280" s="318"/>
      <c r="F280" s="316" t="s">
        <v>95</v>
      </c>
      <c r="G280" s="319">
        <v>2.2</v>
      </c>
      <c r="H280" s="315" t="s">
        <v>96</v>
      </c>
      <c r="I280" s="320">
        <v>-1419.0</v>
      </c>
      <c r="J280" s="320">
        <v>0.0</v>
      </c>
      <c r="K280" s="320">
        <v>-1419.0</v>
      </c>
      <c r="L280" s="320">
        <v>1419.0</v>
      </c>
      <c r="M280" s="320">
        <v>0.0</v>
      </c>
      <c r="N280" s="320">
        <v>1419.0</v>
      </c>
      <c r="O280" s="319">
        <v>0.0</v>
      </c>
      <c r="P280" s="320">
        <v>0.0</v>
      </c>
      <c r="Q280" s="320">
        <v>0.0</v>
      </c>
      <c r="R280" s="321">
        <v>0.0</v>
      </c>
      <c r="S280" s="314"/>
    </row>
    <row r="281" ht="11.25" customHeight="1">
      <c r="B281" s="315" t="s">
        <v>92</v>
      </c>
      <c r="C281" s="316" t="s">
        <v>237</v>
      </c>
      <c r="D281" s="317" t="s">
        <v>238</v>
      </c>
      <c r="E281" s="318"/>
      <c r="F281" s="316" t="s">
        <v>95</v>
      </c>
      <c r="G281" s="319">
        <v>0.004</v>
      </c>
      <c r="H281" s="315" t="s">
        <v>96</v>
      </c>
      <c r="I281" s="320">
        <v>-2.06</v>
      </c>
      <c r="J281" s="320">
        <v>0.0</v>
      </c>
      <c r="K281" s="320">
        <v>-2.06</v>
      </c>
      <c r="L281" s="320">
        <v>2.06</v>
      </c>
      <c r="M281" s="320">
        <v>0.0</v>
      </c>
      <c r="N281" s="320">
        <v>2.06</v>
      </c>
      <c r="O281" s="319">
        <v>0.0</v>
      </c>
      <c r="P281" s="320">
        <v>0.0</v>
      </c>
      <c r="Q281" s="320">
        <v>0.0</v>
      </c>
      <c r="R281" s="321">
        <v>0.0</v>
      </c>
      <c r="S281" s="314"/>
    </row>
    <row r="282" ht="12.0" customHeight="1"/>
    <row r="283" ht="12.75" customHeight="1">
      <c r="B283" s="300" t="s">
        <v>1813</v>
      </c>
      <c r="C283" s="297"/>
      <c r="D283" s="298"/>
      <c r="S283" s="330" t="s">
        <v>318</v>
      </c>
    </row>
    <row r="284" ht="4.5" customHeight="1"/>
    <row r="285" ht="19.5" customHeight="1">
      <c r="B285" s="301" t="s">
        <v>79</v>
      </c>
      <c r="C285" s="301" t="s">
        <v>80</v>
      </c>
      <c r="D285" s="302" t="s">
        <v>81</v>
      </c>
      <c r="E285" s="303"/>
      <c r="F285" s="301" t="s">
        <v>82</v>
      </c>
      <c r="G285" s="301" t="s">
        <v>83</v>
      </c>
      <c r="H285" s="301" t="s">
        <v>84</v>
      </c>
      <c r="I285" s="304" t="s">
        <v>85</v>
      </c>
      <c r="J285" s="305"/>
      <c r="K285" s="306"/>
      <c r="L285" s="304" t="s">
        <v>86</v>
      </c>
      <c r="M285" s="305"/>
      <c r="N285" s="306"/>
      <c r="O285" s="304" t="s">
        <v>87</v>
      </c>
      <c r="P285" s="305"/>
      <c r="Q285" s="305"/>
      <c r="R285" s="305"/>
      <c r="S285" s="307"/>
    </row>
    <row r="286" ht="14.25" customHeight="1">
      <c r="B286" s="308"/>
      <c r="C286" s="308"/>
      <c r="D286" s="309"/>
      <c r="E286" s="310"/>
      <c r="F286" s="308"/>
      <c r="G286" s="308"/>
      <c r="H286" s="308"/>
      <c r="I286" s="311" t="s">
        <v>88</v>
      </c>
      <c r="J286" s="311" t="s">
        <v>89</v>
      </c>
      <c r="K286" s="311" t="s">
        <v>90</v>
      </c>
      <c r="L286" s="311" t="s">
        <v>88</v>
      </c>
      <c r="M286" s="311" t="s">
        <v>89</v>
      </c>
      <c r="N286" s="311" t="s">
        <v>90</v>
      </c>
      <c r="O286" s="311" t="s">
        <v>83</v>
      </c>
      <c r="P286" s="311" t="s">
        <v>88</v>
      </c>
      <c r="Q286" s="311" t="s">
        <v>89</v>
      </c>
      <c r="R286" s="304" t="s">
        <v>90</v>
      </c>
      <c r="S286" s="307"/>
    </row>
    <row r="287" ht="11.25" customHeight="1">
      <c r="B287" s="315" t="s">
        <v>92</v>
      </c>
      <c r="C287" s="316" t="s">
        <v>118</v>
      </c>
      <c r="D287" s="317" t="s">
        <v>119</v>
      </c>
      <c r="E287" s="318"/>
      <c r="F287" s="316" t="s">
        <v>95</v>
      </c>
      <c r="G287" s="319">
        <v>0.01</v>
      </c>
      <c r="H287" s="315" t="s">
        <v>96</v>
      </c>
      <c r="I287" s="320">
        <v>-0.42</v>
      </c>
      <c r="J287" s="320">
        <v>0.0</v>
      </c>
      <c r="K287" s="320">
        <v>-0.42</v>
      </c>
      <c r="L287" s="320">
        <v>0.42</v>
      </c>
      <c r="M287" s="320">
        <v>0.0</v>
      </c>
      <c r="N287" s="320">
        <v>0.42</v>
      </c>
      <c r="O287" s="319">
        <v>0.0</v>
      </c>
      <c r="P287" s="320">
        <v>0.0</v>
      </c>
      <c r="Q287" s="320">
        <v>0.0</v>
      </c>
      <c r="R287" s="321">
        <v>0.0</v>
      </c>
      <c r="S287" s="314"/>
    </row>
    <row r="288" ht="11.25" customHeight="1">
      <c r="B288" s="315" t="s">
        <v>92</v>
      </c>
      <c r="C288" s="316" t="s">
        <v>336</v>
      </c>
      <c r="D288" s="317" t="s">
        <v>337</v>
      </c>
      <c r="E288" s="318"/>
      <c r="F288" s="316" t="s">
        <v>95</v>
      </c>
      <c r="G288" s="319">
        <v>0.01</v>
      </c>
      <c r="H288" s="315" t="s">
        <v>96</v>
      </c>
      <c r="I288" s="320">
        <v>-25.98</v>
      </c>
      <c r="J288" s="320">
        <v>0.0</v>
      </c>
      <c r="K288" s="320">
        <v>-25.98</v>
      </c>
      <c r="L288" s="320">
        <v>25.98</v>
      </c>
      <c r="M288" s="320">
        <v>0.0</v>
      </c>
      <c r="N288" s="320">
        <v>25.98</v>
      </c>
      <c r="O288" s="319">
        <v>0.0</v>
      </c>
      <c r="P288" s="320">
        <v>0.0</v>
      </c>
      <c r="Q288" s="320">
        <v>0.0</v>
      </c>
      <c r="R288" s="321">
        <v>0.0</v>
      </c>
      <c r="S288" s="314"/>
    </row>
    <row r="289" ht="11.25" customHeight="1">
      <c r="B289" s="315" t="s">
        <v>92</v>
      </c>
      <c r="C289" s="316" t="s">
        <v>137</v>
      </c>
      <c r="D289" s="317" t="s">
        <v>138</v>
      </c>
      <c r="E289" s="318"/>
      <c r="F289" s="316" t="s">
        <v>95</v>
      </c>
      <c r="G289" s="319">
        <v>0.055</v>
      </c>
      <c r="H289" s="315" t="s">
        <v>96</v>
      </c>
      <c r="I289" s="320">
        <v>-17.88</v>
      </c>
      <c r="J289" s="320">
        <v>0.0</v>
      </c>
      <c r="K289" s="320">
        <v>-17.88</v>
      </c>
      <c r="L289" s="320">
        <v>17.88</v>
      </c>
      <c r="M289" s="320">
        <v>0.0</v>
      </c>
      <c r="N289" s="320">
        <v>17.88</v>
      </c>
      <c r="O289" s="319">
        <v>0.0</v>
      </c>
      <c r="P289" s="320">
        <v>0.0</v>
      </c>
      <c r="Q289" s="320">
        <v>0.0</v>
      </c>
      <c r="R289" s="321">
        <v>0.0</v>
      </c>
      <c r="S289" s="314"/>
    </row>
    <row r="290" ht="11.25" customHeight="1">
      <c r="B290" s="315" t="s">
        <v>92</v>
      </c>
      <c r="C290" s="316" t="s">
        <v>341</v>
      </c>
      <c r="D290" s="317" t="s">
        <v>342</v>
      </c>
      <c r="E290" s="318"/>
      <c r="F290" s="316" t="s">
        <v>95</v>
      </c>
      <c r="G290" s="319">
        <v>0.01</v>
      </c>
      <c r="H290" s="315" t="s">
        <v>96</v>
      </c>
      <c r="I290" s="320">
        <v>0.0</v>
      </c>
      <c r="J290" s="320">
        <v>0.0</v>
      </c>
      <c r="K290" s="320">
        <v>0.0</v>
      </c>
      <c r="L290" s="320">
        <v>0.0</v>
      </c>
      <c r="M290" s="320">
        <v>0.0</v>
      </c>
      <c r="N290" s="320">
        <v>0.0</v>
      </c>
      <c r="O290" s="319">
        <v>0.0</v>
      </c>
      <c r="P290" s="320">
        <v>0.0</v>
      </c>
      <c r="Q290" s="320">
        <v>0.0</v>
      </c>
      <c r="R290" s="321">
        <v>0.0</v>
      </c>
      <c r="S290" s="314"/>
    </row>
    <row r="291" ht="11.25" customHeight="1">
      <c r="B291" s="315" t="s">
        <v>92</v>
      </c>
      <c r="C291" s="316" t="s">
        <v>105</v>
      </c>
      <c r="D291" s="317" t="s">
        <v>106</v>
      </c>
      <c r="E291" s="318"/>
      <c r="F291" s="316" t="s">
        <v>95</v>
      </c>
      <c r="G291" s="319">
        <v>0.33</v>
      </c>
      <c r="H291" s="315" t="s">
        <v>96</v>
      </c>
      <c r="I291" s="320">
        <v>-31.02</v>
      </c>
      <c r="J291" s="320">
        <v>0.0</v>
      </c>
      <c r="K291" s="320">
        <v>-31.02</v>
      </c>
      <c r="L291" s="320">
        <v>31.02</v>
      </c>
      <c r="M291" s="320">
        <v>0.0</v>
      </c>
      <c r="N291" s="320">
        <v>31.02</v>
      </c>
      <c r="O291" s="319">
        <v>0.0</v>
      </c>
      <c r="P291" s="320">
        <v>0.0</v>
      </c>
      <c r="Q291" s="320">
        <v>0.0</v>
      </c>
      <c r="R291" s="321">
        <v>0.0</v>
      </c>
      <c r="S291" s="314"/>
    </row>
    <row r="292" ht="11.25" customHeight="1">
      <c r="B292" s="315" t="s">
        <v>92</v>
      </c>
      <c r="C292" s="316" t="s">
        <v>99</v>
      </c>
      <c r="D292" s="317" t="s">
        <v>100</v>
      </c>
      <c r="E292" s="318"/>
      <c r="F292" s="316" t="s">
        <v>95</v>
      </c>
      <c r="G292" s="319">
        <v>2.2</v>
      </c>
      <c r="H292" s="315" t="s">
        <v>96</v>
      </c>
      <c r="I292" s="320">
        <v>-341.0</v>
      </c>
      <c r="J292" s="320">
        <v>0.0</v>
      </c>
      <c r="K292" s="320">
        <v>-341.0</v>
      </c>
      <c r="L292" s="320">
        <v>341.0</v>
      </c>
      <c r="M292" s="320">
        <v>0.0</v>
      </c>
      <c r="N292" s="320">
        <v>341.0</v>
      </c>
      <c r="O292" s="319">
        <v>0.0</v>
      </c>
      <c r="P292" s="320">
        <v>0.0</v>
      </c>
      <c r="Q292" s="320">
        <v>0.0</v>
      </c>
      <c r="R292" s="321">
        <v>0.0</v>
      </c>
      <c r="S292" s="314"/>
    </row>
    <row r="293" ht="11.25" customHeight="1">
      <c r="B293" s="315" t="s">
        <v>92</v>
      </c>
      <c r="C293" s="316" t="s">
        <v>118</v>
      </c>
      <c r="D293" s="317" t="s">
        <v>119</v>
      </c>
      <c r="E293" s="318"/>
      <c r="F293" s="316" t="s">
        <v>95</v>
      </c>
      <c r="G293" s="319">
        <v>0.01</v>
      </c>
      <c r="H293" s="315" t="s">
        <v>96</v>
      </c>
      <c r="I293" s="320">
        <v>-0.42</v>
      </c>
      <c r="J293" s="320">
        <v>0.0</v>
      </c>
      <c r="K293" s="320">
        <v>-0.42</v>
      </c>
      <c r="L293" s="320">
        <v>0.42</v>
      </c>
      <c r="M293" s="320">
        <v>0.0</v>
      </c>
      <c r="N293" s="320">
        <v>0.42</v>
      </c>
      <c r="O293" s="319">
        <v>0.0</v>
      </c>
      <c r="P293" s="320">
        <v>0.0</v>
      </c>
      <c r="Q293" s="320">
        <v>0.0</v>
      </c>
      <c r="R293" s="321">
        <v>0.0</v>
      </c>
      <c r="S293" s="314"/>
    </row>
    <row r="294" ht="11.25" customHeight="1">
      <c r="B294" s="315" t="s">
        <v>92</v>
      </c>
      <c r="C294" s="316" t="s">
        <v>336</v>
      </c>
      <c r="D294" s="317" t="s">
        <v>337</v>
      </c>
      <c r="E294" s="318"/>
      <c r="F294" s="316" t="s">
        <v>95</v>
      </c>
      <c r="G294" s="319">
        <v>0.01</v>
      </c>
      <c r="H294" s="315" t="s">
        <v>96</v>
      </c>
      <c r="I294" s="320">
        <v>-25.98</v>
      </c>
      <c r="J294" s="320">
        <v>0.0</v>
      </c>
      <c r="K294" s="320">
        <v>-25.98</v>
      </c>
      <c r="L294" s="320">
        <v>25.98</v>
      </c>
      <c r="M294" s="320">
        <v>0.0</v>
      </c>
      <c r="N294" s="320">
        <v>25.98</v>
      </c>
      <c r="O294" s="319">
        <v>0.0</v>
      </c>
      <c r="P294" s="320">
        <v>0.0</v>
      </c>
      <c r="Q294" s="320">
        <v>0.0</v>
      </c>
      <c r="R294" s="321">
        <v>0.0</v>
      </c>
      <c r="S294" s="314"/>
    </row>
    <row r="295" ht="11.25" customHeight="1">
      <c r="B295" s="315" t="s">
        <v>92</v>
      </c>
      <c r="C295" s="316" t="s">
        <v>97</v>
      </c>
      <c r="D295" s="317" t="s">
        <v>98</v>
      </c>
      <c r="E295" s="318"/>
      <c r="F295" s="316" t="s">
        <v>95</v>
      </c>
      <c r="G295" s="319">
        <v>0.033</v>
      </c>
      <c r="H295" s="315" t="s">
        <v>96</v>
      </c>
      <c r="I295" s="320">
        <v>-9.4</v>
      </c>
      <c r="J295" s="320">
        <v>0.0</v>
      </c>
      <c r="K295" s="320">
        <v>-9.4</v>
      </c>
      <c r="L295" s="320">
        <v>9.4</v>
      </c>
      <c r="M295" s="320">
        <v>0.0</v>
      </c>
      <c r="N295" s="320">
        <v>9.4</v>
      </c>
      <c r="O295" s="319">
        <v>0.0</v>
      </c>
      <c r="P295" s="320">
        <v>0.0</v>
      </c>
      <c r="Q295" s="320">
        <v>0.0</v>
      </c>
      <c r="R295" s="321">
        <v>0.0</v>
      </c>
      <c r="S295" s="314"/>
    </row>
    <row r="296" ht="11.25" customHeight="1">
      <c r="B296" s="315" t="s">
        <v>92</v>
      </c>
      <c r="C296" s="316" t="s">
        <v>93</v>
      </c>
      <c r="D296" s="317" t="s">
        <v>94</v>
      </c>
      <c r="E296" s="318"/>
      <c r="F296" s="316" t="s">
        <v>95</v>
      </c>
      <c r="G296" s="319">
        <v>0.033</v>
      </c>
      <c r="H296" s="315" t="s">
        <v>96</v>
      </c>
      <c r="I296" s="320">
        <v>-9.4</v>
      </c>
      <c r="J296" s="320">
        <v>0.0</v>
      </c>
      <c r="K296" s="320">
        <v>-9.4</v>
      </c>
      <c r="L296" s="320">
        <v>9.4</v>
      </c>
      <c r="M296" s="320">
        <v>0.0</v>
      </c>
      <c r="N296" s="320">
        <v>9.4</v>
      </c>
      <c r="O296" s="319">
        <v>0.0</v>
      </c>
      <c r="P296" s="320">
        <v>0.0</v>
      </c>
      <c r="Q296" s="320">
        <v>0.0</v>
      </c>
      <c r="R296" s="321">
        <v>0.0</v>
      </c>
      <c r="S296" s="314"/>
    </row>
    <row r="297" ht="11.25" customHeight="1">
      <c r="B297" s="315" t="s">
        <v>92</v>
      </c>
      <c r="C297" s="316" t="s">
        <v>137</v>
      </c>
      <c r="D297" s="317" t="s">
        <v>138</v>
      </c>
      <c r="E297" s="318"/>
      <c r="F297" s="316" t="s">
        <v>95</v>
      </c>
      <c r="G297" s="319">
        <v>0.033</v>
      </c>
      <c r="H297" s="315" t="s">
        <v>96</v>
      </c>
      <c r="I297" s="320">
        <v>-10.72</v>
      </c>
      <c r="J297" s="320">
        <v>0.0</v>
      </c>
      <c r="K297" s="320">
        <v>-10.72</v>
      </c>
      <c r="L297" s="320">
        <v>10.72</v>
      </c>
      <c r="M297" s="320">
        <v>0.0</v>
      </c>
      <c r="N297" s="320">
        <v>10.72</v>
      </c>
      <c r="O297" s="319">
        <v>0.0</v>
      </c>
      <c r="P297" s="320">
        <v>0.0</v>
      </c>
      <c r="Q297" s="320">
        <v>0.0</v>
      </c>
      <c r="R297" s="321">
        <v>0.0</v>
      </c>
      <c r="S297" s="314"/>
    </row>
    <row r="298" ht="11.25" customHeight="1">
      <c r="B298" s="315" t="s">
        <v>92</v>
      </c>
      <c r="C298" s="316" t="s">
        <v>278</v>
      </c>
      <c r="D298" s="317" t="s">
        <v>279</v>
      </c>
      <c r="E298" s="318"/>
      <c r="F298" s="316" t="s">
        <v>95</v>
      </c>
      <c r="G298" s="319">
        <v>0.022</v>
      </c>
      <c r="H298" s="315" t="s">
        <v>96</v>
      </c>
      <c r="I298" s="320">
        <v>-34.1</v>
      </c>
      <c r="J298" s="320">
        <v>0.0</v>
      </c>
      <c r="K298" s="320">
        <v>-34.1</v>
      </c>
      <c r="L298" s="320">
        <v>34.1</v>
      </c>
      <c r="M298" s="320">
        <v>0.0</v>
      </c>
      <c r="N298" s="320">
        <v>34.1</v>
      </c>
      <c r="O298" s="319">
        <v>0.0</v>
      </c>
      <c r="P298" s="320">
        <v>0.0</v>
      </c>
      <c r="Q298" s="320">
        <v>0.0</v>
      </c>
      <c r="R298" s="321">
        <v>0.0</v>
      </c>
      <c r="S298" s="314"/>
    </row>
    <row r="299" ht="11.25" customHeight="1">
      <c r="B299" s="315" t="s">
        <v>92</v>
      </c>
      <c r="C299" s="316" t="s">
        <v>280</v>
      </c>
      <c r="D299" s="317" t="s">
        <v>281</v>
      </c>
      <c r="E299" s="318"/>
      <c r="F299" s="316" t="s">
        <v>95</v>
      </c>
      <c r="G299" s="319">
        <v>0.022</v>
      </c>
      <c r="H299" s="315" t="s">
        <v>96</v>
      </c>
      <c r="I299" s="320">
        <v>-46.64</v>
      </c>
      <c r="J299" s="320">
        <v>0.0</v>
      </c>
      <c r="K299" s="320">
        <v>-46.64</v>
      </c>
      <c r="L299" s="320">
        <v>46.64</v>
      </c>
      <c r="M299" s="320">
        <v>0.0</v>
      </c>
      <c r="N299" s="320">
        <v>46.64</v>
      </c>
      <c r="O299" s="319">
        <v>0.0</v>
      </c>
      <c r="P299" s="320">
        <v>0.0</v>
      </c>
      <c r="Q299" s="320">
        <v>0.0</v>
      </c>
      <c r="R299" s="321">
        <v>0.0</v>
      </c>
      <c r="S299" s="314"/>
    </row>
    <row r="300" ht="11.25" customHeight="1">
      <c r="B300" s="315" t="s">
        <v>92</v>
      </c>
      <c r="C300" s="316" t="s">
        <v>120</v>
      </c>
      <c r="D300" s="317" t="s">
        <v>121</v>
      </c>
      <c r="E300" s="318"/>
      <c r="F300" s="316" t="s">
        <v>95</v>
      </c>
      <c r="G300" s="319">
        <v>0.22</v>
      </c>
      <c r="H300" s="315" t="s">
        <v>96</v>
      </c>
      <c r="I300" s="320">
        <v>-42.9</v>
      </c>
      <c r="J300" s="320">
        <v>0.0</v>
      </c>
      <c r="K300" s="320">
        <v>-42.9</v>
      </c>
      <c r="L300" s="320">
        <v>42.9</v>
      </c>
      <c r="M300" s="320">
        <v>0.0</v>
      </c>
      <c r="N300" s="320">
        <v>42.9</v>
      </c>
      <c r="O300" s="319">
        <v>0.0</v>
      </c>
      <c r="P300" s="320">
        <v>0.0</v>
      </c>
      <c r="Q300" s="320">
        <v>0.0</v>
      </c>
      <c r="R300" s="321">
        <v>0.0</v>
      </c>
      <c r="S300" s="314"/>
    </row>
    <row r="301" ht="11.25" customHeight="1">
      <c r="B301" s="315" t="s">
        <v>92</v>
      </c>
      <c r="C301" s="316" t="s">
        <v>296</v>
      </c>
      <c r="D301" s="399" t="s">
        <v>297</v>
      </c>
      <c r="E301" s="318"/>
      <c r="F301" s="316" t="s">
        <v>95</v>
      </c>
      <c r="G301" s="319">
        <v>23.1</v>
      </c>
      <c r="H301" s="315" t="s">
        <v>96</v>
      </c>
      <c r="I301" s="320">
        <v>-4365.9</v>
      </c>
      <c r="J301" s="320">
        <v>0.0</v>
      </c>
      <c r="K301" s="320">
        <v>-4365.9</v>
      </c>
      <c r="L301" s="320">
        <v>4365.9</v>
      </c>
      <c r="M301" s="320">
        <v>0.0</v>
      </c>
      <c r="N301" s="320">
        <v>4365.9</v>
      </c>
      <c r="O301" s="319">
        <v>0.0</v>
      </c>
      <c r="P301" s="320">
        <v>0.0</v>
      </c>
      <c r="Q301" s="320">
        <v>0.0</v>
      </c>
      <c r="R301" s="321">
        <v>0.0</v>
      </c>
      <c r="S301" s="314"/>
    </row>
    <row r="302" ht="11.25" customHeight="1">
      <c r="B302" s="315" t="s">
        <v>92</v>
      </c>
      <c r="C302" s="316" t="s">
        <v>268</v>
      </c>
      <c r="D302" s="317" t="s">
        <v>269</v>
      </c>
      <c r="E302" s="318"/>
      <c r="F302" s="316" t="s">
        <v>95</v>
      </c>
      <c r="G302" s="319">
        <v>1.1</v>
      </c>
      <c r="H302" s="315" t="s">
        <v>96</v>
      </c>
      <c r="I302" s="320">
        <v>-327.8</v>
      </c>
      <c r="J302" s="320">
        <v>0.0</v>
      </c>
      <c r="K302" s="320">
        <v>-327.8</v>
      </c>
      <c r="L302" s="320">
        <v>327.8</v>
      </c>
      <c r="M302" s="320">
        <v>0.0</v>
      </c>
      <c r="N302" s="320">
        <v>327.8</v>
      </c>
      <c r="O302" s="319">
        <v>0.0</v>
      </c>
      <c r="P302" s="320">
        <v>0.0</v>
      </c>
      <c r="Q302" s="320">
        <v>0.0</v>
      </c>
      <c r="R302" s="321">
        <v>0.0</v>
      </c>
      <c r="S302" s="314"/>
    </row>
    <row r="303" ht="11.25" customHeight="1">
      <c r="B303" s="315" t="s">
        <v>92</v>
      </c>
      <c r="C303" s="316" t="s">
        <v>186</v>
      </c>
      <c r="D303" s="317" t="s">
        <v>187</v>
      </c>
      <c r="E303" s="318"/>
      <c r="F303" s="316" t="s">
        <v>95</v>
      </c>
      <c r="G303" s="319">
        <v>1.65</v>
      </c>
      <c r="H303" s="315" t="s">
        <v>96</v>
      </c>
      <c r="I303" s="320">
        <v>-528.0</v>
      </c>
      <c r="J303" s="320">
        <v>0.0</v>
      </c>
      <c r="K303" s="320">
        <v>-528.0</v>
      </c>
      <c r="L303" s="320">
        <v>528.0</v>
      </c>
      <c r="M303" s="320">
        <v>0.0</v>
      </c>
      <c r="N303" s="320">
        <v>528.0</v>
      </c>
      <c r="O303" s="319">
        <v>0.0</v>
      </c>
      <c r="P303" s="320">
        <v>0.0</v>
      </c>
      <c r="Q303" s="320">
        <v>0.0</v>
      </c>
      <c r="R303" s="321">
        <v>0.0</v>
      </c>
      <c r="S303" s="314"/>
    </row>
    <row r="304" ht="11.25" customHeight="1">
      <c r="B304" s="315" t="s">
        <v>92</v>
      </c>
      <c r="C304" s="316" t="s">
        <v>105</v>
      </c>
      <c r="D304" s="317" t="s">
        <v>106</v>
      </c>
      <c r="E304" s="318"/>
      <c r="F304" s="316" t="s">
        <v>95</v>
      </c>
      <c r="G304" s="319">
        <v>1.0</v>
      </c>
      <c r="H304" s="315" t="s">
        <v>96</v>
      </c>
      <c r="I304" s="320">
        <v>-94.0</v>
      </c>
      <c r="J304" s="320">
        <v>0.0</v>
      </c>
      <c r="K304" s="320">
        <v>-94.0</v>
      </c>
      <c r="L304" s="320">
        <v>94.0</v>
      </c>
      <c r="M304" s="320">
        <v>0.0</v>
      </c>
      <c r="N304" s="320">
        <v>94.0</v>
      </c>
      <c r="O304" s="319">
        <v>0.0</v>
      </c>
      <c r="P304" s="320">
        <v>0.0</v>
      </c>
      <c r="Q304" s="320">
        <v>0.0</v>
      </c>
      <c r="R304" s="321">
        <v>0.0</v>
      </c>
      <c r="S304" s="314"/>
    </row>
    <row r="305" ht="11.25" customHeight="1">
      <c r="B305" s="315" t="s">
        <v>92</v>
      </c>
      <c r="C305" s="316" t="s">
        <v>151</v>
      </c>
      <c r="D305" s="399" t="s">
        <v>152</v>
      </c>
      <c r="E305" s="318"/>
      <c r="F305" s="316" t="s">
        <v>95</v>
      </c>
      <c r="G305" s="319">
        <v>2.2</v>
      </c>
      <c r="H305" s="315" t="s">
        <v>96</v>
      </c>
      <c r="I305" s="320">
        <v>-1095.6</v>
      </c>
      <c r="J305" s="320">
        <v>0.0</v>
      </c>
      <c r="K305" s="320">
        <v>-1095.6</v>
      </c>
      <c r="L305" s="320">
        <v>1095.6</v>
      </c>
      <c r="M305" s="320">
        <v>0.0</v>
      </c>
      <c r="N305" s="320">
        <v>1095.6</v>
      </c>
      <c r="O305" s="319">
        <v>0.0</v>
      </c>
      <c r="P305" s="320">
        <v>0.0</v>
      </c>
      <c r="Q305" s="320">
        <v>0.0</v>
      </c>
      <c r="R305" s="321">
        <v>0.0</v>
      </c>
      <c r="S305" s="314"/>
    </row>
    <row r="306" ht="11.25" customHeight="1">
      <c r="B306" s="315" t="s">
        <v>92</v>
      </c>
      <c r="C306" s="316" t="s">
        <v>266</v>
      </c>
      <c r="D306" s="317" t="s">
        <v>267</v>
      </c>
      <c r="E306" s="318"/>
      <c r="F306" s="316" t="s">
        <v>95</v>
      </c>
      <c r="G306" s="319">
        <v>1.42</v>
      </c>
      <c r="H306" s="315" t="s">
        <v>96</v>
      </c>
      <c r="I306" s="320">
        <v>-468.6</v>
      </c>
      <c r="J306" s="320">
        <v>0.0</v>
      </c>
      <c r="K306" s="320">
        <v>-468.6</v>
      </c>
      <c r="L306" s="320">
        <v>468.6</v>
      </c>
      <c r="M306" s="320">
        <v>0.0</v>
      </c>
      <c r="N306" s="320">
        <v>468.6</v>
      </c>
      <c r="O306" s="319">
        <v>0.0</v>
      </c>
      <c r="P306" s="320">
        <v>0.0</v>
      </c>
      <c r="Q306" s="320">
        <v>0.0</v>
      </c>
      <c r="R306" s="321">
        <v>0.0</v>
      </c>
      <c r="S306" s="314"/>
    </row>
    <row r="307" ht="11.25" customHeight="1">
      <c r="B307" s="315" t="s">
        <v>92</v>
      </c>
      <c r="C307" s="316" t="s">
        <v>170</v>
      </c>
      <c r="D307" s="317" t="s">
        <v>171</v>
      </c>
      <c r="E307" s="318"/>
      <c r="F307" s="316" t="s">
        <v>95</v>
      </c>
      <c r="G307" s="319">
        <v>0.01</v>
      </c>
      <c r="H307" s="315" t="s">
        <v>96</v>
      </c>
      <c r="I307" s="320">
        <v>0.0</v>
      </c>
      <c r="J307" s="320">
        <v>0.0</v>
      </c>
      <c r="K307" s="320">
        <v>0.0</v>
      </c>
      <c r="L307" s="320">
        <v>0.0</v>
      </c>
      <c r="M307" s="320">
        <v>0.0</v>
      </c>
      <c r="N307" s="320">
        <v>0.0</v>
      </c>
      <c r="O307" s="319">
        <v>0.0</v>
      </c>
      <c r="P307" s="320">
        <v>0.0</v>
      </c>
      <c r="Q307" s="320">
        <v>0.0</v>
      </c>
      <c r="R307" s="321">
        <v>0.0</v>
      </c>
      <c r="S307" s="314"/>
    </row>
    <row r="308" ht="11.25" customHeight="1">
      <c r="B308" s="315" t="s">
        <v>92</v>
      </c>
      <c r="C308" s="316" t="s">
        <v>118</v>
      </c>
      <c r="D308" s="317" t="s">
        <v>119</v>
      </c>
      <c r="E308" s="318"/>
      <c r="F308" s="316" t="s">
        <v>95</v>
      </c>
      <c r="G308" s="319">
        <v>0.01</v>
      </c>
      <c r="H308" s="315" t="s">
        <v>96</v>
      </c>
      <c r="I308" s="320">
        <v>-0.42</v>
      </c>
      <c r="J308" s="320">
        <v>0.0</v>
      </c>
      <c r="K308" s="320">
        <v>-0.42</v>
      </c>
      <c r="L308" s="320">
        <v>0.42</v>
      </c>
      <c r="M308" s="320">
        <v>0.0</v>
      </c>
      <c r="N308" s="320">
        <v>0.42</v>
      </c>
      <c r="O308" s="319">
        <v>0.0</v>
      </c>
      <c r="P308" s="320">
        <v>0.0</v>
      </c>
      <c r="Q308" s="320">
        <v>0.0</v>
      </c>
      <c r="R308" s="321">
        <v>0.0</v>
      </c>
      <c r="S308" s="314"/>
    </row>
    <row r="309" ht="11.25" customHeight="1">
      <c r="B309" s="315" t="s">
        <v>92</v>
      </c>
      <c r="C309" s="316" t="s">
        <v>344</v>
      </c>
      <c r="D309" s="399" t="s">
        <v>345</v>
      </c>
      <c r="E309" s="318"/>
      <c r="F309" s="316" t="s">
        <v>95</v>
      </c>
      <c r="G309" s="319">
        <v>4.64</v>
      </c>
      <c r="H309" s="315" t="s">
        <v>96</v>
      </c>
      <c r="I309" s="320">
        <v>-1982.15</v>
      </c>
      <c r="J309" s="320">
        <v>0.0</v>
      </c>
      <c r="K309" s="320">
        <v>-1982.15</v>
      </c>
      <c r="L309" s="320">
        <v>1982.15</v>
      </c>
      <c r="M309" s="320">
        <v>0.0</v>
      </c>
      <c r="N309" s="320">
        <v>1982.15</v>
      </c>
      <c r="O309" s="319">
        <v>0.0</v>
      </c>
      <c r="P309" s="320">
        <v>0.0</v>
      </c>
      <c r="Q309" s="320">
        <v>0.0</v>
      </c>
      <c r="R309" s="321">
        <v>0.0</v>
      </c>
      <c r="S309" s="314"/>
    </row>
    <row r="310" ht="11.25" customHeight="1">
      <c r="B310" s="315" t="s">
        <v>92</v>
      </c>
      <c r="C310" s="316" t="s">
        <v>346</v>
      </c>
      <c r="D310" s="317" t="s">
        <v>347</v>
      </c>
      <c r="E310" s="318"/>
      <c r="F310" s="316" t="s">
        <v>95</v>
      </c>
      <c r="G310" s="319">
        <v>0.5</v>
      </c>
      <c r="H310" s="315" t="s">
        <v>96</v>
      </c>
      <c r="I310" s="320">
        <v>-210.52</v>
      </c>
      <c r="J310" s="320">
        <v>0.0</v>
      </c>
      <c r="K310" s="320">
        <v>-210.52</v>
      </c>
      <c r="L310" s="320">
        <v>210.52</v>
      </c>
      <c r="M310" s="320">
        <v>0.0</v>
      </c>
      <c r="N310" s="320">
        <v>210.52</v>
      </c>
      <c r="O310" s="319">
        <v>0.0</v>
      </c>
      <c r="P310" s="320">
        <v>0.0</v>
      </c>
      <c r="Q310" s="320">
        <v>0.0</v>
      </c>
      <c r="R310" s="321">
        <v>0.0</v>
      </c>
      <c r="S310" s="314"/>
    </row>
    <row r="311" ht="11.25" customHeight="1">
      <c r="B311" s="315" t="s">
        <v>92</v>
      </c>
      <c r="C311" s="316" t="s">
        <v>348</v>
      </c>
      <c r="D311" s="317" t="s">
        <v>349</v>
      </c>
      <c r="E311" s="318"/>
      <c r="F311" s="316" t="s">
        <v>95</v>
      </c>
      <c r="G311" s="319">
        <v>0.22</v>
      </c>
      <c r="H311" s="315" t="s">
        <v>96</v>
      </c>
      <c r="I311" s="320">
        <v>-207.9</v>
      </c>
      <c r="J311" s="320">
        <v>0.0</v>
      </c>
      <c r="K311" s="320">
        <v>-207.9</v>
      </c>
      <c r="L311" s="320">
        <v>207.9</v>
      </c>
      <c r="M311" s="320">
        <v>0.0</v>
      </c>
      <c r="N311" s="320">
        <v>207.9</v>
      </c>
      <c r="O311" s="319">
        <v>0.0</v>
      </c>
      <c r="P311" s="320">
        <v>0.0</v>
      </c>
      <c r="Q311" s="320">
        <v>0.0</v>
      </c>
      <c r="R311" s="321">
        <v>0.0</v>
      </c>
      <c r="S311" s="314"/>
    </row>
    <row r="312" ht="11.25" customHeight="1">
      <c r="B312" s="315" t="s">
        <v>92</v>
      </c>
      <c r="C312" s="316" t="s">
        <v>141</v>
      </c>
      <c r="D312" s="317" t="s">
        <v>142</v>
      </c>
      <c r="E312" s="318"/>
      <c r="F312" s="316" t="s">
        <v>95</v>
      </c>
      <c r="G312" s="319">
        <v>0.11</v>
      </c>
      <c r="H312" s="315" t="s">
        <v>96</v>
      </c>
      <c r="I312" s="320">
        <v>-9.68</v>
      </c>
      <c r="J312" s="320">
        <v>0.0</v>
      </c>
      <c r="K312" s="320">
        <v>-9.68</v>
      </c>
      <c r="L312" s="320">
        <v>9.68</v>
      </c>
      <c r="M312" s="320">
        <v>0.0</v>
      </c>
      <c r="N312" s="320">
        <v>9.68</v>
      </c>
      <c r="O312" s="319">
        <v>0.0</v>
      </c>
      <c r="P312" s="320">
        <v>0.0</v>
      </c>
      <c r="Q312" s="320">
        <v>0.0</v>
      </c>
      <c r="R312" s="321">
        <v>0.0</v>
      </c>
      <c r="S312" s="314"/>
    </row>
    <row r="313" ht="11.25" customHeight="1">
      <c r="B313" s="315" t="s">
        <v>92</v>
      </c>
      <c r="C313" s="316" t="s">
        <v>350</v>
      </c>
      <c r="D313" s="317" t="s">
        <v>351</v>
      </c>
      <c r="E313" s="318"/>
      <c r="F313" s="316" t="s">
        <v>95</v>
      </c>
      <c r="G313" s="319">
        <v>0.02</v>
      </c>
      <c r="H313" s="315" t="s">
        <v>96</v>
      </c>
      <c r="I313" s="320">
        <v>-11.0</v>
      </c>
      <c r="J313" s="320">
        <v>0.0</v>
      </c>
      <c r="K313" s="320">
        <v>-11.0</v>
      </c>
      <c r="L313" s="320">
        <v>11.0</v>
      </c>
      <c r="M313" s="320">
        <v>0.0</v>
      </c>
      <c r="N313" s="320">
        <v>11.0</v>
      </c>
      <c r="O313" s="319">
        <v>0.0</v>
      </c>
      <c r="P313" s="320">
        <v>0.0</v>
      </c>
      <c r="Q313" s="320">
        <v>0.0</v>
      </c>
      <c r="R313" s="321">
        <v>0.0</v>
      </c>
      <c r="S313" s="314"/>
    </row>
    <row r="314" ht="11.25" customHeight="1">
      <c r="B314" s="315" t="s">
        <v>92</v>
      </c>
      <c r="C314" s="316" t="s">
        <v>120</v>
      </c>
      <c r="D314" s="317" t="s">
        <v>121</v>
      </c>
      <c r="E314" s="318"/>
      <c r="F314" s="316" t="s">
        <v>95</v>
      </c>
      <c r="G314" s="319">
        <v>0.11</v>
      </c>
      <c r="H314" s="315" t="s">
        <v>96</v>
      </c>
      <c r="I314" s="320">
        <v>-21.45</v>
      </c>
      <c r="J314" s="320">
        <v>0.0</v>
      </c>
      <c r="K314" s="320">
        <v>-21.45</v>
      </c>
      <c r="L314" s="320">
        <v>21.45</v>
      </c>
      <c r="M314" s="320">
        <v>0.0</v>
      </c>
      <c r="N314" s="320">
        <v>21.45</v>
      </c>
      <c r="O314" s="319">
        <v>0.0</v>
      </c>
      <c r="P314" s="320">
        <v>0.0</v>
      </c>
      <c r="Q314" s="320">
        <v>0.0</v>
      </c>
      <c r="R314" s="321">
        <v>0.0</v>
      </c>
      <c r="S314" s="314"/>
    </row>
    <row r="315" ht="11.25" customHeight="1">
      <c r="B315" s="315" t="s">
        <v>92</v>
      </c>
      <c r="C315" s="316" t="s">
        <v>153</v>
      </c>
      <c r="D315" s="317" t="s">
        <v>154</v>
      </c>
      <c r="E315" s="318"/>
      <c r="F315" s="316" t="s">
        <v>95</v>
      </c>
      <c r="G315" s="319">
        <v>0.275</v>
      </c>
      <c r="H315" s="315" t="s">
        <v>96</v>
      </c>
      <c r="I315" s="320">
        <v>-25.85</v>
      </c>
      <c r="J315" s="320">
        <v>0.0</v>
      </c>
      <c r="K315" s="320">
        <v>-25.85</v>
      </c>
      <c r="L315" s="320">
        <v>25.85</v>
      </c>
      <c r="M315" s="320">
        <v>0.0</v>
      </c>
      <c r="N315" s="320">
        <v>25.85</v>
      </c>
      <c r="O315" s="319">
        <v>0.0</v>
      </c>
      <c r="P315" s="320">
        <v>0.0</v>
      </c>
      <c r="Q315" s="320">
        <v>0.0</v>
      </c>
      <c r="R315" s="321">
        <v>0.0</v>
      </c>
      <c r="S315" s="314"/>
    </row>
    <row r="316" ht="11.25" customHeight="1">
      <c r="B316" s="315" t="s">
        <v>92</v>
      </c>
      <c r="C316" s="316" t="s">
        <v>352</v>
      </c>
      <c r="D316" s="317" t="s">
        <v>353</v>
      </c>
      <c r="E316" s="318"/>
      <c r="F316" s="316" t="s">
        <v>95</v>
      </c>
      <c r="G316" s="319">
        <v>0.44</v>
      </c>
      <c r="H316" s="315" t="s">
        <v>96</v>
      </c>
      <c r="I316" s="320">
        <v>-123.2</v>
      </c>
      <c r="J316" s="320">
        <v>0.0</v>
      </c>
      <c r="K316" s="320">
        <v>-123.2</v>
      </c>
      <c r="L316" s="320">
        <v>123.2</v>
      </c>
      <c r="M316" s="320">
        <v>0.0</v>
      </c>
      <c r="N316" s="320">
        <v>123.2</v>
      </c>
      <c r="O316" s="319">
        <v>0.0</v>
      </c>
      <c r="P316" s="320">
        <v>0.0</v>
      </c>
      <c r="Q316" s="320">
        <v>0.0</v>
      </c>
      <c r="R316" s="321">
        <v>0.0</v>
      </c>
      <c r="S316" s="314"/>
    </row>
    <row r="317" ht="11.25" customHeight="1">
      <c r="B317" s="315" t="s">
        <v>92</v>
      </c>
      <c r="C317" s="316" t="s">
        <v>180</v>
      </c>
      <c r="D317" s="317" t="s">
        <v>181</v>
      </c>
      <c r="E317" s="318"/>
      <c r="F317" s="316" t="s">
        <v>95</v>
      </c>
      <c r="G317" s="319">
        <v>0.33</v>
      </c>
      <c r="H317" s="315" t="s">
        <v>96</v>
      </c>
      <c r="I317" s="320">
        <v>-126.72</v>
      </c>
      <c r="J317" s="320">
        <v>0.0</v>
      </c>
      <c r="K317" s="320">
        <v>-126.72</v>
      </c>
      <c r="L317" s="320">
        <v>126.72</v>
      </c>
      <c r="M317" s="320">
        <v>0.0</v>
      </c>
      <c r="N317" s="320">
        <v>126.72</v>
      </c>
      <c r="O317" s="319">
        <v>0.0</v>
      </c>
      <c r="P317" s="320">
        <v>0.0</v>
      </c>
      <c r="Q317" s="320">
        <v>0.0</v>
      </c>
      <c r="R317" s="321">
        <v>0.0</v>
      </c>
      <c r="S317" s="314"/>
    </row>
    <row r="318" ht="11.25" customHeight="1">
      <c r="B318" s="315" t="s">
        <v>92</v>
      </c>
      <c r="C318" s="316" t="s">
        <v>196</v>
      </c>
      <c r="D318" s="317" t="s">
        <v>197</v>
      </c>
      <c r="E318" s="318"/>
      <c r="F318" s="316" t="s">
        <v>95</v>
      </c>
      <c r="G318" s="319">
        <v>0.165</v>
      </c>
      <c r="H318" s="315" t="s">
        <v>96</v>
      </c>
      <c r="I318" s="320">
        <v>-219.45</v>
      </c>
      <c r="J318" s="320">
        <v>0.0</v>
      </c>
      <c r="K318" s="320">
        <v>-219.45</v>
      </c>
      <c r="L318" s="320">
        <v>219.45</v>
      </c>
      <c r="M318" s="320">
        <v>0.0</v>
      </c>
      <c r="N318" s="320">
        <v>219.45</v>
      </c>
      <c r="O318" s="319">
        <v>0.0</v>
      </c>
      <c r="P318" s="320">
        <v>0.0</v>
      </c>
      <c r="Q318" s="320">
        <v>0.0</v>
      </c>
      <c r="R318" s="321">
        <v>0.0</v>
      </c>
      <c r="S318" s="314"/>
    </row>
    <row r="319" ht="11.25" customHeight="1">
      <c r="B319" s="315" t="s">
        <v>92</v>
      </c>
      <c r="C319" s="316" t="s">
        <v>118</v>
      </c>
      <c r="D319" s="317" t="s">
        <v>119</v>
      </c>
      <c r="E319" s="318"/>
      <c r="F319" s="316" t="s">
        <v>95</v>
      </c>
      <c r="G319" s="319">
        <v>0.01</v>
      </c>
      <c r="H319" s="315" t="s">
        <v>96</v>
      </c>
      <c r="I319" s="320">
        <v>-0.42</v>
      </c>
      <c r="J319" s="320">
        <v>0.0</v>
      </c>
      <c r="K319" s="320">
        <v>-0.42</v>
      </c>
      <c r="L319" s="320">
        <v>0.42</v>
      </c>
      <c r="M319" s="320">
        <v>0.0</v>
      </c>
      <c r="N319" s="320">
        <v>0.42</v>
      </c>
      <c r="O319" s="319">
        <v>0.0</v>
      </c>
      <c r="P319" s="320">
        <v>0.0</v>
      </c>
      <c r="Q319" s="320">
        <v>0.0</v>
      </c>
      <c r="R319" s="321">
        <v>0.0</v>
      </c>
      <c r="S319" s="314"/>
    </row>
    <row r="320" ht="11.25" customHeight="1">
      <c r="B320" s="315" t="s">
        <v>92</v>
      </c>
      <c r="C320" s="316" t="s">
        <v>336</v>
      </c>
      <c r="D320" s="317" t="s">
        <v>337</v>
      </c>
      <c r="E320" s="318"/>
      <c r="F320" s="316" t="s">
        <v>95</v>
      </c>
      <c r="G320" s="319">
        <v>0.01</v>
      </c>
      <c r="H320" s="315" t="s">
        <v>96</v>
      </c>
      <c r="I320" s="320">
        <v>-25.98</v>
      </c>
      <c r="J320" s="320">
        <v>0.0</v>
      </c>
      <c r="K320" s="320">
        <v>-25.98</v>
      </c>
      <c r="L320" s="320">
        <v>25.98</v>
      </c>
      <c r="M320" s="320">
        <v>0.0</v>
      </c>
      <c r="N320" s="320">
        <v>25.98</v>
      </c>
      <c r="O320" s="319">
        <v>0.0</v>
      </c>
      <c r="P320" s="320">
        <v>0.0</v>
      </c>
      <c r="Q320" s="320">
        <v>0.0</v>
      </c>
      <c r="R320" s="321">
        <v>0.0</v>
      </c>
      <c r="S320" s="314"/>
    </row>
    <row r="321" ht="11.25" customHeight="1">
      <c r="B321" s="315" t="s">
        <v>92</v>
      </c>
      <c r="C321" s="316" t="s">
        <v>354</v>
      </c>
      <c r="D321" s="317" t="s">
        <v>355</v>
      </c>
      <c r="E321" s="318"/>
      <c r="F321" s="316" t="s">
        <v>95</v>
      </c>
      <c r="G321" s="319">
        <v>0.55</v>
      </c>
      <c r="H321" s="315" t="s">
        <v>96</v>
      </c>
      <c r="I321" s="320">
        <v>0.0</v>
      </c>
      <c r="J321" s="320">
        <v>0.0</v>
      </c>
      <c r="K321" s="320">
        <v>0.0</v>
      </c>
      <c r="L321" s="320">
        <v>0.0</v>
      </c>
      <c r="M321" s="320">
        <v>0.0</v>
      </c>
      <c r="N321" s="320">
        <v>0.0</v>
      </c>
      <c r="O321" s="319">
        <v>0.0</v>
      </c>
      <c r="P321" s="320">
        <v>0.0</v>
      </c>
      <c r="Q321" s="320">
        <v>0.0</v>
      </c>
      <c r="R321" s="321">
        <v>0.0</v>
      </c>
      <c r="S321" s="314"/>
    </row>
    <row r="322" ht="11.25" customHeight="1">
      <c r="B322" s="315" t="s">
        <v>92</v>
      </c>
      <c r="C322" s="316" t="s">
        <v>97</v>
      </c>
      <c r="D322" s="317" t="s">
        <v>98</v>
      </c>
      <c r="E322" s="318"/>
      <c r="F322" s="316" t="s">
        <v>95</v>
      </c>
      <c r="G322" s="319">
        <v>0.1</v>
      </c>
      <c r="H322" s="315" t="s">
        <v>96</v>
      </c>
      <c r="I322" s="320">
        <v>-27.89</v>
      </c>
      <c r="J322" s="320">
        <v>0.0</v>
      </c>
      <c r="K322" s="320">
        <v>-27.89</v>
      </c>
      <c r="L322" s="320">
        <v>27.89</v>
      </c>
      <c r="M322" s="320">
        <v>0.0</v>
      </c>
      <c r="N322" s="320">
        <v>27.89</v>
      </c>
      <c r="O322" s="319">
        <v>0.0</v>
      </c>
      <c r="P322" s="320">
        <v>0.0</v>
      </c>
      <c r="Q322" s="320">
        <v>0.0</v>
      </c>
      <c r="R322" s="321">
        <v>0.0</v>
      </c>
      <c r="S322" s="314"/>
    </row>
    <row r="323" ht="11.25" customHeight="1">
      <c r="B323" s="315" t="s">
        <v>92</v>
      </c>
      <c r="C323" s="316" t="s">
        <v>131</v>
      </c>
      <c r="D323" s="317" t="s">
        <v>132</v>
      </c>
      <c r="E323" s="318"/>
      <c r="F323" s="316" t="s">
        <v>95</v>
      </c>
      <c r="G323" s="319">
        <v>0.66</v>
      </c>
      <c r="H323" s="315" t="s">
        <v>96</v>
      </c>
      <c r="I323" s="320">
        <v>-214.5</v>
      </c>
      <c r="J323" s="320">
        <v>0.0</v>
      </c>
      <c r="K323" s="320">
        <v>-214.5</v>
      </c>
      <c r="L323" s="320">
        <v>214.5</v>
      </c>
      <c r="M323" s="320">
        <v>0.0</v>
      </c>
      <c r="N323" s="320">
        <v>214.5</v>
      </c>
      <c r="O323" s="319">
        <v>0.0</v>
      </c>
      <c r="P323" s="320">
        <v>0.0</v>
      </c>
      <c r="Q323" s="320">
        <v>0.0</v>
      </c>
      <c r="R323" s="321">
        <v>0.0</v>
      </c>
      <c r="S323" s="314"/>
    </row>
    <row r="324" ht="11.25" customHeight="1">
      <c r="B324" s="315" t="s">
        <v>92</v>
      </c>
      <c r="C324" s="316" t="s">
        <v>264</v>
      </c>
      <c r="D324" s="317" t="s">
        <v>265</v>
      </c>
      <c r="E324" s="318"/>
      <c r="F324" s="316" t="s">
        <v>95</v>
      </c>
      <c r="G324" s="319">
        <v>0.05</v>
      </c>
      <c r="H324" s="315" t="s">
        <v>96</v>
      </c>
      <c r="I324" s="320">
        <v>-37.5</v>
      </c>
      <c r="J324" s="320">
        <v>0.0</v>
      </c>
      <c r="K324" s="320">
        <v>-37.5</v>
      </c>
      <c r="L324" s="320">
        <v>37.5</v>
      </c>
      <c r="M324" s="320">
        <v>0.0</v>
      </c>
      <c r="N324" s="320">
        <v>37.5</v>
      </c>
      <c r="O324" s="319">
        <v>0.0</v>
      </c>
      <c r="P324" s="320">
        <v>0.0</v>
      </c>
      <c r="Q324" s="320">
        <v>0.0</v>
      </c>
      <c r="R324" s="321">
        <v>0.0</v>
      </c>
      <c r="S324" s="314"/>
    </row>
    <row r="325" ht="11.25" customHeight="1">
      <c r="B325" s="315" t="s">
        <v>92</v>
      </c>
      <c r="C325" s="316" t="s">
        <v>153</v>
      </c>
      <c r="D325" s="317" t="s">
        <v>154</v>
      </c>
      <c r="E325" s="318"/>
      <c r="F325" s="316" t="s">
        <v>95</v>
      </c>
      <c r="G325" s="319">
        <v>0.35</v>
      </c>
      <c r="H325" s="315" t="s">
        <v>96</v>
      </c>
      <c r="I325" s="320">
        <v>-32.9</v>
      </c>
      <c r="J325" s="320">
        <v>0.0</v>
      </c>
      <c r="K325" s="320">
        <v>-32.9</v>
      </c>
      <c r="L325" s="320">
        <v>32.9</v>
      </c>
      <c r="M325" s="320">
        <v>0.0</v>
      </c>
      <c r="N325" s="320">
        <v>32.9</v>
      </c>
      <c r="O325" s="319">
        <v>0.0</v>
      </c>
      <c r="P325" s="320">
        <v>0.0</v>
      </c>
      <c r="Q325" s="320">
        <v>0.0</v>
      </c>
      <c r="R325" s="321">
        <v>0.0</v>
      </c>
      <c r="S325" s="314"/>
    </row>
    <row r="326" ht="11.25" customHeight="1">
      <c r="B326" s="315" t="s">
        <v>92</v>
      </c>
      <c r="C326" s="316" t="s">
        <v>151</v>
      </c>
      <c r="D326" s="399" t="s">
        <v>152</v>
      </c>
      <c r="E326" s="318"/>
      <c r="F326" s="316" t="s">
        <v>95</v>
      </c>
      <c r="G326" s="319">
        <v>2.2</v>
      </c>
      <c r="H326" s="315" t="s">
        <v>96</v>
      </c>
      <c r="I326" s="320">
        <v>-1099.87</v>
      </c>
      <c r="J326" s="320">
        <v>0.0</v>
      </c>
      <c r="K326" s="320">
        <v>-1099.87</v>
      </c>
      <c r="L326" s="320">
        <v>1099.87</v>
      </c>
      <c r="M326" s="320">
        <v>0.0</v>
      </c>
      <c r="N326" s="320">
        <v>1099.87</v>
      </c>
      <c r="O326" s="319">
        <v>0.0</v>
      </c>
      <c r="P326" s="320">
        <v>0.0</v>
      </c>
      <c r="Q326" s="320">
        <v>0.0</v>
      </c>
      <c r="R326" s="321">
        <v>0.0</v>
      </c>
      <c r="S326" s="314"/>
    </row>
    <row r="327" ht="11.25" customHeight="1">
      <c r="B327" s="315" t="s">
        <v>92</v>
      </c>
      <c r="C327" s="316" t="s">
        <v>356</v>
      </c>
      <c r="D327" s="317" t="s">
        <v>357</v>
      </c>
      <c r="E327" s="318"/>
      <c r="F327" s="316" t="s">
        <v>95</v>
      </c>
      <c r="G327" s="319">
        <v>4.4</v>
      </c>
      <c r="H327" s="315" t="s">
        <v>96</v>
      </c>
      <c r="I327" s="320">
        <v>-916.85</v>
      </c>
      <c r="J327" s="320">
        <v>0.0</v>
      </c>
      <c r="K327" s="320">
        <v>-916.85</v>
      </c>
      <c r="L327" s="320">
        <v>916.85</v>
      </c>
      <c r="M327" s="320">
        <v>0.0</v>
      </c>
      <c r="N327" s="320">
        <v>916.85</v>
      </c>
      <c r="O327" s="319">
        <v>0.0</v>
      </c>
      <c r="P327" s="320">
        <v>0.0</v>
      </c>
      <c r="Q327" s="320">
        <v>0.0</v>
      </c>
      <c r="R327" s="321">
        <v>0.0</v>
      </c>
      <c r="S327" s="314"/>
    </row>
    <row r="328" ht="11.25" customHeight="1">
      <c r="B328" s="315" t="s">
        <v>92</v>
      </c>
      <c r="C328" s="316" t="s">
        <v>359</v>
      </c>
      <c r="D328" s="317" t="s">
        <v>360</v>
      </c>
      <c r="E328" s="318"/>
      <c r="F328" s="316" t="s">
        <v>95</v>
      </c>
      <c r="G328" s="319">
        <v>0.33</v>
      </c>
      <c r="H328" s="315" t="s">
        <v>96</v>
      </c>
      <c r="I328" s="320">
        <v>-78.2</v>
      </c>
      <c r="J328" s="320">
        <v>0.0</v>
      </c>
      <c r="K328" s="320">
        <v>-78.2</v>
      </c>
      <c r="L328" s="320">
        <v>78.2</v>
      </c>
      <c r="M328" s="320">
        <v>0.0</v>
      </c>
      <c r="N328" s="320">
        <v>78.2</v>
      </c>
      <c r="O328" s="319">
        <v>0.0</v>
      </c>
      <c r="P328" s="320">
        <v>0.0</v>
      </c>
      <c r="Q328" s="320">
        <v>0.0</v>
      </c>
      <c r="R328" s="321">
        <v>0.0</v>
      </c>
      <c r="S328" s="314"/>
    </row>
    <row r="329" ht="12.0" customHeight="1"/>
    <row r="330" ht="12.75" customHeight="1">
      <c r="B330" s="300" t="s">
        <v>1813</v>
      </c>
      <c r="C330" s="297"/>
      <c r="D330" s="298"/>
      <c r="S330" s="330" t="s">
        <v>332</v>
      </c>
    </row>
    <row r="331" ht="4.5" customHeight="1"/>
    <row r="332" ht="19.5" customHeight="1">
      <c r="B332" s="301" t="s">
        <v>79</v>
      </c>
      <c r="C332" s="301" t="s">
        <v>80</v>
      </c>
      <c r="D332" s="302" t="s">
        <v>81</v>
      </c>
      <c r="E332" s="303"/>
      <c r="F332" s="301" t="s">
        <v>82</v>
      </c>
      <c r="G332" s="301" t="s">
        <v>83</v>
      </c>
      <c r="H332" s="301" t="s">
        <v>84</v>
      </c>
      <c r="I332" s="304" t="s">
        <v>85</v>
      </c>
      <c r="J332" s="305"/>
      <c r="K332" s="306"/>
      <c r="L332" s="304" t="s">
        <v>86</v>
      </c>
      <c r="M332" s="305"/>
      <c r="N332" s="306"/>
      <c r="O332" s="304" t="s">
        <v>87</v>
      </c>
      <c r="P332" s="305"/>
      <c r="Q332" s="305"/>
      <c r="R332" s="305"/>
      <c r="S332" s="307"/>
    </row>
    <row r="333" ht="14.25" customHeight="1">
      <c r="B333" s="308"/>
      <c r="C333" s="308"/>
      <c r="D333" s="309"/>
      <c r="E333" s="310"/>
      <c r="F333" s="308"/>
      <c r="G333" s="308"/>
      <c r="H333" s="308"/>
      <c r="I333" s="311" t="s">
        <v>88</v>
      </c>
      <c r="J333" s="311" t="s">
        <v>89</v>
      </c>
      <c r="K333" s="311" t="s">
        <v>90</v>
      </c>
      <c r="L333" s="311" t="s">
        <v>88</v>
      </c>
      <c r="M333" s="311" t="s">
        <v>89</v>
      </c>
      <c r="N333" s="311" t="s">
        <v>90</v>
      </c>
      <c r="O333" s="311" t="s">
        <v>83</v>
      </c>
      <c r="P333" s="311" t="s">
        <v>88</v>
      </c>
      <c r="Q333" s="311" t="s">
        <v>89</v>
      </c>
      <c r="R333" s="304" t="s">
        <v>90</v>
      </c>
      <c r="S333" s="307"/>
    </row>
    <row r="334" ht="11.25" customHeight="1">
      <c r="B334" s="315" t="s">
        <v>92</v>
      </c>
      <c r="C334" s="316" t="s">
        <v>361</v>
      </c>
      <c r="D334" s="317" t="s">
        <v>362</v>
      </c>
      <c r="E334" s="318"/>
      <c r="F334" s="316" t="s">
        <v>95</v>
      </c>
      <c r="G334" s="319">
        <v>0.55</v>
      </c>
      <c r="H334" s="315" t="s">
        <v>96</v>
      </c>
      <c r="I334" s="320">
        <v>-282.33</v>
      </c>
      <c r="J334" s="320">
        <v>0.0</v>
      </c>
      <c r="K334" s="320">
        <v>-282.33</v>
      </c>
      <c r="L334" s="320">
        <v>282.33</v>
      </c>
      <c r="M334" s="320">
        <v>0.0</v>
      </c>
      <c r="N334" s="320">
        <v>282.33</v>
      </c>
      <c r="O334" s="319">
        <v>0.0</v>
      </c>
      <c r="P334" s="320">
        <v>0.0</v>
      </c>
      <c r="Q334" s="320">
        <v>0.0</v>
      </c>
      <c r="R334" s="321">
        <v>0.0</v>
      </c>
      <c r="S334" s="314"/>
    </row>
    <row r="335" ht="11.25" customHeight="1">
      <c r="B335" s="315" t="s">
        <v>92</v>
      </c>
      <c r="C335" s="316" t="s">
        <v>196</v>
      </c>
      <c r="D335" s="317" t="s">
        <v>197</v>
      </c>
      <c r="E335" s="318"/>
      <c r="F335" s="316" t="s">
        <v>95</v>
      </c>
      <c r="G335" s="319">
        <v>0.055</v>
      </c>
      <c r="H335" s="315" t="s">
        <v>96</v>
      </c>
      <c r="I335" s="320">
        <v>-73.15</v>
      </c>
      <c r="J335" s="320">
        <v>0.0</v>
      </c>
      <c r="K335" s="320">
        <v>-73.15</v>
      </c>
      <c r="L335" s="320">
        <v>73.15</v>
      </c>
      <c r="M335" s="320">
        <v>0.0</v>
      </c>
      <c r="N335" s="320">
        <v>73.15</v>
      </c>
      <c r="O335" s="319">
        <v>0.0</v>
      </c>
      <c r="P335" s="320">
        <v>0.0</v>
      </c>
      <c r="Q335" s="320">
        <v>0.0</v>
      </c>
      <c r="R335" s="321">
        <v>0.0</v>
      </c>
      <c r="S335" s="314"/>
    </row>
    <row r="336" ht="11.25" customHeight="1">
      <c r="B336" s="315" t="s">
        <v>92</v>
      </c>
      <c r="C336" s="316" t="s">
        <v>120</v>
      </c>
      <c r="D336" s="317" t="s">
        <v>121</v>
      </c>
      <c r="E336" s="318"/>
      <c r="F336" s="316" t="s">
        <v>95</v>
      </c>
      <c r="G336" s="319">
        <v>0.22</v>
      </c>
      <c r="H336" s="315" t="s">
        <v>96</v>
      </c>
      <c r="I336" s="320">
        <v>-42.9</v>
      </c>
      <c r="J336" s="320">
        <v>0.0</v>
      </c>
      <c r="K336" s="320">
        <v>-42.9</v>
      </c>
      <c r="L336" s="320">
        <v>42.9</v>
      </c>
      <c r="M336" s="320">
        <v>0.0</v>
      </c>
      <c r="N336" s="320">
        <v>42.9</v>
      </c>
      <c r="O336" s="319">
        <v>0.0</v>
      </c>
      <c r="P336" s="320">
        <v>0.0</v>
      </c>
      <c r="Q336" s="320">
        <v>0.0</v>
      </c>
      <c r="R336" s="321">
        <v>0.0</v>
      </c>
      <c r="S336" s="314"/>
    </row>
    <row r="337" ht="11.25" customHeight="1">
      <c r="B337" s="315" t="s">
        <v>92</v>
      </c>
      <c r="C337" s="316" t="s">
        <v>170</v>
      </c>
      <c r="D337" s="317" t="s">
        <v>171</v>
      </c>
      <c r="E337" s="318"/>
      <c r="F337" s="316" t="s">
        <v>95</v>
      </c>
      <c r="G337" s="319">
        <v>0.055</v>
      </c>
      <c r="H337" s="315" t="s">
        <v>96</v>
      </c>
      <c r="I337" s="320">
        <v>0.0</v>
      </c>
      <c r="J337" s="320">
        <v>0.0</v>
      </c>
      <c r="K337" s="320">
        <v>0.0</v>
      </c>
      <c r="L337" s="320">
        <v>0.0</v>
      </c>
      <c r="M337" s="320">
        <v>0.0</v>
      </c>
      <c r="N337" s="320">
        <v>0.0</v>
      </c>
      <c r="O337" s="319">
        <v>0.0</v>
      </c>
      <c r="P337" s="320">
        <v>0.0</v>
      </c>
      <c r="Q337" s="320">
        <v>0.0</v>
      </c>
      <c r="R337" s="321">
        <v>0.0</v>
      </c>
      <c r="S337" s="314"/>
    </row>
    <row r="338" ht="11.25" customHeight="1">
      <c r="B338" s="315" t="s">
        <v>92</v>
      </c>
      <c r="C338" s="316" t="s">
        <v>118</v>
      </c>
      <c r="D338" s="317" t="s">
        <v>119</v>
      </c>
      <c r="E338" s="318"/>
      <c r="F338" s="316" t="s">
        <v>95</v>
      </c>
      <c r="G338" s="319">
        <v>0.022</v>
      </c>
      <c r="H338" s="315" t="s">
        <v>96</v>
      </c>
      <c r="I338" s="320">
        <v>-0.92</v>
      </c>
      <c r="J338" s="320">
        <v>0.0</v>
      </c>
      <c r="K338" s="320">
        <v>-0.92</v>
      </c>
      <c r="L338" s="320">
        <v>0.92</v>
      </c>
      <c r="M338" s="320">
        <v>0.0</v>
      </c>
      <c r="N338" s="320">
        <v>0.92</v>
      </c>
      <c r="O338" s="319">
        <v>0.0</v>
      </c>
      <c r="P338" s="320">
        <v>0.0</v>
      </c>
      <c r="Q338" s="320">
        <v>0.0</v>
      </c>
      <c r="R338" s="321">
        <v>0.0</v>
      </c>
      <c r="S338" s="314"/>
    </row>
    <row r="339" ht="11.25" customHeight="1">
      <c r="B339" s="322" t="s">
        <v>107</v>
      </c>
      <c r="C339" s="323"/>
      <c r="D339" s="323"/>
      <c r="E339" s="323"/>
      <c r="F339" s="324"/>
      <c r="G339" s="325">
        <v>91.822</v>
      </c>
      <c r="H339" s="326" t="s">
        <v>108</v>
      </c>
      <c r="I339" s="327">
        <v>-31021.82</v>
      </c>
      <c r="J339" s="327">
        <v>0.0</v>
      </c>
      <c r="K339" s="327">
        <v>-31021.82</v>
      </c>
      <c r="L339" s="327">
        <v>31021.82</v>
      </c>
      <c r="M339" s="327">
        <v>0.0</v>
      </c>
      <c r="N339" s="327">
        <v>31021.82</v>
      </c>
      <c r="O339" s="325">
        <v>0.0</v>
      </c>
      <c r="P339" s="327">
        <v>0.0</v>
      </c>
      <c r="Q339" s="327">
        <v>0.0</v>
      </c>
      <c r="R339" s="328">
        <v>0.0</v>
      </c>
      <c r="S339" s="329"/>
    </row>
    <row r="340" ht="11.25" customHeight="1">
      <c r="B340" s="312" t="s">
        <v>1830</v>
      </c>
      <c r="C340" s="313"/>
      <c r="D340" s="313"/>
      <c r="E340" s="313"/>
      <c r="F340" s="313"/>
      <c r="G340" s="313"/>
      <c r="H340" s="313"/>
      <c r="I340" s="313"/>
      <c r="J340" s="313"/>
      <c r="K340" s="313"/>
      <c r="L340" s="313"/>
      <c r="M340" s="313"/>
      <c r="N340" s="313"/>
      <c r="O340" s="313"/>
      <c r="P340" s="313"/>
      <c r="Q340" s="313"/>
      <c r="R340" s="313"/>
      <c r="S340" s="314"/>
    </row>
    <row r="341" ht="11.25" customHeight="1">
      <c r="B341" s="315" t="s">
        <v>92</v>
      </c>
      <c r="C341" s="316" t="s">
        <v>128</v>
      </c>
      <c r="D341" s="317" t="s">
        <v>129</v>
      </c>
      <c r="E341" s="318"/>
      <c r="F341" s="316" t="s">
        <v>130</v>
      </c>
      <c r="G341" s="319">
        <v>33.0</v>
      </c>
      <c r="H341" s="315" t="s">
        <v>96</v>
      </c>
      <c r="I341" s="320">
        <v>-421.48</v>
      </c>
      <c r="J341" s="320">
        <v>0.0</v>
      </c>
      <c r="K341" s="320">
        <v>-421.48</v>
      </c>
      <c r="L341" s="320">
        <v>421.48</v>
      </c>
      <c r="M341" s="320">
        <v>0.0</v>
      </c>
      <c r="N341" s="320">
        <v>421.48</v>
      </c>
      <c r="O341" s="319">
        <v>0.0</v>
      </c>
      <c r="P341" s="320">
        <v>0.0</v>
      </c>
      <c r="Q341" s="320">
        <v>0.0</v>
      </c>
      <c r="R341" s="321">
        <v>0.0</v>
      </c>
      <c r="S341" s="314"/>
    </row>
    <row r="342" ht="11.25" customHeight="1">
      <c r="B342" s="315" t="s">
        <v>92</v>
      </c>
      <c r="C342" s="316" t="s">
        <v>364</v>
      </c>
      <c r="D342" s="317" t="s">
        <v>365</v>
      </c>
      <c r="E342" s="318"/>
      <c r="F342" s="316" t="s">
        <v>95</v>
      </c>
      <c r="G342" s="319">
        <v>1.1</v>
      </c>
      <c r="H342" s="315" t="s">
        <v>96</v>
      </c>
      <c r="I342" s="320">
        <v>-258.59</v>
      </c>
      <c r="J342" s="320">
        <v>0.0</v>
      </c>
      <c r="K342" s="320">
        <v>-258.59</v>
      </c>
      <c r="L342" s="320">
        <v>258.59</v>
      </c>
      <c r="M342" s="320">
        <v>0.0</v>
      </c>
      <c r="N342" s="320">
        <v>258.59</v>
      </c>
      <c r="O342" s="319">
        <v>0.0</v>
      </c>
      <c r="P342" s="320">
        <v>0.0</v>
      </c>
      <c r="Q342" s="320">
        <v>0.0</v>
      </c>
      <c r="R342" s="321">
        <v>0.0</v>
      </c>
      <c r="S342" s="314"/>
    </row>
    <row r="343" ht="11.25" customHeight="1">
      <c r="B343" s="315" t="s">
        <v>92</v>
      </c>
      <c r="C343" s="316" t="s">
        <v>201</v>
      </c>
      <c r="D343" s="317" t="s">
        <v>202</v>
      </c>
      <c r="E343" s="318"/>
      <c r="F343" s="316" t="s">
        <v>95</v>
      </c>
      <c r="G343" s="319">
        <v>2.2</v>
      </c>
      <c r="H343" s="315" t="s">
        <v>96</v>
      </c>
      <c r="I343" s="320">
        <v>-120.49</v>
      </c>
      <c r="J343" s="320">
        <v>0.0</v>
      </c>
      <c r="K343" s="320">
        <v>-120.49</v>
      </c>
      <c r="L343" s="320">
        <v>120.49</v>
      </c>
      <c r="M343" s="320">
        <v>0.0</v>
      </c>
      <c r="N343" s="320">
        <v>120.49</v>
      </c>
      <c r="O343" s="319">
        <v>0.0</v>
      </c>
      <c r="P343" s="320">
        <v>0.0</v>
      </c>
      <c r="Q343" s="320">
        <v>0.0</v>
      </c>
      <c r="R343" s="321">
        <v>0.0</v>
      </c>
      <c r="S343" s="314"/>
    </row>
    <row r="344" ht="11.25" customHeight="1">
      <c r="B344" s="315" t="s">
        <v>92</v>
      </c>
      <c r="C344" s="316" t="s">
        <v>184</v>
      </c>
      <c r="D344" s="317" t="s">
        <v>185</v>
      </c>
      <c r="E344" s="318"/>
      <c r="F344" s="316" t="s">
        <v>95</v>
      </c>
      <c r="G344" s="319">
        <v>1.65</v>
      </c>
      <c r="H344" s="315" t="s">
        <v>96</v>
      </c>
      <c r="I344" s="320">
        <v>0.0</v>
      </c>
      <c r="J344" s="320">
        <v>0.0</v>
      </c>
      <c r="K344" s="320">
        <v>0.0</v>
      </c>
      <c r="L344" s="320">
        <v>0.0</v>
      </c>
      <c r="M344" s="320">
        <v>0.0</v>
      </c>
      <c r="N344" s="320">
        <v>0.0</v>
      </c>
      <c r="O344" s="319">
        <v>0.0</v>
      </c>
      <c r="P344" s="320">
        <v>0.0</v>
      </c>
      <c r="Q344" s="320">
        <v>0.0</v>
      </c>
      <c r="R344" s="321">
        <v>0.0</v>
      </c>
      <c r="S344" s="314"/>
    </row>
    <row r="345" ht="11.25" customHeight="1">
      <c r="B345" s="315" t="s">
        <v>92</v>
      </c>
      <c r="C345" s="316" t="s">
        <v>366</v>
      </c>
      <c r="D345" s="317" t="s">
        <v>367</v>
      </c>
      <c r="E345" s="318"/>
      <c r="F345" s="316" t="s">
        <v>95</v>
      </c>
      <c r="G345" s="319">
        <v>0.11</v>
      </c>
      <c r="H345" s="315" t="s">
        <v>96</v>
      </c>
      <c r="I345" s="320">
        <v>-258.5</v>
      </c>
      <c r="J345" s="320">
        <v>0.0</v>
      </c>
      <c r="K345" s="320">
        <v>-258.5</v>
      </c>
      <c r="L345" s="320">
        <v>258.5</v>
      </c>
      <c r="M345" s="320">
        <v>0.0</v>
      </c>
      <c r="N345" s="320">
        <v>258.5</v>
      </c>
      <c r="O345" s="319">
        <v>0.0</v>
      </c>
      <c r="P345" s="320">
        <v>0.0</v>
      </c>
      <c r="Q345" s="320">
        <v>0.0</v>
      </c>
      <c r="R345" s="321">
        <v>0.0</v>
      </c>
      <c r="S345" s="314"/>
    </row>
    <row r="346" ht="11.25" customHeight="1">
      <c r="B346" s="315" t="s">
        <v>92</v>
      </c>
      <c r="C346" s="316" t="s">
        <v>97</v>
      </c>
      <c r="D346" s="317" t="s">
        <v>98</v>
      </c>
      <c r="E346" s="318"/>
      <c r="F346" s="316" t="s">
        <v>95</v>
      </c>
      <c r="G346" s="319">
        <v>0.11</v>
      </c>
      <c r="H346" s="315" t="s">
        <v>96</v>
      </c>
      <c r="I346" s="320">
        <v>-30.58</v>
      </c>
      <c r="J346" s="320">
        <v>0.0</v>
      </c>
      <c r="K346" s="320">
        <v>-30.58</v>
      </c>
      <c r="L346" s="320">
        <v>30.58</v>
      </c>
      <c r="M346" s="320">
        <v>0.0</v>
      </c>
      <c r="N346" s="320">
        <v>30.58</v>
      </c>
      <c r="O346" s="319">
        <v>0.0</v>
      </c>
      <c r="P346" s="320">
        <v>0.0</v>
      </c>
      <c r="Q346" s="320">
        <v>0.0</v>
      </c>
      <c r="R346" s="321">
        <v>0.0</v>
      </c>
      <c r="S346" s="314"/>
    </row>
    <row r="347" ht="11.25" customHeight="1">
      <c r="B347" s="315" t="s">
        <v>92</v>
      </c>
      <c r="C347" s="316" t="s">
        <v>246</v>
      </c>
      <c r="D347" s="399" t="s">
        <v>247</v>
      </c>
      <c r="E347" s="318"/>
      <c r="F347" s="316" t="s">
        <v>95</v>
      </c>
      <c r="G347" s="319">
        <v>0.7</v>
      </c>
      <c r="H347" s="315" t="s">
        <v>96</v>
      </c>
      <c r="I347" s="320">
        <v>-1111.95</v>
      </c>
      <c r="J347" s="320">
        <v>0.0</v>
      </c>
      <c r="K347" s="320">
        <v>-1111.95</v>
      </c>
      <c r="L347" s="320">
        <v>1111.95</v>
      </c>
      <c r="M347" s="320">
        <v>0.0</v>
      </c>
      <c r="N347" s="320">
        <v>1111.95</v>
      </c>
      <c r="O347" s="319">
        <v>0.0</v>
      </c>
      <c r="P347" s="320">
        <v>0.0</v>
      </c>
      <c r="Q347" s="320">
        <v>0.0</v>
      </c>
      <c r="R347" s="321">
        <v>0.0</v>
      </c>
      <c r="S347" s="314"/>
    </row>
    <row r="348" ht="11.25" customHeight="1">
      <c r="B348" s="315" t="s">
        <v>92</v>
      </c>
      <c r="C348" s="316" t="s">
        <v>137</v>
      </c>
      <c r="D348" s="317" t="s">
        <v>138</v>
      </c>
      <c r="E348" s="318"/>
      <c r="F348" s="316" t="s">
        <v>95</v>
      </c>
      <c r="G348" s="319">
        <v>0.033</v>
      </c>
      <c r="H348" s="315" t="s">
        <v>96</v>
      </c>
      <c r="I348" s="320">
        <v>-10.72</v>
      </c>
      <c r="J348" s="320">
        <v>0.0</v>
      </c>
      <c r="K348" s="320">
        <v>-10.72</v>
      </c>
      <c r="L348" s="320">
        <v>10.72</v>
      </c>
      <c r="M348" s="320">
        <v>0.0</v>
      </c>
      <c r="N348" s="320">
        <v>10.72</v>
      </c>
      <c r="O348" s="319">
        <v>0.0</v>
      </c>
      <c r="P348" s="320">
        <v>0.0</v>
      </c>
      <c r="Q348" s="320">
        <v>0.0</v>
      </c>
      <c r="R348" s="321">
        <v>0.0</v>
      </c>
      <c r="S348" s="314"/>
    </row>
    <row r="349" ht="11.25" customHeight="1">
      <c r="B349" s="315" t="s">
        <v>92</v>
      </c>
      <c r="C349" s="316" t="s">
        <v>284</v>
      </c>
      <c r="D349" s="317" t="s">
        <v>285</v>
      </c>
      <c r="E349" s="318"/>
      <c r="F349" s="316" t="s">
        <v>286</v>
      </c>
      <c r="G349" s="319">
        <v>0.11</v>
      </c>
      <c r="H349" s="315" t="s">
        <v>96</v>
      </c>
      <c r="I349" s="320">
        <v>-63.07</v>
      </c>
      <c r="J349" s="320">
        <v>0.0</v>
      </c>
      <c r="K349" s="320">
        <v>-63.07</v>
      </c>
      <c r="L349" s="320">
        <v>63.07</v>
      </c>
      <c r="M349" s="320">
        <v>0.0</v>
      </c>
      <c r="N349" s="320">
        <v>63.07</v>
      </c>
      <c r="O349" s="319">
        <v>0.0</v>
      </c>
      <c r="P349" s="320">
        <v>0.0</v>
      </c>
      <c r="Q349" s="320">
        <v>0.0</v>
      </c>
      <c r="R349" s="321">
        <v>0.0</v>
      </c>
      <c r="S349" s="314"/>
    </row>
    <row r="350" ht="11.25" customHeight="1">
      <c r="B350" s="315" t="s">
        <v>92</v>
      </c>
      <c r="C350" s="316" t="s">
        <v>368</v>
      </c>
      <c r="D350" s="317" t="s">
        <v>369</v>
      </c>
      <c r="E350" s="318"/>
      <c r="F350" s="316" t="s">
        <v>95</v>
      </c>
      <c r="G350" s="319">
        <v>0.88</v>
      </c>
      <c r="H350" s="315" t="s">
        <v>96</v>
      </c>
      <c r="I350" s="320">
        <v>-88.99</v>
      </c>
      <c r="J350" s="320">
        <v>0.0</v>
      </c>
      <c r="K350" s="320">
        <v>-88.99</v>
      </c>
      <c r="L350" s="320">
        <v>88.99</v>
      </c>
      <c r="M350" s="320">
        <v>0.0</v>
      </c>
      <c r="N350" s="320">
        <v>88.99</v>
      </c>
      <c r="O350" s="319">
        <v>0.0</v>
      </c>
      <c r="P350" s="320">
        <v>0.0</v>
      </c>
      <c r="Q350" s="320">
        <v>0.0</v>
      </c>
      <c r="R350" s="321">
        <v>0.0</v>
      </c>
      <c r="S350" s="314"/>
    </row>
    <row r="351" ht="11.25" customHeight="1">
      <c r="B351" s="315" t="s">
        <v>92</v>
      </c>
      <c r="C351" s="316" t="s">
        <v>151</v>
      </c>
      <c r="D351" s="317" t="s">
        <v>152</v>
      </c>
      <c r="E351" s="318"/>
      <c r="F351" s="316" t="s">
        <v>95</v>
      </c>
      <c r="G351" s="319">
        <v>1.65</v>
      </c>
      <c r="H351" s="315" t="s">
        <v>96</v>
      </c>
      <c r="I351" s="320">
        <v>-833.25</v>
      </c>
      <c r="J351" s="320">
        <v>0.0</v>
      </c>
      <c r="K351" s="320">
        <v>-833.25</v>
      </c>
      <c r="L351" s="320">
        <v>833.25</v>
      </c>
      <c r="M351" s="320">
        <v>0.0</v>
      </c>
      <c r="N351" s="320">
        <v>833.25</v>
      </c>
      <c r="O351" s="319">
        <v>0.0</v>
      </c>
      <c r="P351" s="320">
        <v>0.0</v>
      </c>
      <c r="Q351" s="320">
        <v>0.0</v>
      </c>
      <c r="R351" s="321">
        <v>0.0</v>
      </c>
      <c r="S351" s="314"/>
    </row>
    <row r="352" ht="11.25" customHeight="1">
      <c r="B352" s="315" t="s">
        <v>92</v>
      </c>
      <c r="C352" s="316" t="s">
        <v>170</v>
      </c>
      <c r="D352" s="317" t="s">
        <v>171</v>
      </c>
      <c r="E352" s="318"/>
      <c r="F352" s="316" t="s">
        <v>95</v>
      </c>
      <c r="G352" s="319">
        <v>0.165</v>
      </c>
      <c r="H352" s="315" t="s">
        <v>96</v>
      </c>
      <c r="I352" s="320">
        <v>0.0</v>
      </c>
      <c r="J352" s="320">
        <v>0.0</v>
      </c>
      <c r="K352" s="320">
        <v>0.0</v>
      </c>
      <c r="L352" s="320">
        <v>0.0</v>
      </c>
      <c r="M352" s="320">
        <v>0.0</v>
      </c>
      <c r="N352" s="320">
        <v>0.0</v>
      </c>
      <c r="O352" s="319">
        <v>0.0</v>
      </c>
      <c r="P352" s="320">
        <v>0.0</v>
      </c>
      <c r="Q352" s="320">
        <v>0.0</v>
      </c>
      <c r="R352" s="321">
        <v>0.0</v>
      </c>
      <c r="S352" s="314"/>
    </row>
    <row r="353" ht="11.25" customHeight="1">
      <c r="B353" s="315" t="s">
        <v>92</v>
      </c>
      <c r="C353" s="316" t="s">
        <v>118</v>
      </c>
      <c r="D353" s="317" t="s">
        <v>119</v>
      </c>
      <c r="E353" s="318"/>
      <c r="F353" s="316" t="s">
        <v>95</v>
      </c>
      <c r="G353" s="319">
        <v>0.01</v>
      </c>
      <c r="H353" s="315" t="s">
        <v>96</v>
      </c>
      <c r="I353" s="320">
        <v>-0.42</v>
      </c>
      <c r="J353" s="320">
        <v>0.0</v>
      </c>
      <c r="K353" s="320">
        <v>-0.42</v>
      </c>
      <c r="L353" s="320">
        <v>0.42</v>
      </c>
      <c r="M353" s="320">
        <v>0.0</v>
      </c>
      <c r="N353" s="320">
        <v>0.42</v>
      </c>
      <c r="O353" s="319">
        <v>0.0</v>
      </c>
      <c r="P353" s="320">
        <v>0.0</v>
      </c>
      <c r="Q353" s="320">
        <v>0.0</v>
      </c>
      <c r="R353" s="321">
        <v>0.0</v>
      </c>
      <c r="S353" s="314"/>
    </row>
    <row r="354" ht="11.25" customHeight="1">
      <c r="B354" s="315" t="s">
        <v>92</v>
      </c>
      <c r="C354" s="316" t="s">
        <v>141</v>
      </c>
      <c r="D354" s="317" t="s">
        <v>142</v>
      </c>
      <c r="E354" s="318"/>
      <c r="F354" s="316" t="s">
        <v>95</v>
      </c>
      <c r="G354" s="319">
        <v>0.01</v>
      </c>
      <c r="H354" s="315" t="s">
        <v>96</v>
      </c>
      <c r="I354" s="320">
        <v>-0.88</v>
      </c>
      <c r="J354" s="320">
        <v>0.0</v>
      </c>
      <c r="K354" s="320">
        <v>-0.88</v>
      </c>
      <c r="L354" s="320">
        <v>0.88</v>
      </c>
      <c r="M354" s="320">
        <v>0.0</v>
      </c>
      <c r="N354" s="320">
        <v>0.88</v>
      </c>
      <c r="O354" s="319">
        <v>0.0</v>
      </c>
      <c r="P354" s="320">
        <v>0.0</v>
      </c>
      <c r="Q354" s="320">
        <v>0.0</v>
      </c>
      <c r="R354" s="321">
        <v>0.0</v>
      </c>
      <c r="S354" s="314"/>
    </row>
    <row r="355" ht="11.25" customHeight="1">
      <c r="B355" s="315" t="s">
        <v>92</v>
      </c>
      <c r="C355" s="316" t="s">
        <v>370</v>
      </c>
      <c r="D355" s="317" t="s">
        <v>371</v>
      </c>
      <c r="E355" s="318"/>
      <c r="F355" s="316" t="s">
        <v>95</v>
      </c>
      <c r="G355" s="319">
        <v>0.6</v>
      </c>
      <c r="H355" s="315" t="s">
        <v>96</v>
      </c>
      <c r="I355" s="320">
        <v>-655.2</v>
      </c>
      <c r="J355" s="320">
        <v>0.0</v>
      </c>
      <c r="K355" s="320">
        <v>-655.2</v>
      </c>
      <c r="L355" s="320">
        <v>655.2</v>
      </c>
      <c r="M355" s="320">
        <v>0.0</v>
      </c>
      <c r="N355" s="320">
        <v>655.2</v>
      </c>
      <c r="O355" s="319">
        <v>0.0</v>
      </c>
      <c r="P355" s="320">
        <v>0.0</v>
      </c>
      <c r="Q355" s="320">
        <v>0.0</v>
      </c>
      <c r="R355" s="321">
        <v>0.0</v>
      </c>
      <c r="S355" s="314"/>
    </row>
    <row r="356" ht="11.25" customHeight="1">
      <c r="B356" s="315" t="s">
        <v>92</v>
      </c>
      <c r="C356" s="316" t="s">
        <v>128</v>
      </c>
      <c r="D356" s="317" t="s">
        <v>129</v>
      </c>
      <c r="E356" s="318"/>
      <c r="F356" s="316" t="s">
        <v>130</v>
      </c>
      <c r="G356" s="319">
        <v>22.0</v>
      </c>
      <c r="H356" s="315" t="s">
        <v>96</v>
      </c>
      <c r="I356" s="320">
        <v>-280.99</v>
      </c>
      <c r="J356" s="320">
        <v>0.0</v>
      </c>
      <c r="K356" s="320">
        <v>-280.99</v>
      </c>
      <c r="L356" s="320">
        <v>280.99</v>
      </c>
      <c r="M356" s="320">
        <v>0.0</v>
      </c>
      <c r="N356" s="320">
        <v>280.99</v>
      </c>
      <c r="O356" s="319">
        <v>0.0</v>
      </c>
      <c r="P356" s="320">
        <v>0.0</v>
      </c>
      <c r="Q356" s="320">
        <v>0.0</v>
      </c>
      <c r="R356" s="321">
        <v>0.0</v>
      </c>
      <c r="S356" s="314"/>
    </row>
    <row r="357" ht="11.25" customHeight="1">
      <c r="B357" s="315" t="s">
        <v>92</v>
      </c>
      <c r="C357" s="316" t="s">
        <v>372</v>
      </c>
      <c r="D357" s="317" t="s">
        <v>373</v>
      </c>
      <c r="E357" s="318"/>
      <c r="F357" s="316" t="s">
        <v>95</v>
      </c>
      <c r="G357" s="319">
        <v>0.45</v>
      </c>
      <c r="H357" s="315" t="s">
        <v>96</v>
      </c>
      <c r="I357" s="320">
        <v>-249.98</v>
      </c>
      <c r="J357" s="320">
        <v>0.0</v>
      </c>
      <c r="K357" s="320">
        <v>-249.98</v>
      </c>
      <c r="L357" s="320">
        <v>249.98</v>
      </c>
      <c r="M357" s="320">
        <v>0.0</v>
      </c>
      <c r="N357" s="320">
        <v>249.98</v>
      </c>
      <c r="O357" s="319">
        <v>0.0</v>
      </c>
      <c r="P357" s="320">
        <v>0.0</v>
      </c>
      <c r="Q357" s="320">
        <v>0.0</v>
      </c>
      <c r="R357" s="321">
        <v>0.0</v>
      </c>
      <c r="S357" s="314"/>
    </row>
    <row r="358" ht="11.25" customHeight="1">
      <c r="B358" s="315" t="s">
        <v>92</v>
      </c>
      <c r="C358" s="316" t="s">
        <v>287</v>
      </c>
      <c r="D358" s="317" t="s">
        <v>288</v>
      </c>
      <c r="E358" s="318"/>
      <c r="F358" s="316" t="s">
        <v>95</v>
      </c>
      <c r="G358" s="319">
        <v>0.88</v>
      </c>
      <c r="H358" s="315" t="s">
        <v>96</v>
      </c>
      <c r="I358" s="320">
        <v>-238.58</v>
      </c>
      <c r="J358" s="320">
        <v>0.0</v>
      </c>
      <c r="K358" s="320">
        <v>-238.58</v>
      </c>
      <c r="L358" s="320">
        <v>238.58</v>
      </c>
      <c r="M358" s="320">
        <v>0.0</v>
      </c>
      <c r="N358" s="320">
        <v>238.58</v>
      </c>
      <c r="O358" s="319">
        <v>0.0</v>
      </c>
      <c r="P358" s="320">
        <v>0.0</v>
      </c>
      <c r="Q358" s="320">
        <v>0.0</v>
      </c>
      <c r="R358" s="321">
        <v>0.0</v>
      </c>
      <c r="S358" s="314"/>
    </row>
    <row r="359" ht="11.25" customHeight="1">
      <c r="B359" s="315" t="s">
        <v>92</v>
      </c>
      <c r="C359" s="316" t="s">
        <v>284</v>
      </c>
      <c r="D359" s="317" t="s">
        <v>285</v>
      </c>
      <c r="E359" s="318"/>
      <c r="F359" s="316" t="s">
        <v>286</v>
      </c>
      <c r="G359" s="319">
        <v>0.33</v>
      </c>
      <c r="H359" s="315" t="s">
        <v>96</v>
      </c>
      <c r="I359" s="320">
        <v>-189.2</v>
      </c>
      <c r="J359" s="320">
        <v>0.0</v>
      </c>
      <c r="K359" s="320">
        <v>-189.2</v>
      </c>
      <c r="L359" s="320">
        <v>189.2</v>
      </c>
      <c r="M359" s="320">
        <v>0.0</v>
      </c>
      <c r="N359" s="320">
        <v>189.2</v>
      </c>
      <c r="O359" s="319">
        <v>0.0</v>
      </c>
      <c r="P359" s="320">
        <v>0.0</v>
      </c>
      <c r="Q359" s="320">
        <v>0.0</v>
      </c>
      <c r="R359" s="321">
        <v>0.0</v>
      </c>
      <c r="S359" s="314"/>
    </row>
    <row r="360" ht="11.25" customHeight="1">
      <c r="B360" s="315" t="s">
        <v>92</v>
      </c>
      <c r="C360" s="316" t="s">
        <v>116</v>
      </c>
      <c r="D360" s="317" t="s">
        <v>117</v>
      </c>
      <c r="E360" s="318"/>
      <c r="F360" s="316" t="s">
        <v>95</v>
      </c>
      <c r="G360" s="319">
        <v>0.55</v>
      </c>
      <c r="H360" s="315" t="s">
        <v>96</v>
      </c>
      <c r="I360" s="320">
        <v>0.0</v>
      </c>
      <c r="J360" s="320">
        <v>0.0</v>
      </c>
      <c r="K360" s="320">
        <v>0.0</v>
      </c>
      <c r="L360" s="320">
        <v>0.0</v>
      </c>
      <c r="M360" s="320">
        <v>0.0</v>
      </c>
      <c r="N360" s="320">
        <v>0.0</v>
      </c>
      <c r="O360" s="319">
        <v>0.0</v>
      </c>
      <c r="P360" s="320">
        <v>0.0</v>
      </c>
      <c r="Q360" s="320">
        <v>0.0</v>
      </c>
      <c r="R360" s="321">
        <v>0.0</v>
      </c>
      <c r="S360" s="314"/>
    </row>
    <row r="361" ht="11.25" customHeight="1">
      <c r="B361" s="315" t="s">
        <v>92</v>
      </c>
      <c r="C361" s="316" t="s">
        <v>377</v>
      </c>
      <c r="D361" s="399" t="s">
        <v>378</v>
      </c>
      <c r="E361" s="318"/>
      <c r="F361" s="316" t="s">
        <v>95</v>
      </c>
      <c r="G361" s="319">
        <v>2.4</v>
      </c>
      <c r="H361" s="315" t="s">
        <v>96</v>
      </c>
      <c r="I361" s="320">
        <v>-2184.0</v>
      </c>
      <c r="J361" s="320">
        <v>0.0</v>
      </c>
      <c r="K361" s="320">
        <v>-2184.0</v>
      </c>
      <c r="L361" s="320">
        <v>2184.0</v>
      </c>
      <c r="M361" s="320">
        <v>0.0</v>
      </c>
      <c r="N361" s="320">
        <v>2184.0</v>
      </c>
      <c r="O361" s="319">
        <v>0.0</v>
      </c>
      <c r="P361" s="320">
        <v>0.0</v>
      </c>
      <c r="Q361" s="320">
        <v>0.0</v>
      </c>
      <c r="R361" s="321">
        <v>0.0</v>
      </c>
      <c r="S361" s="314"/>
    </row>
    <row r="362" ht="11.25" customHeight="1">
      <c r="B362" s="315" t="s">
        <v>92</v>
      </c>
      <c r="C362" s="316" t="s">
        <v>379</v>
      </c>
      <c r="D362" s="399" t="s">
        <v>380</v>
      </c>
      <c r="E362" s="318"/>
      <c r="F362" s="316" t="s">
        <v>95</v>
      </c>
      <c r="G362" s="319">
        <v>0.6</v>
      </c>
      <c r="H362" s="315" t="s">
        <v>96</v>
      </c>
      <c r="I362" s="320">
        <v>-1398.0</v>
      </c>
      <c r="J362" s="320">
        <v>0.0</v>
      </c>
      <c r="K362" s="320">
        <v>-1398.0</v>
      </c>
      <c r="L362" s="320">
        <v>1398.0</v>
      </c>
      <c r="M362" s="320">
        <v>0.0</v>
      </c>
      <c r="N362" s="320">
        <v>1398.0</v>
      </c>
      <c r="O362" s="319">
        <v>0.0</v>
      </c>
      <c r="P362" s="320">
        <v>0.0</v>
      </c>
      <c r="Q362" s="320">
        <v>0.0</v>
      </c>
      <c r="R362" s="321">
        <v>0.0</v>
      </c>
      <c r="S362" s="314"/>
    </row>
    <row r="363" ht="11.25" customHeight="1">
      <c r="B363" s="315" t="s">
        <v>92</v>
      </c>
      <c r="C363" s="316" t="s">
        <v>137</v>
      </c>
      <c r="D363" s="317" t="s">
        <v>138</v>
      </c>
      <c r="E363" s="318"/>
      <c r="F363" s="316" t="s">
        <v>95</v>
      </c>
      <c r="G363" s="319">
        <v>0.05</v>
      </c>
      <c r="H363" s="315" t="s">
        <v>96</v>
      </c>
      <c r="I363" s="320">
        <v>-16.25</v>
      </c>
      <c r="J363" s="320">
        <v>0.0</v>
      </c>
      <c r="K363" s="320">
        <v>-16.25</v>
      </c>
      <c r="L363" s="320">
        <v>16.25</v>
      </c>
      <c r="M363" s="320">
        <v>0.0</v>
      </c>
      <c r="N363" s="320">
        <v>16.25</v>
      </c>
      <c r="O363" s="319">
        <v>0.0</v>
      </c>
      <c r="P363" s="320">
        <v>0.0</v>
      </c>
      <c r="Q363" s="320">
        <v>0.0</v>
      </c>
      <c r="R363" s="321">
        <v>0.0</v>
      </c>
      <c r="S363" s="314"/>
    </row>
    <row r="364" ht="11.25" customHeight="1">
      <c r="B364" s="315" t="s">
        <v>92</v>
      </c>
      <c r="C364" s="316" t="s">
        <v>280</v>
      </c>
      <c r="D364" s="317" t="s">
        <v>281</v>
      </c>
      <c r="E364" s="318"/>
      <c r="F364" s="316" t="s">
        <v>95</v>
      </c>
      <c r="G364" s="319">
        <v>0.11</v>
      </c>
      <c r="H364" s="315" t="s">
        <v>96</v>
      </c>
      <c r="I364" s="320">
        <v>-233.2</v>
      </c>
      <c r="J364" s="320">
        <v>0.0</v>
      </c>
      <c r="K364" s="320">
        <v>-233.2</v>
      </c>
      <c r="L364" s="320">
        <v>233.2</v>
      </c>
      <c r="M364" s="320">
        <v>0.0</v>
      </c>
      <c r="N364" s="320">
        <v>233.2</v>
      </c>
      <c r="O364" s="319">
        <v>0.0</v>
      </c>
      <c r="P364" s="320">
        <v>0.0</v>
      </c>
      <c r="Q364" s="320">
        <v>0.0</v>
      </c>
      <c r="R364" s="321">
        <v>0.0</v>
      </c>
      <c r="S364" s="314"/>
    </row>
    <row r="365" ht="11.25" customHeight="1">
      <c r="B365" s="315" t="s">
        <v>92</v>
      </c>
      <c r="C365" s="316" t="s">
        <v>105</v>
      </c>
      <c r="D365" s="317" t="s">
        <v>106</v>
      </c>
      <c r="E365" s="318"/>
      <c r="F365" s="316" t="s">
        <v>95</v>
      </c>
      <c r="G365" s="319">
        <v>0.44</v>
      </c>
      <c r="H365" s="315" t="s">
        <v>96</v>
      </c>
      <c r="I365" s="320">
        <v>-41.36</v>
      </c>
      <c r="J365" s="320">
        <v>0.0</v>
      </c>
      <c r="K365" s="320">
        <v>-41.36</v>
      </c>
      <c r="L365" s="320">
        <v>41.36</v>
      </c>
      <c r="M365" s="320">
        <v>0.0</v>
      </c>
      <c r="N365" s="320">
        <v>41.36</v>
      </c>
      <c r="O365" s="319">
        <v>0.0</v>
      </c>
      <c r="P365" s="320">
        <v>0.0</v>
      </c>
      <c r="Q365" s="320">
        <v>0.0</v>
      </c>
      <c r="R365" s="321">
        <v>0.0</v>
      </c>
      <c r="S365" s="314"/>
    </row>
    <row r="366" ht="11.25" customHeight="1">
      <c r="B366" s="315" t="s">
        <v>92</v>
      </c>
      <c r="C366" s="316" t="s">
        <v>381</v>
      </c>
      <c r="D366" s="317" t="s">
        <v>382</v>
      </c>
      <c r="E366" s="318"/>
      <c r="F366" s="316" t="s">
        <v>95</v>
      </c>
      <c r="G366" s="319">
        <v>1.65</v>
      </c>
      <c r="H366" s="315" t="s">
        <v>96</v>
      </c>
      <c r="I366" s="320">
        <v>-245.85</v>
      </c>
      <c r="J366" s="320">
        <v>0.0</v>
      </c>
      <c r="K366" s="320">
        <v>-245.85</v>
      </c>
      <c r="L366" s="320">
        <v>245.85</v>
      </c>
      <c r="M366" s="320">
        <v>0.0</v>
      </c>
      <c r="N366" s="320">
        <v>245.85</v>
      </c>
      <c r="O366" s="319">
        <v>0.0</v>
      </c>
      <c r="P366" s="320">
        <v>0.0</v>
      </c>
      <c r="Q366" s="320">
        <v>0.0</v>
      </c>
      <c r="R366" s="321">
        <v>0.0</v>
      </c>
      <c r="S366" s="314"/>
    </row>
    <row r="367" ht="11.25" customHeight="1">
      <c r="B367" s="315" t="s">
        <v>92</v>
      </c>
      <c r="C367" s="316" t="s">
        <v>383</v>
      </c>
      <c r="D367" s="317" t="s">
        <v>384</v>
      </c>
      <c r="E367" s="318"/>
      <c r="F367" s="316" t="s">
        <v>95</v>
      </c>
      <c r="G367" s="319">
        <v>1.03</v>
      </c>
      <c r="H367" s="315" t="s">
        <v>96</v>
      </c>
      <c r="I367" s="320">
        <v>-677.0</v>
      </c>
      <c r="J367" s="320">
        <v>0.0</v>
      </c>
      <c r="K367" s="320">
        <v>-677.0</v>
      </c>
      <c r="L367" s="320">
        <v>677.0</v>
      </c>
      <c r="M367" s="320">
        <v>0.0</v>
      </c>
      <c r="N367" s="320">
        <v>677.0</v>
      </c>
      <c r="O367" s="319">
        <v>0.0</v>
      </c>
      <c r="P367" s="320">
        <v>0.0</v>
      </c>
      <c r="Q367" s="320">
        <v>0.0</v>
      </c>
      <c r="R367" s="321">
        <v>0.0</v>
      </c>
      <c r="S367" s="314"/>
    </row>
    <row r="368" ht="11.25" customHeight="1">
      <c r="B368" s="315" t="s">
        <v>92</v>
      </c>
      <c r="C368" s="316" t="s">
        <v>280</v>
      </c>
      <c r="D368" s="317" t="s">
        <v>281</v>
      </c>
      <c r="E368" s="318"/>
      <c r="F368" s="316" t="s">
        <v>95</v>
      </c>
      <c r="G368" s="319">
        <v>0.033</v>
      </c>
      <c r="H368" s="315" t="s">
        <v>96</v>
      </c>
      <c r="I368" s="320">
        <v>-69.96</v>
      </c>
      <c r="J368" s="320">
        <v>0.0</v>
      </c>
      <c r="K368" s="320">
        <v>-69.96</v>
      </c>
      <c r="L368" s="320">
        <v>69.96</v>
      </c>
      <c r="M368" s="320">
        <v>0.0</v>
      </c>
      <c r="N368" s="320">
        <v>69.96</v>
      </c>
      <c r="O368" s="319">
        <v>0.0</v>
      </c>
      <c r="P368" s="320">
        <v>0.0</v>
      </c>
      <c r="Q368" s="320">
        <v>0.0</v>
      </c>
      <c r="R368" s="321">
        <v>0.0</v>
      </c>
      <c r="S368" s="314"/>
    </row>
    <row r="369" ht="11.25" customHeight="1">
      <c r="B369" s="315" t="s">
        <v>92</v>
      </c>
      <c r="C369" s="316" t="s">
        <v>137</v>
      </c>
      <c r="D369" s="317" t="s">
        <v>138</v>
      </c>
      <c r="E369" s="318"/>
      <c r="F369" s="316" t="s">
        <v>95</v>
      </c>
      <c r="G369" s="319">
        <v>0.01</v>
      </c>
      <c r="H369" s="315" t="s">
        <v>96</v>
      </c>
      <c r="I369" s="320">
        <v>-3.25</v>
      </c>
      <c r="J369" s="320">
        <v>0.0</v>
      </c>
      <c r="K369" s="320">
        <v>-3.25</v>
      </c>
      <c r="L369" s="320">
        <v>3.25</v>
      </c>
      <c r="M369" s="320">
        <v>0.0</v>
      </c>
      <c r="N369" s="320">
        <v>3.25</v>
      </c>
      <c r="O369" s="319">
        <v>0.0</v>
      </c>
      <c r="P369" s="320">
        <v>0.0</v>
      </c>
      <c r="Q369" s="320">
        <v>0.0</v>
      </c>
      <c r="R369" s="321">
        <v>0.0</v>
      </c>
      <c r="S369" s="314"/>
    </row>
    <row r="370" ht="11.25" customHeight="1">
      <c r="B370" s="315" t="s">
        <v>92</v>
      </c>
      <c r="C370" s="316" t="s">
        <v>141</v>
      </c>
      <c r="D370" s="317" t="s">
        <v>142</v>
      </c>
      <c r="E370" s="318"/>
      <c r="F370" s="316" t="s">
        <v>95</v>
      </c>
      <c r="G370" s="319">
        <v>0.33</v>
      </c>
      <c r="H370" s="315" t="s">
        <v>96</v>
      </c>
      <c r="I370" s="320">
        <v>-29.04</v>
      </c>
      <c r="J370" s="320">
        <v>0.0</v>
      </c>
      <c r="K370" s="320">
        <v>-29.04</v>
      </c>
      <c r="L370" s="320">
        <v>29.04</v>
      </c>
      <c r="M370" s="320">
        <v>0.0</v>
      </c>
      <c r="N370" s="320">
        <v>29.04</v>
      </c>
      <c r="O370" s="319">
        <v>0.0</v>
      </c>
      <c r="P370" s="320">
        <v>0.0</v>
      </c>
      <c r="Q370" s="320">
        <v>0.0</v>
      </c>
      <c r="R370" s="321">
        <v>0.0</v>
      </c>
      <c r="S370" s="314"/>
    </row>
    <row r="371" ht="11.25" customHeight="1">
      <c r="B371" s="315" t="s">
        <v>92</v>
      </c>
      <c r="C371" s="316" t="s">
        <v>124</v>
      </c>
      <c r="D371" s="317" t="s">
        <v>125</v>
      </c>
      <c r="E371" s="318"/>
      <c r="F371" s="316" t="s">
        <v>95</v>
      </c>
      <c r="G371" s="319">
        <v>0.33</v>
      </c>
      <c r="H371" s="315" t="s">
        <v>96</v>
      </c>
      <c r="I371" s="320">
        <v>-442.21</v>
      </c>
      <c r="J371" s="320">
        <v>0.0</v>
      </c>
      <c r="K371" s="320">
        <v>-442.21</v>
      </c>
      <c r="L371" s="320">
        <v>442.21</v>
      </c>
      <c r="M371" s="320">
        <v>0.0</v>
      </c>
      <c r="N371" s="320">
        <v>442.21</v>
      </c>
      <c r="O371" s="319">
        <v>0.0</v>
      </c>
      <c r="P371" s="320">
        <v>0.0</v>
      </c>
      <c r="Q371" s="320">
        <v>0.0</v>
      </c>
      <c r="R371" s="321">
        <v>0.0</v>
      </c>
      <c r="S371" s="314"/>
    </row>
    <row r="372" ht="11.25" customHeight="1">
      <c r="B372" s="315" t="s">
        <v>92</v>
      </c>
      <c r="C372" s="316" t="s">
        <v>1831</v>
      </c>
      <c r="D372" s="399" t="s">
        <v>1415</v>
      </c>
      <c r="E372" s="318"/>
      <c r="F372" s="316" t="s">
        <v>95</v>
      </c>
      <c r="G372" s="319">
        <v>6.0</v>
      </c>
      <c r="H372" s="315" t="s">
        <v>96</v>
      </c>
      <c r="I372" s="320">
        <v>-9954.0</v>
      </c>
      <c r="J372" s="320">
        <v>0.0</v>
      </c>
      <c r="K372" s="320">
        <v>-9954.0</v>
      </c>
      <c r="L372" s="320">
        <v>9954.0</v>
      </c>
      <c r="M372" s="320">
        <v>0.0</v>
      </c>
      <c r="N372" s="320">
        <v>9954.0</v>
      </c>
      <c r="O372" s="319">
        <v>0.0</v>
      </c>
      <c r="P372" s="320">
        <v>0.0</v>
      </c>
      <c r="Q372" s="320">
        <v>0.0</v>
      </c>
      <c r="R372" s="321">
        <v>0.0</v>
      </c>
      <c r="S372" s="314"/>
    </row>
    <row r="373" ht="11.25" customHeight="1">
      <c r="B373" s="315" t="s">
        <v>92</v>
      </c>
      <c r="C373" s="316" t="s">
        <v>389</v>
      </c>
      <c r="D373" s="317" t="s">
        <v>390</v>
      </c>
      <c r="E373" s="318"/>
      <c r="F373" s="316" t="s">
        <v>95</v>
      </c>
      <c r="G373" s="319">
        <v>0.2</v>
      </c>
      <c r="H373" s="315" t="s">
        <v>96</v>
      </c>
      <c r="I373" s="320">
        <v>-78.89</v>
      </c>
      <c r="J373" s="320">
        <v>0.0</v>
      </c>
      <c r="K373" s="320">
        <v>-78.89</v>
      </c>
      <c r="L373" s="320">
        <v>78.89</v>
      </c>
      <c r="M373" s="320">
        <v>0.0</v>
      </c>
      <c r="N373" s="320">
        <v>78.89</v>
      </c>
      <c r="O373" s="319">
        <v>0.0</v>
      </c>
      <c r="P373" s="320">
        <v>0.0</v>
      </c>
      <c r="Q373" s="320">
        <v>0.0</v>
      </c>
      <c r="R373" s="321">
        <v>0.0</v>
      </c>
      <c r="S373" s="314"/>
    </row>
    <row r="374" ht="11.25" customHeight="1">
      <c r="B374" s="315" t="s">
        <v>92</v>
      </c>
      <c r="C374" s="316" t="s">
        <v>386</v>
      </c>
      <c r="D374" s="317" t="s">
        <v>387</v>
      </c>
      <c r="E374" s="318"/>
      <c r="F374" s="316" t="s">
        <v>95</v>
      </c>
      <c r="G374" s="319">
        <v>0.77</v>
      </c>
      <c r="H374" s="315" t="s">
        <v>96</v>
      </c>
      <c r="I374" s="320">
        <v>-884.26</v>
      </c>
      <c r="J374" s="320">
        <v>0.0</v>
      </c>
      <c r="K374" s="320">
        <v>-884.26</v>
      </c>
      <c r="L374" s="320">
        <v>884.26</v>
      </c>
      <c r="M374" s="320">
        <v>0.0</v>
      </c>
      <c r="N374" s="320">
        <v>884.26</v>
      </c>
      <c r="O374" s="319">
        <v>0.0</v>
      </c>
      <c r="P374" s="320">
        <v>0.0</v>
      </c>
      <c r="Q374" s="320">
        <v>0.0</v>
      </c>
      <c r="R374" s="321">
        <v>0.0</v>
      </c>
      <c r="S374" s="314"/>
    </row>
    <row r="375" ht="11.25" customHeight="1">
      <c r="B375" s="315" t="s">
        <v>92</v>
      </c>
      <c r="C375" s="316" t="s">
        <v>248</v>
      </c>
      <c r="D375" s="317" t="s">
        <v>249</v>
      </c>
      <c r="E375" s="318"/>
      <c r="F375" s="316" t="s">
        <v>95</v>
      </c>
      <c r="G375" s="319">
        <v>0.22</v>
      </c>
      <c r="H375" s="315" t="s">
        <v>96</v>
      </c>
      <c r="I375" s="320">
        <v>-97.9</v>
      </c>
      <c r="J375" s="320">
        <v>0.0</v>
      </c>
      <c r="K375" s="320">
        <v>-97.9</v>
      </c>
      <c r="L375" s="320">
        <v>97.9</v>
      </c>
      <c r="M375" s="320">
        <v>0.0</v>
      </c>
      <c r="N375" s="320">
        <v>97.9</v>
      </c>
      <c r="O375" s="319">
        <v>0.0</v>
      </c>
      <c r="P375" s="320">
        <v>0.0</v>
      </c>
      <c r="Q375" s="320">
        <v>0.0</v>
      </c>
      <c r="R375" s="321">
        <v>0.0</v>
      </c>
      <c r="S375" s="314"/>
    </row>
    <row r="376" ht="12.0" customHeight="1"/>
    <row r="377" ht="12.75" customHeight="1">
      <c r="B377" s="300" t="s">
        <v>1813</v>
      </c>
      <c r="C377" s="297"/>
      <c r="D377" s="298"/>
      <c r="S377" s="330" t="s">
        <v>340</v>
      </c>
    </row>
    <row r="378" ht="4.5" customHeight="1"/>
    <row r="379" ht="19.5" customHeight="1">
      <c r="B379" s="301" t="s">
        <v>79</v>
      </c>
      <c r="C379" s="301" t="s">
        <v>80</v>
      </c>
      <c r="D379" s="302" t="s">
        <v>81</v>
      </c>
      <c r="E379" s="303"/>
      <c r="F379" s="301" t="s">
        <v>82</v>
      </c>
      <c r="G379" s="301" t="s">
        <v>83</v>
      </c>
      <c r="H379" s="301" t="s">
        <v>84</v>
      </c>
      <c r="I379" s="304" t="s">
        <v>85</v>
      </c>
      <c r="J379" s="305"/>
      <c r="K379" s="306"/>
      <c r="L379" s="304" t="s">
        <v>86</v>
      </c>
      <c r="M379" s="305"/>
      <c r="N379" s="306"/>
      <c r="O379" s="304" t="s">
        <v>87</v>
      </c>
      <c r="P379" s="305"/>
      <c r="Q379" s="305"/>
      <c r="R379" s="305"/>
      <c r="S379" s="307"/>
    </row>
    <row r="380" ht="14.25" customHeight="1">
      <c r="B380" s="308"/>
      <c r="C380" s="308"/>
      <c r="D380" s="309"/>
      <c r="E380" s="310"/>
      <c r="F380" s="308"/>
      <c r="G380" s="308"/>
      <c r="H380" s="308"/>
      <c r="I380" s="311" t="s">
        <v>88</v>
      </c>
      <c r="J380" s="311" t="s">
        <v>89</v>
      </c>
      <c r="K380" s="311" t="s">
        <v>90</v>
      </c>
      <c r="L380" s="311" t="s">
        <v>88</v>
      </c>
      <c r="M380" s="311" t="s">
        <v>89</v>
      </c>
      <c r="N380" s="311" t="s">
        <v>90</v>
      </c>
      <c r="O380" s="311" t="s">
        <v>83</v>
      </c>
      <c r="P380" s="311" t="s">
        <v>88</v>
      </c>
      <c r="Q380" s="311" t="s">
        <v>89</v>
      </c>
      <c r="R380" s="304" t="s">
        <v>90</v>
      </c>
      <c r="S380" s="307"/>
    </row>
    <row r="381" ht="11.25" customHeight="1">
      <c r="B381" s="315" t="s">
        <v>92</v>
      </c>
      <c r="C381" s="316" t="s">
        <v>176</v>
      </c>
      <c r="D381" s="317" t="s">
        <v>177</v>
      </c>
      <c r="E381" s="318"/>
      <c r="F381" s="316" t="s">
        <v>95</v>
      </c>
      <c r="G381" s="319">
        <v>0.05</v>
      </c>
      <c r="H381" s="315" t="s">
        <v>96</v>
      </c>
      <c r="I381" s="320">
        <v>-22.5</v>
      </c>
      <c r="J381" s="320">
        <v>0.0</v>
      </c>
      <c r="K381" s="320">
        <v>-22.5</v>
      </c>
      <c r="L381" s="320">
        <v>22.5</v>
      </c>
      <c r="M381" s="320">
        <v>0.0</v>
      </c>
      <c r="N381" s="320">
        <v>22.5</v>
      </c>
      <c r="O381" s="319">
        <v>0.0</v>
      </c>
      <c r="P381" s="320">
        <v>0.0</v>
      </c>
      <c r="Q381" s="320">
        <v>0.0</v>
      </c>
      <c r="R381" s="321">
        <v>0.0</v>
      </c>
      <c r="S381" s="314"/>
    </row>
    <row r="382" ht="11.25" customHeight="1">
      <c r="B382" s="315" t="s">
        <v>92</v>
      </c>
      <c r="C382" s="316" t="s">
        <v>105</v>
      </c>
      <c r="D382" s="317" t="s">
        <v>106</v>
      </c>
      <c r="E382" s="318"/>
      <c r="F382" s="316" t="s">
        <v>95</v>
      </c>
      <c r="G382" s="319">
        <v>1.1</v>
      </c>
      <c r="H382" s="315" t="s">
        <v>96</v>
      </c>
      <c r="I382" s="320">
        <v>-103.4</v>
      </c>
      <c r="J382" s="320">
        <v>0.0</v>
      </c>
      <c r="K382" s="320">
        <v>-103.4</v>
      </c>
      <c r="L382" s="320">
        <v>103.4</v>
      </c>
      <c r="M382" s="320">
        <v>0.0</v>
      </c>
      <c r="N382" s="320">
        <v>103.4</v>
      </c>
      <c r="O382" s="319">
        <v>0.0</v>
      </c>
      <c r="P382" s="320">
        <v>0.0</v>
      </c>
      <c r="Q382" s="320">
        <v>0.0</v>
      </c>
      <c r="R382" s="321">
        <v>0.0</v>
      </c>
      <c r="S382" s="314"/>
    </row>
    <row r="383" ht="11.25" customHeight="1">
      <c r="B383" s="315" t="s">
        <v>92</v>
      </c>
      <c r="C383" s="316" t="s">
        <v>186</v>
      </c>
      <c r="D383" s="317" t="s">
        <v>187</v>
      </c>
      <c r="E383" s="318"/>
      <c r="F383" s="316" t="s">
        <v>95</v>
      </c>
      <c r="G383" s="319">
        <v>2.2</v>
      </c>
      <c r="H383" s="315" t="s">
        <v>96</v>
      </c>
      <c r="I383" s="320">
        <v>-704.0</v>
      </c>
      <c r="J383" s="320">
        <v>0.0</v>
      </c>
      <c r="K383" s="320">
        <v>-704.0</v>
      </c>
      <c r="L383" s="320">
        <v>704.0</v>
      </c>
      <c r="M383" s="320">
        <v>0.0</v>
      </c>
      <c r="N383" s="320">
        <v>704.0</v>
      </c>
      <c r="O383" s="319">
        <v>0.0</v>
      </c>
      <c r="P383" s="320">
        <v>0.0</v>
      </c>
      <c r="Q383" s="320">
        <v>0.0</v>
      </c>
      <c r="R383" s="321">
        <v>0.0</v>
      </c>
      <c r="S383" s="314"/>
    </row>
    <row r="384" ht="11.25" customHeight="1">
      <c r="B384" s="315" t="s">
        <v>92</v>
      </c>
      <c r="C384" s="316" t="s">
        <v>196</v>
      </c>
      <c r="D384" s="317" t="s">
        <v>197</v>
      </c>
      <c r="E384" s="318"/>
      <c r="F384" s="316" t="s">
        <v>95</v>
      </c>
      <c r="G384" s="319">
        <v>0.055</v>
      </c>
      <c r="H384" s="315" t="s">
        <v>96</v>
      </c>
      <c r="I384" s="320">
        <v>-73.15</v>
      </c>
      <c r="J384" s="320">
        <v>0.0</v>
      </c>
      <c r="K384" s="320">
        <v>-73.15</v>
      </c>
      <c r="L384" s="320">
        <v>73.15</v>
      </c>
      <c r="M384" s="320">
        <v>0.0</v>
      </c>
      <c r="N384" s="320">
        <v>73.15</v>
      </c>
      <c r="O384" s="319">
        <v>0.0</v>
      </c>
      <c r="P384" s="320">
        <v>0.0</v>
      </c>
      <c r="Q384" s="320">
        <v>0.0</v>
      </c>
      <c r="R384" s="321">
        <v>0.0</v>
      </c>
      <c r="S384" s="314"/>
    </row>
    <row r="385" ht="11.25" customHeight="1">
      <c r="B385" s="315" t="s">
        <v>92</v>
      </c>
      <c r="C385" s="316" t="s">
        <v>137</v>
      </c>
      <c r="D385" s="317" t="s">
        <v>138</v>
      </c>
      <c r="E385" s="318"/>
      <c r="F385" s="316" t="s">
        <v>95</v>
      </c>
      <c r="G385" s="319">
        <v>0.022</v>
      </c>
      <c r="H385" s="315" t="s">
        <v>96</v>
      </c>
      <c r="I385" s="320">
        <v>-7.15</v>
      </c>
      <c r="J385" s="320">
        <v>0.0</v>
      </c>
      <c r="K385" s="320">
        <v>-7.15</v>
      </c>
      <c r="L385" s="320">
        <v>7.15</v>
      </c>
      <c r="M385" s="320">
        <v>0.0</v>
      </c>
      <c r="N385" s="320">
        <v>7.15</v>
      </c>
      <c r="O385" s="319">
        <v>0.0</v>
      </c>
      <c r="P385" s="320">
        <v>0.0</v>
      </c>
      <c r="Q385" s="320">
        <v>0.0</v>
      </c>
      <c r="R385" s="321">
        <v>0.0</v>
      </c>
      <c r="S385" s="314"/>
    </row>
    <row r="386" ht="11.25" customHeight="1">
      <c r="B386" s="315" t="s">
        <v>92</v>
      </c>
      <c r="C386" s="316" t="s">
        <v>172</v>
      </c>
      <c r="D386" s="317" t="s">
        <v>173</v>
      </c>
      <c r="E386" s="318"/>
      <c r="F386" s="316" t="s">
        <v>95</v>
      </c>
      <c r="G386" s="319">
        <v>0.055</v>
      </c>
      <c r="H386" s="315" t="s">
        <v>96</v>
      </c>
      <c r="I386" s="320">
        <v>-3.02</v>
      </c>
      <c r="J386" s="320">
        <v>0.0</v>
      </c>
      <c r="K386" s="320">
        <v>-3.02</v>
      </c>
      <c r="L386" s="320">
        <v>3.02</v>
      </c>
      <c r="M386" s="320">
        <v>0.0</v>
      </c>
      <c r="N386" s="320">
        <v>3.02</v>
      </c>
      <c r="O386" s="319">
        <v>0.0</v>
      </c>
      <c r="P386" s="320">
        <v>0.0</v>
      </c>
      <c r="Q386" s="320">
        <v>0.0</v>
      </c>
      <c r="R386" s="321">
        <v>0.0</v>
      </c>
      <c r="S386" s="314"/>
    </row>
    <row r="387" ht="11.25" customHeight="1">
      <c r="B387" s="315" t="s">
        <v>92</v>
      </c>
      <c r="C387" s="316" t="s">
        <v>391</v>
      </c>
      <c r="D387" s="399" t="s">
        <v>392</v>
      </c>
      <c r="E387" s="318"/>
      <c r="F387" s="316" t="s">
        <v>95</v>
      </c>
      <c r="G387" s="319">
        <v>3.0</v>
      </c>
      <c r="H387" s="315" t="s">
        <v>96</v>
      </c>
      <c r="I387" s="320">
        <v>-3173.4</v>
      </c>
      <c r="J387" s="320">
        <v>0.0</v>
      </c>
      <c r="K387" s="320">
        <v>-3173.4</v>
      </c>
      <c r="L387" s="320">
        <v>3173.4</v>
      </c>
      <c r="M387" s="320">
        <v>0.0</v>
      </c>
      <c r="N387" s="320">
        <v>3173.4</v>
      </c>
      <c r="O387" s="319">
        <v>0.0</v>
      </c>
      <c r="P387" s="320">
        <v>0.0</v>
      </c>
      <c r="Q387" s="320">
        <v>0.0</v>
      </c>
      <c r="R387" s="321">
        <v>0.0</v>
      </c>
      <c r="S387" s="314"/>
    </row>
    <row r="388" ht="11.25" customHeight="1">
      <c r="B388" s="315" t="s">
        <v>92</v>
      </c>
      <c r="C388" s="316" t="s">
        <v>120</v>
      </c>
      <c r="D388" s="317" t="s">
        <v>121</v>
      </c>
      <c r="E388" s="318"/>
      <c r="F388" s="316" t="s">
        <v>95</v>
      </c>
      <c r="G388" s="319">
        <v>0.22</v>
      </c>
      <c r="H388" s="315" t="s">
        <v>96</v>
      </c>
      <c r="I388" s="320">
        <v>-42.9</v>
      </c>
      <c r="J388" s="320">
        <v>0.0</v>
      </c>
      <c r="K388" s="320">
        <v>-42.9</v>
      </c>
      <c r="L388" s="320">
        <v>42.9</v>
      </c>
      <c r="M388" s="320">
        <v>0.0</v>
      </c>
      <c r="N388" s="320">
        <v>42.9</v>
      </c>
      <c r="O388" s="319">
        <v>0.0</v>
      </c>
      <c r="P388" s="320">
        <v>0.0</v>
      </c>
      <c r="Q388" s="320">
        <v>0.0</v>
      </c>
      <c r="R388" s="321">
        <v>0.0</v>
      </c>
      <c r="S388" s="314"/>
    </row>
    <row r="389" ht="11.25" customHeight="1">
      <c r="B389" s="315" t="s">
        <v>92</v>
      </c>
      <c r="C389" s="316" t="s">
        <v>137</v>
      </c>
      <c r="D389" s="317" t="s">
        <v>138</v>
      </c>
      <c r="E389" s="318"/>
      <c r="F389" s="316" t="s">
        <v>95</v>
      </c>
      <c r="G389" s="319">
        <v>0.033</v>
      </c>
      <c r="H389" s="315" t="s">
        <v>96</v>
      </c>
      <c r="I389" s="320">
        <v>-10.72</v>
      </c>
      <c r="J389" s="320">
        <v>0.0</v>
      </c>
      <c r="K389" s="320">
        <v>-10.72</v>
      </c>
      <c r="L389" s="320">
        <v>10.72</v>
      </c>
      <c r="M389" s="320">
        <v>0.0</v>
      </c>
      <c r="N389" s="320">
        <v>10.72</v>
      </c>
      <c r="O389" s="319">
        <v>0.0</v>
      </c>
      <c r="P389" s="320">
        <v>0.0</v>
      </c>
      <c r="Q389" s="320">
        <v>0.0</v>
      </c>
      <c r="R389" s="321">
        <v>0.0</v>
      </c>
      <c r="S389" s="314"/>
    </row>
    <row r="390" ht="11.25" customHeight="1">
      <c r="B390" s="315" t="s">
        <v>92</v>
      </c>
      <c r="C390" s="316" t="s">
        <v>131</v>
      </c>
      <c r="D390" s="317" t="s">
        <v>132</v>
      </c>
      <c r="E390" s="318"/>
      <c r="F390" s="316" t="s">
        <v>95</v>
      </c>
      <c r="G390" s="319">
        <v>1.1</v>
      </c>
      <c r="H390" s="315" t="s">
        <v>96</v>
      </c>
      <c r="I390" s="320">
        <v>-357.5</v>
      </c>
      <c r="J390" s="320">
        <v>0.0</v>
      </c>
      <c r="K390" s="320">
        <v>-357.5</v>
      </c>
      <c r="L390" s="320">
        <v>357.5</v>
      </c>
      <c r="M390" s="320">
        <v>0.0</v>
      </c>
      <c r="N390" s="320">
        <v>357.5</v>
      </c>
      <c r="O390" s="319">
        <v>0.0</v>
      </c>
      <c r="P390" s="320">
        <v>0.0</v>
      </c>
      <c r="Q390" s="320">
        <v>0.0</v>
      </c>
      <c r="R390" s="321">
        <v>0.0</v>
      </c>
      <c r="S390" s="314"/>
    </row>
    <row r="391" ht="11.25" customHeight="1">
      <c r="B391" s="315" t="s">
        <v>92</v>
      </c>
      <c r="C391" s="316" t="s">
        <v>149</v>
      </c>
      <c r="D391" s="317" t="s">
        <v>150</v>
      </c>
      <c r="E391" s="318"/>
      <c r="F391" s="316" t="s">
        <v>95</v>
      </c>
      <c r="G391" s="319">
        <v>1.77</v>
      </c>
      <c r="H391" s="315" t="s">
        <v>96</v>
      </c>
      <c r="I391" s="320">
        <v>-332.76</v>
      </c>
      <c r="J391" s="320">
        <v>0.0</v>
      </c>
      <c r="K391" s="320">
        <v>-332.76</v>
      </c>
      <c r="L391" s="320">
        <v>332.76</v>
      </c>
      <c r="M391" s="320">
        <v>0.0</v>
      </c>
      <c r="N391" s="320">
        <v>332.76</v>
      </c>
      <c r="O391" s="319">
        <v>0.0</v>
      </c>
      <c r="P391" s="320">
        <v>0.0</v>
      </c>
      <c r="Q391" s="320">
        <v>0.0</v>
      </c>
      <c r="R391" s="321">
        <v>0.0</v>
      </c>
      <c r="S391" s="314"/>
    </row>
    <row r="392" ht="11.25" customHeight="1">
      <c r="B392" s="315" t="s">
        <v>92</v>
      </c>
      <c r="C392" s="316" t="s">
        <v>206</v>
      </c>
      <c r="D392" s="317" t="s">
        <v>207</v>
      </c>
      <c r="E392" s="318"/>
      <c r="F392" s="316" t="s">
        <v>95</v>
      </c>
      <c r="G392" s="319">
        <v>0.33</v>
      </c>
      <c r="H392" s="315" t="s">
        <v>96</v>
      </c>
      <c r="I392" s="320">
        <v>-126.18</v>
      </c>
      <c r="J392" s="320">
        <v>0.0</v>
      </c>
      <c r="K392" s="320">
        <v>-126.18</v>
      </c>
      <c r="L392" s="320">
        <v>126.18</v>
      </c>
      <c r="M392" s="320">
        <v>0.0</v>
      </c>
      <c r="N392" s="320">
        <v>126.18</v>
      </c>
      <c r="O392" s="319">
        <v>0.0</v>
      </c>
      <c r="P392" s="320">
        <v>0.0</v>
      </c>
      <c r="Q392" s="320">
        <v>0.0</v>
      </c>
      <c r="R392" s="321">
        <v>0.0</v>
      </c>
      <c r="S392" s="314"/>
    </row>
    <row r="393" ht="11.25" customHeight="1">
      <c r="B393" s="315" t="s">
        <v>92</v>
      </c>
      <c r="C393" s="316" t="s">
        <v>93</v>
      </c>
      <c r="D393" s="317" t="s">
        <v>94</v>
      </c>
      <c r="E393" s="318"/>
      <c r="F393" s="316" t="s">
        <v>95</v>
      </c>
      <c r="G393" s="319">
        <v>0.044</v>
      </c>
      <c r="H393" s="315" t="s">
        <v>96</v>
      </c>
      <c r="I393" s="320">
        <v>-12.54</v>
      </c>
      <c r="J393" s="320">
        <v>0.0</v>
      </c>
      <c r="K393" s="320">
        <v>-12.54</v>
      </c>
      <c r="L393" s="320">
        <v>12.54</v>
      </c>
      <c r="M393" s="320">
        <v>0.0</v>
      </c>
      <c r="N393" s="320">
        <v>12.54</v>
      </c>
      <c r="O393" s="319">
        <v>0.0</v>
      </c>
      <c r="P393" s="320">
        <v>0.0</v>
      </c>
      <c r="Q393" s="320">
        <v>0.0</v>
      </c>
      <c r="R393" s="321">
        <v>0.0</v>
      </c>
      <c r="S393" s="314"/>
    </row>
    <row r="394" ht="11.25" customHeight="1">
      <c r="B394" s="315" t="s">
        <v>92</v>
      </c>
      <c r="C394" s="316" t="s">
        <v>170</v>
      </c>
      <c r="D394" s="317" t="s">
        <v>171</v>
      </c>
      <c r="E394" s="318"/>
      <c r="F394" s="316" t="s">
        <v>95</v>
      </c>
      <c r="G394" s="319">
        <v>0.11</v>
      </c>
      <c r="H394" s="315" t="s">
        <v>96</v>
      </c>
      <c r="I394" s="320">
        <v>0.0</v>
      </c>
      <c r="J394" s="320">
        <v>0.0</v>
      </c>
      <c r="K394" s="320">
        <v>0.0</v>
      </c>
      <c r="L394" s="320">
        <v>0.0</v>
      </c>
      <c r="M394" s="320">
        <v>0.0</v>
      </c>
      <c r="N394" s="320">
        <v>0.0</v>
      </c>
      <c r="O394" s="319">
        <v>0.0</v>
      </c>
      <c r="P394" s="320">
        <v>0.0</v>
      </c>
      <c r="Q394" s="320">
        <v>0.0</v>
      </c>
      <c r="R394" s="321">
        <v>0.0</v>
      </c>
      <c r="S394" s="314"/>
    </row>
    <row r="395" ht="11.25" customHeight="1">
      <c r="B395" s="315" t="s">
        <v>92</v>
      </c>
      <c r="C395" s="316" t="s">
        <v>244</v>
      </c>
      <c r="D395" s="317" t="s">
        <v>245</v>
      </c>
      <c r="E395" s="318"/>
      <c r="F395" s="316" t="s">
        <v>95</v>
      </c>
      <c r="G395" s="319">
        <v>0.33</v>
      </c>
      <c r="H395" s="315" t="s">
        <v>96</v>
      </c>
      <c r="I395" s="320">
        <v>-103.95</v>
      </c>
      <c r="J395" s="320">
        <v>0.0</v>
      </c>
      <c r="K395" s="320">
        <v>-103.95</v>
      </c>
      <c r="L395" s="320">
        <v>103.95</v>
      </c>
      <c r="M395" s="320">
        <v>0.0</v>
      </c>
      <c r="N395" s="320">
        <v>103.95</v>
      </c>
      <c r="O395" s="319">
        <v>0.0</v>
      </c>
      <c r="P395" s="320">
        <v>0.0</v>
      </c>
      <c r="Q395" s="320">
        <v>0.0</v>
      </c>
      <c r="R395" s="321">
        <v>0.0</v>
      </c>
      <c r="S395" s="314"/>
    </row>
    <row r="396" ht="11.25" customHeight="1">
      <c r="B396" s="315" t="s">
        <v>92</v>
      </c>
      <c r="C396" s="316" t="s">
        <v>242</v>
      </c>
      <c r="D396" s="317" t="s">
        <v>243</v>
      </c>
      <c r="E396" s="318"/>
      <c r="F396" s="316" t="s">
        <v>95</v>
      </c>
      <c r="G396" s="319">
        <v>0.1</v>
      </c>
      <c r="H396" s="315" t="s">
        <v>96</v>
      </c>
      <c r="I396" s="320">
        <v>-62.5</v>
      </c>
      <c r="J396" s="320">
        <v>0.0</v>
      </c>
      <c r="K396" s="320">
        <v>-62.5</v>
      </c>
      <c r="L396" s="320">
        <v>62.5</v>
      </c>
      <c r="M396" s="320">
        <v>0.0</v>
      </c>
      <c r="N396" s="320">
        <v>62.5</v>
      </c>
      <c r="O396" s="319">
        <v>0.0</v>
      </c>
      <c r="P396" s="320">
        <v>0.0</v>
      </c>
      <c r="Q396" s="320">
        <v>0.0</v>
      </c>
      <c r="R396" s="321">
        <v>0.0</v>
      </c>
      <c r="S396" s="314"/>
    </row>
    <row r="397" ht="11.25" customHeight="1">
      <c r="B397" s="315" t="s">
        <v>92</v>
      </c>
      <c r="C397" s="316" t="s">
        <v>151</v>
      </c>
      <c r="D397" s="317" t="s">
        <v>152</v>
      </c>
      <c r="E397" s="318"/>
      <c r="F397" s="316" t="s">
        <v>95</v>
      </c>
      <c r="G397" s="319">
        <v>0.55</v>
      </c>
      <c r="H397" s="315" t="s">
        <v>96</v>
      </c>
      <c r="I397" s="320">
        <v>-277.75</v>
      </c>
      <c r="J397" s="320">
        <v>0.0</v>
      </c>
      <c r="K397" s="320">
        <v>-277.75</v>
      </c>
      <c r="L397" s="320">
        <v>277.75</v>
      </c>
      <c r="M397" s="320">
        <v>0.0</v>
      </c>
      <c r="N397" s="320">
        <v>277.75</v>
      </c>
      <c r="O397" s="319">
        <v>0.0</v>
      </c>
      <c r="P397" s="320">
        <v>0.0</v>
      </c>
      <c r="Q397" s="320">
        <v>0.0</v>
      </c>
      <c r="R397" s="321">
        <v>0.0</v>
      </c>
      <c r="S397" s="314"/>
    </row>
    <row r="398" ht="11.25" customHeight="1">
      <c r="B398" s="315" t="s">
        <v>92</v>
      </c>
      <c r="C398" s="316" t="s">
        <v>188</v>
      </c>
      <c r="D398" s="317" t="s">
        <v>189</v>
      </c>
      <c r="E398" s="318"/>
      <c r="F398" s="316" t="s">
        <v>95</v>
      </c>
      <c r="G398" s="319">
        <v>0.11</v>
      </c>
      <c r="H398" s="315" t="s">
        <v>96</v>
      </c>
      <c r="I398" s="320">
        <v>-102.3</v>
      </c>
      <c r="J398" s="320">
        <v>0.0</v>
      </c>
      <c r="K398" s="320">
        <v>-102.3</v>
      </c>
      <c r="L398" s="320">
        <v>102.3</v>
      </c>
      <c r="M398" s="320">
        <v>0.0</v>
      </c>
      <c r="N398" s="320">
        <v>102.3</v>
      </c>
      <c r="O398" s="319">
        <v>0.0</v>
      </c>
      <c r="P398" s="320">
        <v>0.0</v>
      </c>
      <c r="Q398" s="320">
        <v>0.0</v>
      </c>
      <c r="R398" s="321">
        <v>0.0</v>
      </c>
      <c r="S398" s="314"/>
    </row>
    <row r="399" ht="11.25" customHeight="1">
      <c r="B399" s="315" t="s">
        <v>92</v>
      </c>
      <c r="C399" s="316" t="s">
        <v>196</v>
      </c>
      <c r="D399" s="317" t="s">
        <v>197</v>
      </c>
      <c r="E399" s="318"/>
      <c r="F399" s="316" t="s">
        <v>95</v>
      </c>
      <c r="G399" s="319">
        <v>0.22</v>
      </c>
      <c r="H399" s="315" t="s">
        <v>96</v>
      </c>
      <c r="I399" s="320">
        <v>-231.5</v>
      </c>
      <c r="J399" s="320">
        <v>0.0</v>
      </c>
      <c r="K399" s="320">
        <v>-231.5</v>
      </c>
      <c r="L399" s="320">
        <v>231.5</v>
      </c>
      <c r="M399" s="320">
        <v>0.0</v>
      </c>
      <c r="N399" s="320">
        <v>231.5</v>
      </c>
      <c r="O399" s="319">
        <v>0.0</v>
      </c>
      <c r="P399" s="320">
        <v>0.0</v>
      </c>
      <c r="Q399" s="320">
        <v>0.0</v>
      </c>
      <c r="R399" s="321">
        <v>0.0</v>
      </c>
      <c r="S399" s="314"/>
    </row>
    <row r="400" ht="11.25" customHeight="1">
      <c r="B400" s="315" t="s">
        <v>92</v>
      </c>
      <c r="C400" s="316" t="s">
        <v>232</v>
      </c>
      <c r="D400" s="317" t="s">
        <v>233</v>
      </c>
      <c r="E400" s="318"/>
      <c r="F400" s="316" t="s">
        <v>95</v>
      </c>
      <c r="G400" s="319">
        <v>0.22</v>
      </c>
      <c r="H400" s="315" t="s">
        <v>96</v>
      </c>
      <c r="I400" s="320">
        <v>-24.64</v>
      </c>
      <c r="J400" s="320">
        <v>0.0</v>
      </c>
      <c r="K400" s="320">
        <v>-24.64</v>
      </c>
      <c r="L400" s="320">
        <v>24.64</v>
      </c>
      <c r="M400" s="320">
        <v>0.0</v>
      </c>
      <c r="N400" s="320">
        <v>24.64</v>
      </c>
      <c r="O400" s="319">
        <v>0.0</v>
      </c>
      <c r="P400" s="320">
        <v>0.0</v>
      </c>
      <c r="Q400" s="320">
        <v>0.0</v>
      </c>
      <c r="R400" s="321">
        <v>0.0</v>
      </c>
      <c r="S400" s="314"/>
    </row>
    <row r="401" ht="11.25" customHeight="1">
      <c r="B401" s="315" t="s">
        <v>92</v>
      </c>
      <c r="C401" s="316" t="s">
        <v>166</v>
      </c>
      <c r="D401" s="317" t="s">
        <v>167</v>
      </c>
      <c r="E401" s="318"/>
      <c r="F401" s="316" t="s">
        <v>95</v>
      </c>
      <c r="G401" s="319">
        <v>0.66</v>
      </c>
      <c r="H401" s="315" t="s">
        <v>96</v>
      </c>
      <c r="I401" s="320">
        <v>-382.8</v>
      </c>
      <c r="J401" s="320">
        <v>0.0</v>
      </c>
      <c r="K401" s="320">
        <v>-382.8</v>
      </c>
      <c r="L401" s="320">
        <v>382.8</v>
      </c>
      <c r="M401" s="320">
        <v>0.0</v>
      </c>
      <c r="N401" s="320">
        <v>382.8</v>
      </c>
      <c r="O401" s="319">
        <v>0.0</v>
      </c>
      <c r="P401" s="320">
        <v>0.0</v>
      </c>
      <c r="Q401" s="320">
        <v>0.0</v>
      </c>
      <c r="R401" s="321">
        <v>0.0</v>
      </c>
      <c r="S401" s="314"/>
    </row>
    <row r="402" ht="11.25" customHeight="1">
      <c r="B402" s="315" t="s">
        <v>92</v>
      </c>
      <c r="C402" s="316" t="s">
        <v>246</v>
      </c>
      <c r="D402" s="399" t="s">
        <v>247</v>
      </c>
      <c r="E402" s="318"/>
      <c r="F402" s="316" t="s">
        <v>95</v>
      </c>
      <c r="G402" s="319">
        <v>0.9</v>
      </c>
      <c r="H402" s="315" t="s">
        <v>96</v>
      </c>
      <c r="I402" s="320">
        <v>-1503.54</v>
      </c>
      <c r="J402" s="320">
        <v>0.0</v>
      </c>
      <c r="K402" s="320">
        <v>-1503.54</v>
      </c>
      <c r="L402" s="320">
        <v>1503.54</v>
      </c>
      <c r="M402" s="320">
        <v>0.0</v>
      </c>
      <c r="N402" s="320">
        <v>1503.54</v>
      </c>
      <c r="O402" s="319">
        <v>0.0</v>
      </c>
      <c r="P402" s="320">
        <v>0.0</v>
      </c>
      <c r="Q402" s="320">
        <v>0.0</v>
      </c>
      <c r="R402" s="321">
        <v>0.0</v>
      </c>
      <c r="S402" s="314"/>
    </row>
    <row r="403" ht="11.25" customHeight="1">
      <c r="B403" s="315" t="s">
        <v>92</v>
      </c>
      <c r="C403" s="316" t="s">
        <v>122</v>
      </c>
      <c r="D403" s="317" t="s">
        <v>123</v>
      </c>
      <c r="E403" s="318"/>
      <c r="F403" s="316" t="s">
        <v>95</v>
      </c>
      <c r="G403" s="319">
        <v>0.22</v>
      </c>
      <c r="H403" s="315" t="s">
        <v>96</v>
      </c>
      <c r="I403" s="320">
        <v>-22.88</v>
      </c>
      <c r="J403" s="320">
        <v>0.0</v>
      </c>
      <c r="K403" s="320">
        <v>-22.88</v>
      </c>
      <c r="L403" s="320">
        <v>22.88</v>
      </c>
      <c r="M403" s="320">
        <v>0.0</v>
      </c>
      <c r="N403" s="320">
        <v>22.88</v>
      </c>
      <c r="O403" s="319">
        <v>0.0</v>
      </c>
      <c r="P403" s="320">
        <v>0.0</v>
      </c>
      <c r="Q403" s="320">
        <v>0.0</v>
      </c>
      <c r="R403" s="321">
        <v>0.0</v>
      </c>
      <c r="S403" s="314"/>
    </row>
    <row r="404" ht="11.25" customHeight="1">
      <c r="B404" s="315" t="s">
        <v>92</v>
      </c>
      <c r="C404" s="316" t="s">
        <v>394</v>
      </c>
      <c r="D404" s="317" t="s">
        <v>395</v>
      </c>
      <c r="E404" s="318"/>
      <c r="F404" s="316" t="s">
        <v>95</v>
      </c>
      <c r="G404" s="319">
        <v>0.22</v>
      </c>
      <c r="H404" s="315" t="s">
        <v>96</v>
      </c>
      <c r="I404" s="320">
        <v>-26.18</v>
      </c>
      <c r="J404" s="320">
        <v>0.0</v>
      </c>
      <c r="K404" s="320">
        <v>-26.18</v>
      </c>
      <c r="L404" s="320">
        <v>26.18</v>
      </c>
      <c r="M404" s="320">
        <v>0.0</v>
      </c>
      <c r="N404" s="320">
        <v>26.18</v>
      </c>
      <c r="O404" s="319">
        <v>0.0</v>
      </c>
      <c r="P404" s="320">
        <v>0.0</v>
      </c>
      <c r="Q404" s="320">
        <v>0.0</v>
      </c>
      <c r="R404" s="321">
        <v>0.0</v>
      </c>
      <c r="S404" s="314"/>
    </row>
    <row r="405" ht="11.25" customHeight="1">
      <c r="B405" s="315" t="s">
        <v>92</v>
      </c>
      <c r="C405" s="316" t="s">
        <v>137</v>
      </c>
      <c r="D405" s="317" t="s">
        <v>138</v>
      </c>
      <c r="E405" s="318"/>
      <c r="F405" s="316" t="s">
        <v>95</v>
      </c>
      <c r="G405" s="319">
        <v>0.055</v>
      </c>
      <c r="H405" s="315" t="s">
        <v>96</v>
      </c>
      <c r="I405" s="320">
        <v>-17.88</v>
      </c>
      <c r="J405" s="320">
        <v>0.0</v>
      </c>
      <c r="K405" s="320">
        <v>-17.88</v>
      </c>
      <c r="L405" s="320">
        <v>17.88</v>
      </c>
      <c r="M405" s="320">
        <v>0.0</v>
      </c>
      <c r="N405" s="320">
        <v>17.88</v>
      </c>
      <c r="O405" s="319">
        <v>0.0</v>
      </c>
      <c r="P405" s="320">
        <v>0.0</v>
      </c>
      <c r="Q405" s="320">
        <v>0.0</v>
      </c>
      <c r="R405" s="321">
        <v>0.0</v>
      </c>
      <c r="S405" s="314"/>
    </row>
    <row r="406" ht="11.25" customHeight="1">
      <c r="B406" s="315" t="s">
        <v>92</v>
      </c>
      <c r="C406" s="316" t="s">
        <v>359</v>
      </c>
      <c r="D406" s="317" t="s">
        <v>360</v>
      </c>
      <c r="E406" s="318"/>
      <c r="F406" s="316" t="s">
        <v>95</v>
      </c>
      <c r="G406" s="319">
        <v>0.78</v>
      </c>
      <c r="H406" s="315" t="s">
        <v>96</v>
      </c>
      <c r="I406" s="320">
        <v>-184.84</v>
      </c>
      <c r="J406" s="320">
        <v>0.0</v>
      </c>
      <c r="K406" s="320">
        <v>-184.84</v>
      </c>
      <c r="L406" s="320">
        <v>184.84</v>
      </c>
      <c r="M406" s="320">
        <v>0.0</v>
      </c>
      <c r="N406" s="320">
        <v>184.84</v>
      </c>
      <c r="O406" s="319">
        <v>0.0</v>
      </c>
      <c r="P406" s="320">
        <v>0.0</v>
      </c>
      <c r="Q406" s="320">
        <v>0.0</v>
      </c>
      <c r="R406" s="321">
        <v>0.0</v>
      </c>
      <c r="S406" s="314"/>
    </row>
    <row r="407" ht="11.25" customHeight="1">
      <c r="B407" s="315" t="s">
        <v>92</v>
      </c>
      <c r="C407" s="316" t="s">
        <v>397</v>
      </c>
      <c r="D407" s="317" t="s">
        <v>398</v>
      </c>
      <c r="E407" s="318"/>
      <c r="F407" s="316" t="s">
        <v>95</v>
      </c>
      <c r="G407" s="319">
        <v>0.33</v>
      </c>
      <c r="H407" s="315" t="s">
        <v>96</v>
      </c>
      <c r="I407" s="320">
        <v>-148.5</v>
      </c>
      <c r="J407" s="320">
        <v>0.0</v>
      </c>
      <c r="K407" s="320">
        <v>-148.5</v>
      </c>
      <c r="L407" s="320">
        <v>148.5</v>
      </c>
      <c r="M407" s="320">
        <v>0.0</v>
      </c>
      <c r="N407" s="320">
        <v>148.5</v>
      </c>
      <c r="O407" s="319">
        <v>0.0</v>
      </c>
      <c r="P407" s="320">
        <v>0.0</v>
      </c>
      <c r="Q407" s="320">
        <v>0.0</v>
      </c>
      <c r="R407" s="321">
        <v>0.0</v>
      </c>
      <c r="S407" s="314"/>
    </row>
    <row r="408" ht="11.25" customHeight="1">
      <c r="B408" s="315" t="s">
        <v>92</v>
      </c>
      <c r="C408" s="316" t="s">
        <v>196</v>
      </c>
      <c r="D408" s="317" t="s">
        <v>197</v>
      </c>
      <c r="E408" s="318"/>
      <c r="F408" s="316" t="s">
        <v>95</v>
      </c>
      <c r="G408" s="319">
        <v>0.22</v>
      </c>
      <c r="H408" s="315" t="s">
        <v>96</v>
      </c>
      <c r="I408" s="320">
        <v>-189.2</v>
      </c>
      <c r="J408" s="320">
        <v>0.0</v>
      </c>
      <c r="K408" s="320">
        <v>-189.2</v>
      </c>
      <c r="L408" s="320">
        <v>189.2</v>
      </c>
      <c r="M408" s="320">
        <v>0.0</v>
      </c>
      <c r="N408" s="320">
        <v>189.2</v>
      </c>
      <c r="O408" s="319">
        <v>0.0</v>
      </c>
      <c r="P408" s="320">
        <v>0.0</v>
      </c>
      <c r="Q408" s="320">
        <v>0.0</v>
      </c>
      <c r="R408" s="321">
        <v>0.0</v>
      </c>
      <c r="S408" s="314"/>
    </row>
    <row r="409" ht="11.25" customHeight="1">
      <c r="B409" s="315" t="s">
        <v>92</v>
      </c>
      <c r="C409" s="316" t="s">
        <v>128</v>
      </c>
      <c r="D409" s="317" t="s">
        <v>129</v>
      </c>
      <c r="E409" s="318"/>
      <c r="F409" s="316" t="s">
        <v>130</v>
      </c>
      <c r="G409" s="319">
        <v>11.0</v>
      </c>
      <c r="H409" s="315" t="s">
        <v>96</v>
      </c>
      <c r="I409" s="320">
        <v>-140.49</v>
      </c>
      <c r="J409" s="320">
        <v>0.0</v>
      </c>
      <c r="K409" s="320">
        <v>-140.49</v>
      </c>
      <c r="L409" s="320">
        <v>140.49</v>
      </c>
      <c r="M409" s="320">
        <v>0.0</v>
      </c>
      <c r="N409" s="320">
        <v>140.49</v>
      </c>
      <c r="O409" s="319">
        <v>0.0</v>
      </c>
      <c r="P409" s="320">
        <v>0.0</v>
      </c>
      <c r="Q409" s="320">
        <v>0.0</v>
      </c>
      <c r="R409" s="321">
        <v>0.0</v>
      </c>
      <c r="S409" s="314"/>
    </row>
    <row r="410" ht="11.25" customHeight="1">
      <c r="B410" s="315" t="s">
        <v>92</v>
      </c>
      <c r="C410" s="316" t="s">
        <v>131</v>
      </c>
      <c r="D410" s="317" t="s">
        <v>132</v>
      </c>
      <c r="E410" s="318"/>
      <c r="F410" s="316" t="s">
        <v>95</v>
      </c>
      <c r="G410" s="319">
        <v>0.33</v>
      </c>
      <c r="H410" s="315" t="s">
        <v>96</v>
      </c>
      <c r="I410" s="320">
        <v>-107.25</v>
      </c>
      <c r="J410" s="320">
        <v>0.0</v>
      </c>
      <c r="K410" s="320">
        <v>-107.25</v>
      </c>
      <c r="L410" s="320">
        <v>107.25</v>
      </c>
      <c r="M410" s="320">
        <v>0.0</v>
      </c>
      <c r="N410" s="320">
        <v>107.25</v>
      </c>
      <c r="O410" s="319">
        <v>0.0</v>
      </c>
      <c r="P410" s="320">
        <v>0.0</v>
      </c>
      <c r="Q410" s="320">
        <v>0.0</v>
      </c>
      <c r="R410" s="321">
        <v>0.0</v>
      </c>
      <c r="S410" s="314"/>
    </row>
    <row r="411" ht="11.25" customHeight="1">
      <c r="B411" s="315" t="s">
        <v>92</v>
      </c>
      <c r="C411" s="316" t="s">
        <v>120</v>
      </c>
      <c r="D411" s="317" t="s">
        <v>121</v>
      </c>
      <c r="E411" s="318"/>
      <c r="F411" s="316" t="s">
        <v>95</v>
      </c>
      <c r="G411" s="319">
        <v>0.8</v>
      </c>
      <c r="H411" s="315" t="s">
        <v>96</v>
      </c>
      <c r="I411" s="320">
        <v>-156.0</v>
      </c>
      <c r="J411" s="320">
        <v>0.0</v>
      </c>
      <c r="K411" s="320">
        <v>-156.0</v>
      </c>
      <c r="L411" s="320">
        <v>156.0</v>
      </c>
      <c r="M411" s="320">
        <v>0.0</v>
      </c>
      <c r="N411" s="320">
        <v>156.0</v>
      </c>
      <c r="O411" s="319">
        <v>0.0</v>
      </c>
      <c r="P411" s="320">
        <v>0.0</v>
      </c>
      <c r="Q411" s="320">
        <v>0.0</v>
      </c>
      <c r="R411" s="321">
        <v>0.0</v>
      </c>
      <c r="S411" s="314"/>
    </row>
    <row r="412" ht="11.25" customHeight="1">
      <c r="B412" s="315" t="s">
        <v>92</v>
      </c>
      <c r="C412" s="316" t="s">
        <v>118</v>
      </c>
      <c r="D412" s="317" t="s">
        <v>119</v>
      </c>
      <c r="E412" s="318"/>
      <c r="F412" s="316" t="s">
        <v>95</v>
      </c>
      <c r="G412" s="319">
        <v>0.055</v>
      </c>
      <c r="H412" s="315" t="s">
        <v>96</v>
      </c>
      <c r="I412" s="320">
        <v>-2.3</v>
      </c>
      <c r="J412" s="320">
        <v>0.0</v>
      </c>
      <c r="K412" s="320">
        <v>-2.3</v>
      </c>
      <c r="L412" s="320">
        <v>2.3</v>
      </c>
      <c r="M412" s="320">
        <v>0.0</v>
      </c>
      <c r="N412" s="320">
        <v>2.3</v>
      </c>
      <c r="O412" s="319">
        <v>0.0</v>
      </c>
      <c r="P412" s="320">
        <v>0.0</v>
      </c>
      <c r="Q412" s="320">
        <v>0.0</v>
      </c>
      <c r="R412" s="321">
        <v>0.0</v>
      </c>
      <c r="S412" s="314"/>
    </row>
    <row r="413" ht="11.25" customHeight="1">
      <c r="B413" s="315" t="s">
        <v>92</v>
      </c>
      <c r="C413" s="316" t="s">
        <v>141</v>
      </c>
      <c r="D413" s="317" t="s">
        <v>142</v>
      </c>
      <c r="E413" s="318"/>
      <c r="F413" s="316" t="s">
        <v>95</v>
      </c>
      <c r="G413" s="319">
        <v>0.055</v>
      </c>
      <c r="H413" s="315" t="s">
        <v>96</v>
      </c>
      <c r="I413" s="320">
        <v>-4.84</v>
      </c>
      <c r="J413" s="320">
        <v>0.0</v>
      </c>
      <c r="K413" s="320">
        <v>-4.84</v>
      </c>
      <c r="L413" s="320">
        <v>4.84</v>
      </c>
      <c r="M413" s="320">
        <v>0.0</v>
      </c>
      <c r="N413" s="320">
        <v>4.84</v>
      </c>
      <c r="O413" s="319">
        <v>0.0</v>
      </c>
      <c r="P413" s="320">
        <v>0.0</v>
      </c>
      <c r="Q413" s="320">
        <v>0.0</v>
      </c>
      <c r="R413" s="321">
        <v>0.0</v>
      </c>
      <c r="S413" s="314"/>
    </row>
    <row r="414" ht="11.25" customHeight="1">
      <c r="B414" s="315" t="s">
        <v>92</v>
      </c>
      <c r="C414" s="316" t="s">
        <v>399</v>
      </c>
      <c r="D414" s="399" t="s">
        <v>400</v>
      </c>
      <c r="E414" s="318"/>
      <c r="F414" s="316" t="s">
        <v>95</v>
      </c>
      <c r="G414" s="319">
        <v>5.5</v>
      </c>
      <c r="H414" s="315" t="s">
        <v>96</v>
      </c>
      <c r="I414" s="320">
        <v>-3850.0</v>
      </c>
      <c r="J414" s="320">
        <v>0.0</v>
      </c>
      <c r="K414" s="320">
        <v>-3850.0</v>
      </c>
      <c r="L414" s="320">
        <v>3850.0</v>
      </c>
      <c r="M414" s="320">
        <v>0.0</v>
      </c>
      <c r="N414" s="320">
        <v>3850.0</v>
      </c>
      <c r="O414" s="319">
        <v>0.0</v>
      </c>
      <c r="P414" s="320">
        <v>0.0</v>
      </c>
      <c r="Q414" s="320">
        <v>0.0</v>
      </c>
      <c r="R414" s="321">
        <v>0.0</v>
      </c>
      <c r="S414" s="314"/>
    </row>
    <row r="415" ht="11.25" customHeight="1">
      <c r="B415" s="315" t="s">
        <v>92</v>
      </c>
      <c r="C415" s="316" t="s">
        <v>105</v>
      </c>
      <c r="D415" s="317" t="s">
        <v>106</v>
      </c>
      <c r="E415" s="318"/>
      <c r="F415" s="316" t="s">
        <v>95</v>
      </c>
      <c r="G415" s="319">
        <v>0.7</v>
      </c>
      <c r="H415" s="315" t="s">
        <v>96</v>
      </c>
      <c r="I415" s="320">
        <v>-65.8</v>
      </c>
      <c r="J415" s="320">
        <v>0.0</v>
      </c>
      <c r="K415" s="320">
        <v>-65.8</v>
      </c>
      <c r="L415" s="320">
        <v>65.8</v>
      </c>
      <c r="M415" s="320">
        <v>0.0</v>
      </c>
      <c r="N415" s="320">
        <v>65.8</v>
      </c>
      <c r="O415" s="319">
        <v>0.0</v>
      </c>
      <c r="P415" s="320">
        <v>0.0</v>
      </c>
      <c r="Q415" s="320">
        <v>0.0</v>
      </c>
      <c r="R415" s="321">
        <v>0.0</v>
      </c>
      <c r="S415" s="314"/>
    </row>
    <row r="416" ht="11.25" customHeight="1">
      <c r="B416" s="315" t="s">
        <v>92</v>
      </c>
      <c r="C416" s="316" t="s">
        <v>284</v>
      </c>
      <c r="D416" s="317" t="s">
        <v>285</v>
      </c>
      <c r="E416" s="318"/>
      <c r="F416" s="316" t="s">
        <v>286</v>
      </c>
      <c r="G416" s="319">
        <v>0.2</v>
      </c>
      <c r="H416" s="315" t="s">
        <v>96</v>
      </c>
      <c r="I416" s="320">
        <v>-114.67</v>
      </c>
      <c r="J416" s="320">
        <v>0.0</v>
      </c>
      <c r="K416" s="320">
        <v>-114.67</v>
      </c>
      <c r="L416" s="320">
        <v>114.67</v>
      </c>
      <c r="M416" s="320">
        <v>0.0</v>
      </c>
      <c r="N416" s="320">
        <v>114.67</v>
      </c>
      <c r="O416" s="319">
        <v>0.0</v>
      </c>
      <c r="P416" s="320">
        <v>0.0</v>
      </c>
      <c r="Q416" s="320">
        <v>0.0</v>
      </c>
      <c r="R416" s="321">
        <v>0.0</v>
      </c>
      <c r="S416" s="314"/>
    </row>
    <row r="417" ht="11.25" customHeight="1">
      <c r="B417" s="315" t="s">
        <v>92</v>
      </c>
      <c r="C417" s="316" t="s">
        <v>116</v>
      </c>
      <c r="D417" s="317" t="s">
        <v>117</v>
      </c>
      <c r="E417" s="318"/>
      <c r="F417" s="316" t="s">
        <v>95</v>
      </c>
      <c r="G417" s="319">
        <v>1.1</v>
      </c>
      <c r="H417" s="315" t="s">
        <v>96</v>
      </c>
      <c r="I417" s="320">
        <v>0.0</v>
      </c>
      <c r="J417" s="320">
        <v>0.0</v>
      </c>
      <c r="K417" s="320">
        <v>0.0</v>
      </c>
      <c r="L417" s="320">
        <v>0.0</v>
      </c>
      <c r="M417" s="320">
        <v>0.0</v>
      </c>
      <c r="N417" s="320">
        <v>0.0</v>
      </c>
      <c r="O417" s="319">
        <v>0.0</v>
      </c>
      <c r="P417" s="320">
        <v>0.0</v>
      </c>
      <c r="Q417" s="320">
        <v>0.0</v>
      </c>
      <c r="R417" s="321">
        <v>0.0</v>
      </c>
      <c r="S417" s="314"/>
    </row>
    <row r="418" ht="11.25" customHeight="1">
      <c r="B418" s="315" t="s">
        <v>92</v>
      </c>
      <c r="C418" s="316" t="s">
        <v>170</v>
      </c>
      <c r="D418" s="317" t="s">
        <v>171</v>
      </c>
      <c r="E418" s="318"/>
      <c r="F418" s="316" t="s">
        <v>95</v>
      </c>
      <c r="G418" s="319">
        <v>0.165</v>
      </c>
      <c r="H418" s="315" t="s">
        <v>96</v>
      </c>
      <c r="I418" s="320">
        <v>0.0</v>
      </c>
      <c r="J418" s="320">
        <v>0.0</v>
      </c>
      <c r="K418" s="320">
        <v>0.0</v>
      </c>
      <c r="L418" s="320">
        <v>0.0</v>
      </c>
      <c r="M418" s="320">
        <v>0.0</v>
      </c>
      <c r="N418" s="320">
        <v>0.0</v>
      </c>
      <c r="O418" s="319">
        <v>0.0</v>
      </c>
      <c r="P418" s="320">
        <v>0.0</v>
      </c>
      <c r="Q418" s="320">
        <v>0.0</v>
      </c>
      <c r="R418" s="321">
        <v>0.0</v>
      </c>
      <c r="S418" s="314"/>
    </row>
    <row r="419" ht="11.25" customHeight="1">
      <c r="B419" s="315" t="s">
        <v>92</v>
      </c>
      <c r="C419" s="316" t="s">
        <v>230</v>
      </c>
      <c r="D419" s="317" t="s">
        <v>231</v>
      </c>
      <c r="E419" s="318"/>
      <c r="F419" s="316" t="s">
        <v>95</v>
      </c>
      <c r="G419" s="319">
        <v>1.1</v>
      </c>
      <c r="H419" s="315" t="s">
        <v>96</v>
      </c>
      <c r="I419" s="320">
        <v>0.0</v>
      </c>
      <c r="J419" s="320">
        <v>0.0</v>
      </c>
      <c r="K419" s="320">
        <v>0.0</v>
      </c>
      <c r="L419" s="320">
        <v>0.0</v>
      </c>
      <c r="M419" s="320">
        <v>0.0</v>
      </c>
      <c r="N419" s="320">
        <v>0.0</v>
      </c>
      <c r="O419" s="319">
        <v>0.0</v>
      </c>
      <c r="P419" s="320">
        <v>0.0</v>
      </c>
      <c r="Q419" s="320">
        <v>0.0</v>
      </c>
      <c r="R419" s="321">
        <v>0.0</v>
      </c>
      <c r="S419" s="314"/>
    </row>
    <row r="420" ht="11.25" customHeight="1">
      <c r="B420" s="315" t="s">
        <v>92</v>
      </c>
      <c r="C420" s="316" t="s">
        <v>168</v>
      </c>
      <c r="D420" s="317" t="s">
        <v>169</v>
      </c>
      <c r="E420" s="318"/>
      <c r="F420" s="316" t="s">
        <v>95</v>
      </c>
      <c r="G420" s="319">
        <v>0.33</v>
      </c>
      <c r="H420" s="315" t="s">
        <v>96</v>
      </c>
      <c r="I420" s="320">
        <v>-103.95</v>
      </c>
      <c r="J420" s="320">
        <v>0.0</v>
      </c>
      <c r="K420" s="320">
        <v>-103.95</v>
      </c>
      <c r="L420" s="320">
        <v>103.95</v>
      </c>
      <c r="M420" s="320">
        <v>0.0</v>
      </c>
      <c r="N420" s="320">
        <v>103.95</v>
      </c>
      <c r="O420" s="319">
        <v>0.0</v>
      </c>
      <c r="P420" s="320">
        <v>0.0</v>
      </c>
      <c r="Q420" s="320">
        <v>0.0</v>
      </c>
      <c r="R420" s="321">
        <v>0.0</v>
      </c>
      <c r="S420" s="314"/>
    </row>
    <row r="421" ht="11.25" customHeight="1">
      <c r="B421" s="315" t="s">
        <v>92</v>
      </c>
      <c r="C421" s="316" t="s">
        <v>1832</v>
      </c>
      <c r="D421" s="317" t="s">
        <v>1833</v>
      </c>
      <c r="E421" s="318"/>
      <c r="F421" s="316" t="s">
        <v>95</v>
      </c>
      <c r="G421" s="319">
        <v>0.07</v>
      </c>
      <c r="H421" s="315" t="s">
        <v>96</v>
      </c>
      <c r="I421" s="320">
        <v>-380.15</v>
      </c>
      <c r="J421" s="320">
        <v>0.0</v>
      </c>
      <c r="K421" s="320">
        <v>-380.15</v>
      </c>
      <c r="L421" s="320">
        <v>380.15</v>
      </c>
      <c r="M421" s="320">
        <v>0.0</v>
      </c>
      <c r="N421" s="320">
        <v>380.15</v>
      </c>
      <c r="O421" s="319">
        <v>0.0</v>
      </c>
      <c r="P421" s="320">
        <v>0.0</v>
      </c>
      <c r="Q421" s="320">
        <v>0.0</v>
      </c>
      <c r="R421" s="321">
        <v>0.0</v>
      </c>
      <c r="S421" s="314"/>
    </row>
    <row r="422" ht="11.25" customHeight="1">
      <c r="B422" s="322" t="s">
        <v>107</v>
      </c>
      <c r="C422" s="323"/>
      <c r="D422" s="323"/>
      <c r="E422" s="323"/>
      <c r="F422" s="324"/>
      <c r="G422" s="325">
        <v>117.12</v>
      </c>
      <c r="H422" s="326" t="s">
        <v>108</v>
      </c>
      <c r="I422" s="327">
        <v>-34341.17</v>
      </c>
      <c r="J422" s="327">
        <v>0.0</v>
      </c>
      <c r="K422" s="327">
        <v>-34341.17</v>
      </c>
      <c r="L422" s="327">
        <v>34341.17</v>
      </c>
      <c r="M422" s="327">
        <v>0.0</v>
      </c>
      <c r="N422" s="327">
        <v>34341.17</v>
      </c>
      <c r="O422" s="325">
        <v>0.0</v>
      </c>
      <c r="P422" s="327">
        <v>0.0</v>
      </c>
      <c r="Q422" s="327">
        <v>0.0</v>
      </c>
      <c r="R422" s="328">
        <v>0.0</v>
      </c>
      <c r="S422" s="329"/>
    </row>
    <row r="423" ht="12.0" customHeight="1"/>
    <row r="424" ht="12.75" customHeight="1">
      <c r="B424" s="300" t="s">
        <v>1813</v>
      </c>
      <c r="C424" s="297"/>
      <c r="D424" s="298"/>
      <c r="S424" s="330" t="s">
        <v>358</v>
      </c>
    </row>
    <row r="425" ht="12.75" customHeight="1"/>
    <row r="426" ht="12.75" customHeight="1"/>
    <row r="427" ht="12.75" customHeight="1"/>
    <row r="428" ht="12.75" customHeight="1">
      <c r="B428" s="331"/>
      <c r="C428" s="331"/>
      <c r="D428" s="331"/>
      <c r="E428" s="331"/>
      <c r="F428" s="331"/>
      <c r="G428" s="331"/>
      <c r="H428" s="331"/>
      <c r="I428" s="331"/>
      <c r="J428" s="331"/>
      <c r="K428" s="331"/>
      <c r="L428" s="331"/>
      <c r="M428" s="331"/>
      <c r="N428" s="331"/>
      <c r="O428" s="331"/>
      <c r="P428" s="331"/>
      <c r="Q428" s="331"/>
      <c r="R428" s="331"/>
      <c r="S428" s="331"/>
      <c r="T428" s="331"/>
    </row>
    <row r="429" ht="12.75" customHeight="1">
      <c r="B429" s="296" t="s">
        <v>424</v>
      </c>
      <c r="C429" s="297"/>
      <c r="D429" s="297"/>
      <c r="E429" s="297"/>
      <c r="F429" s="297"/>
      <c r="G429" s="297"/>
      <c r="H429" s="297"/>
      <c r="I429" s="297"/>
      <c r="J429" s="297"/>
      <c r="K429" s="297"/>
      <c r="L429" s="297"/>
      <c r="M429" s="297"/>
      <c r="N429" s="297"/>
      <c r="O429" s="297"/>
      <c r="P429" s="297"/>
      <c r="Q429" s="297"/>
      <c r="R429" s="297"/>
      <c r="S429" s="297"/>
      <c r="T429" s="298"/>
    </row>
    <row r="430" ht="12.75" customHeight="1">
      <c r="B430" s="331"/>
      <c r="C430" s="331"/>
      <c r="D430" s="331"/>
      <c r="E430" s="331"/>
      <c r="F430" s="331"/>
      <c r="G430" s="331"/>
      <c r="H430" s="331"/>
      <c r="I430" s="331"/>
      <c r="J430" s="331"/>
      <c r="K430" s="331"/>
      <c r="L430" s="331"/>
      <c r="M430" s="331"/>
      <c r="N430" s="331"/>
      <c r="O430" s="331"/>
      <c r="P430" s="331"/>
      <c r="Q430" s="331"/>
      <c r="R430" s="331"/>
      <c r="S430" s="331"/>
      <c r="T430" s="331"/>
    </row>
    <row r="431" ht="12.75" customHeight="1">
      <c r="B431" s="331"/>
      <c r="C431" s="331"/>
      <c r="D431" s="299" t="s">
        <v>1809</v>
      </c>
      <c r="E431" s="297"/>
      <c r="F431" s="297"/>
      <c r="G431" s="297"/>
      <c r="H431" s="297"/>
      <c r="I431" s="297"/>
      <c r="J431" s="297"/>
      <c r="K431" s="297"/>
      <c r="L431" s="297"/>
      <c r="M431" s="297"/>
      <c r="N431" s="297"/>
      <c r="O431" s="297"/>
      <c r="P431" s="297"/>
      <c r="Q431" s="297"/>
      <c r="R431" s="297"/>
      <c r="S431" s="298"/>
      <c r="T431" s="331"/>
    </row>
    <row r="432" ht="12.75" customHeight="1">
      <c r="B432" s="331"/>
      <c r="C432" s="331"/>
      <c r="D432" s="331"/>
      <c r="E432" s="331"/>
      <c r="F432" s="331"/>
      <c r="G432" s="331"/>
      <c r="H432" s="331"/>
      <c r="I432" s="331"/>
      <c r="J432" s="331"/>
      <c r="K432" s="331"/>
      <c r="L432" s="331"/>
      <c r="M432" s="331"/>
      <c r="N432" s="331"/>
      <c r="O432" s="331"/>
      <c r="P432" s="331"/>
      <c r="Q432" s="331"/>
      <c r="R432" s="331"/>
      <c r="S432" s="331"/>
      <c r="T432" s="331"/>
    </row>
    <row r="433" ht="12.75" customHeight="1">
      <c r="B433" s="331"/>
      <c r="C433" s="331"/>
      <c r="D433" s="300" t="s">
        <v>1834</v>
      </c>
      <c r="E433" s="297"/>
      <c r="F433" s="297"/>
      <c r="G433" s="297"/>
      <c r="H433" s="297"/>
      <c r="I433" s="297"/>
      <c r="J433" s="297"/>
      <c r="K433" s="297"/>
      <c r="L433" s="297"/>
      <c r="M433" s="297"/>
      <c r="N433" s="297"/>
      <c r="O433" s="297"/>
      <c r="P433" s="297"/>
      <c r="Q433" s="297"/>
      <c r="R433" s="297"/>
      <c r="S433" s="298"/>
      <c r="T433" s="331"/>
    </row>
    <row r="434" ht="12.75" customHeight="1">
      <c r="B434" s="331"/>
      <c r="C434" s="331"/>
      <c r="D434" s="331"/>
      <c r="E434" s="331"/>
      <c r="F434" s="331"/>
      <c r="G434" s="331"/>
      <c r="H434" s="331"/>
      <c r="I434" s="331"/>
      <c r="J434" s="331"/>
      <c r="K434" s="331"/>
      <c r="L434" s="331"/>
      <c r="M434" s="331"/>
      <c r="N434" s="331"/>
      <c r="O434" s="331"/>
      <c r="P434" s="331"/>
      <c r="Q434" s="331"/>
      <c r="R434" s="331"/>
      <c r="S434" s="331"/>
      <c r="T434" s="331"/>
    </row>
    <row r="435" ht="12.75" customHeight="1">
      <c r="B435" s="331"/>
      <c r="C435" s="331"/>
      <c r="D435" s="300" t="s">
        <v>426</v>
      </c>
      <c r="E435" s="297"/>
      <c r="F435" s="297"/>
      <c r="G435" s="297"/>
      <c r="H435" s="297"/>
      <c r="I435" s="297"/>
      <c r="J435" s="297"/>
      <c r="K435" s="297"/>
      <c r="L435" s="297"/>
      <c r="M435" s="297"/>
      <c r="N435" s="297"/>
      <c r="O435" s="297"/>
      <c r="P435" s="297"/>
      <c r="Q435" s="297"/>
      <c r="R435" s="297"/>
      <c r="S435" s="298"/>
      <c r="T435" s="331"/>
    </row>
    <row r="436" ht="12.75" customHeight="1">
      <c r="B436" s="331"/>
      <c r="C436" s="331"/>
      <c r="D436" s="331"/>
      <c r="E436" s="331"/>
      <c r="F436" s="331"/>
      <c r="G436" s="331"/>
      <c r="H436" s="331"/>
      <c r="I436" s="331"/>
      <c r="J436" s="331"/>
      <c r="K436" s="331"/>
      <c r="L436" s="331"/>
      <c r="M436" s="331"/>
      <c r="N436" s="331"/>
      <c r="O436" s="331"/>
      <c r="P436" s="331"/>
      <c r="Q436" s="331"/>
      <c r="R436" s="331"/>
      <c r="S436" s="331"/>
      <c r="T436" s="331"/>
    </row>
    <row r="437" ht="12.75" customHeight="1">
      <c r="B437" s="331"/>
      <c r="C437" s="331"/>
      <c r="D437" s="300" t="s">
        <v>1835</v>
      </c>
      <c r="E437" s="297"/>
      <c r="F437" s="297"/>
      <c r="G437" s="297"/>
      <c r="H437" s="297"/>
      <c r="I437" s="297"/>
      <c r="J437" s="297"/>
      <c r="K437" s="297"/>
      <c r="L437" s="297"/>
      <c r="M437" s="297"/>
      <c r="N437" s="297"/>
      <c r="O437" s="297"/>
      <c r="P437" s="297"/>
      <c r="Q437" s="297"/>
      <c r="R437" s="297"/>
      <c r="S437" s="298"/>
      <c r="T437" s="331"/>
    </row>
    <row r="438" ht="12.75" customHeight="1">
      <c r="B438" s="331"/>
      <c r="C438" s="331"/>
      <c r="D438" s="331"/>
      <c r="E438" s="331"/>
      <c r="F438" s="331"/>
      <c r="G438" s="331"/>
      <c r="H438" s="331"/>
      <c r="I438" s="331"/>
      <c r="J438" s="331"/>
      <c r="K438" s="331"/>
      <c r="L438" s="331"/>
      <c r="M438" s="331"/>
      <c r="N438" s="331"/>
      <c r="O438" s="331"/>
      <c r="P438" s="331"/>
      <c r="Q438" s="331"/>
      <c r="R438" s="331"/>
      <c r="S438" s="331"/>
      <c r="T438" s="331"/>
    </row>
    <row r="439" ht="12.75" customHeight="1">
      <c r="B439" s="331"/>
      <c r="C439" s="331"/>
      <c r="D439" s="332" t="s">
        <v>427</v>
      </c>
      <c r="E439" s="332" t="s">
        <v>428</v>
      </c>
      <c r="F439" s="333" t="s">
        <v>429</v>
      </c>
      <c r="G439" s="334"/>
      <c r="H439" s="333" t="s">
        <v>430</v>
      </c>
      <c r="I439" s="334"/>
      <c r="J439" s="333" t="s">
        <v>431</v>
      </c>
      <c r="K439" s="334"/>
      <c r="L439" s="332" t="s">
        <v>432</v>
      </c>
      <c r="M439" s="304" t="s">
        <v>85</v>
      </c>
      <c r="N439" s="305"/>
      <c r="O439" s="307"/>
      <c r="P439" s="304" t="s">
        <v>86</v>
      </c>
      <c r="Q439" s="305"/>
      <c r="R439" s="305"/>
      <c r="S439" s="307"/>
      <c r="T439" s="331"/>
    </row>
    <row r="440" ht="12.75" customHeight="1">
      <c r="B440" s="331"/>
      <c r="C440" s="331"/>
      <c r="D440" s="335" t="s">
        <v>433</v>
      </c>
      <c r="E440" s="335" t="s">
        <v>433</v>
      </c>
      <c r="F440" s="336" t="s">
        <v>433</v>
      </c>
      <c r="G440" s="337"/>
      <c r="H440" s="336" t="s">
        <v>434</v>
      </c>
      <c r="I440" s="337"/>
      <c r="J440" s="336" t="s">
        <v>433</v>
      </c>
      <c r="K440" s="337"/>
      <c r="L440" s="335" t="s">
        <v>433</v>
      </c>
      <c r="M440" s="338" t="s">
        <v>88</v>
      </c>
      <c r="N440" s="338" t="s">
        <v>89</v>
      </c>
      <c r="O440" s="338" t="s">
        <v>90</v>
      </c>
      <c r="P440" s="338" t="s">
        <v>88</v>
      </c>
      <c r="Q440" s="338" t="s">
        <v>89</v>
      </c>
      <c r="R440" s="304" t="s">
        <v>90</v>
      </c>
      <c r="S440" s="307"/>
      <c r="T440" s="331"/>
      <c r="U440" s="400" t="s">
        <v>1836</v>
      </c>
      <c r="V440" s="401" t="s">
        <v>1837</v>
      </c>
      <c r="W440" s="402" t="s">
        <v>1838</v>
      </c>
      <c r="X440" s="402" t="s">
        <v>1839</v>
      </c>
    </row>
    <row r="441" ht="12.75" customHeight="1">
      <c r="B441" s="331"/>
      <c r="C441" s="339" t="s">
        <v>433</v>
      </c>
      <c r="D441" s="340" t="s">
        <v>435</v>
      </c>
      <c r="E441" s="341" t="s">
        <v>1840</v>
      </c>
      <c r="F441" s="342" t="s">
        <v>1841</v>
      </c>
      <c r="G441" s="314"/>
      <c r="H441" s="342" t="s">
        <v>433</v>
      </c>
      <c r="I441" s="314"/>
      <c r="J441" s="343" t="s">
        <v>438</v>
      </c>
      <c r="K441" s="314"/>
      <c r="L441" s="341" t="s">
        <v>1842</v>
      </c>
      <c r="M441" s="344">
        <v>-19893.75</v>
      </c>
      <c r="N441" s="344">
        <v>0.0</v>
      </c>
      <c r="O441" s="344">
        <v>-19893.75</v>
      </c>
      <c r="P441" s="344">
        <v>19893.75</v>
      </c>
      <c r="Q441" s="344">
        <v>0.0</v>
      </c>
      <c r="R441" s="345">
        <v>19893.75</v>
      </c>
      <c r="S441" s="314"/>
      <c r="T441" s="331" t="s">
        <v>1797</v>
      </c>
      <c r="U441" s="403">
        <f t="shared" ref="U441:U445" si="1">R441/10</f>
        <v>1989.375</v>
      </c>
      <c r="V441" s="27">
        <v>2900.0</v>
      </c>
      <c r="W441" s="404">
        <f t="shared" ref="W441:W445" si="2">(V441-U441)/U441</f>
        <v>0.4577442664</v>
      </c>
      <c r="X441" s="405">
        <f t="shared" ref="X441:X445" si="3">U441-V441</f>
        <v>-910.625</v>
      </c>
    </row>
    <row r="442" ht="12.75" customHeight="1">
      <c r="B442" s="331"/>
      <c r="C442" s="339" t="s">
        <v>433</v>
      </c>
      <c r="D442" s="340" t="s">
        <v>435</v>
      </c>
      <c r="E442" s="341" t="s">
        <v>1843</v>
      </c>
      <c r="F442" s="342" t="s">
        <v>1844</v>
      </c>
      <c r="G442" s="314"/>
      <c r="H442" s="342" t="s">
        <v>433</v>
      </c>
      <c r="I442" s="314"/>
      <c r="J442" s="343" t="s">
        <v>438</v>
      </c>
      <c r="K442" s="314"/>
      <c r="L442" s="341" t="s">
        <v>1842</v>
      </c>
      <c r="M442" s="344">
        <v>-45582.97</v>
      </c>
      <c r="N442" s="344">
        <v>0.0</v>
      </c>
      <c r="O442" s="344">
        <v>-45582.97</v>
      </c>
      <c r="P442" s="344">
        <v>45582.97</v>
      </c>
      <c r="Q442" s="344">
        <v>0.0</v>
      </c>
      <c r="R442" s="345">
        <v>45582.97</v>
      </c>
      <c r="S442" s="314"/>
      <c r="T442" s="331" t="s">
        <v>1845</v>
      </c>
      <c r="U442" s="403">
        <f t="shared" si="1"/>
        <v>4558.297</v>
      </c>
      <c r="V442" s="27">
        <v>2900.0</v>
      </c>
      <c r="W442" s="404">
        <f t="shared" si="2"/>
        <v>-0.3637974884</v>
      </c>
      <c r="X442" s="405">
        <f t="shared" si="3"/>
        <v>1658.297</v>
      </c>
    </row>
    <row r="443" ht="12.75" customHeight="1">
      <c r="B443" s="331"/>
      <c r="C443" s="339" t="s">
        <v>433</v>
      </c>
      <c r="D443" s="340" t="s">
        <v>435</v>
      </c>
      <c r="E443" s="341" t="s">
        <v>1846</v>
      </c>
      <c r="F443" s="342" t="s">
        <v>1847</v>
      </c>
      <c r="G443" s="314"/>
      <c r="H443" s="342" t="s">
        <v>433</v>
      </c>
      <c r="I443" s="314"/>
      <c r="J443" s="343" t="s">
        <v>438</v>
      </c>
      <c r="K443" s="314"/>
      <c r="L443" s="341" t="s">
        <v>1842</v>
      </c>
      <c r="M443" s="344">
        <v>-31021.82</v>
      </c>
      <c r="N443" s="344">
        <v>0.0</v>
      </c>
      <c r="O443" s="344">
        <v>-31021.82</v>
      </c>
      <c r="P443" s="344">
        <v>31021.82</v>
      </c>
      <c r="Q443" s="344">
        <v>0.0</v>
      </c>
      <c r="R443" s="345">
        <v>31021.82</v>
      </c>
      <c r="S443" s="314"/>
      <c r="T443" s="331" t="s">
        <v>1848</v>
      </c>
      <c r="U443" s="403">
        <f t="shared" si="1"/>
        <v>3102.182</v>
      </c>
      <c r="V443" s="27">
        <v>2900.0</v>
      </c>
      <c r="W443" s="404">
        <f t="shared" si="2"/>
        <v>-0.06517412582</v>
      </c>
      <c r="X443" s="405">
        <f t="shared" si="3"/>
        <v>202.182</v>
      </c>
    </row>
    <row r="444" ht="12.75" customHeight="1">
      <c r="B444" s="331"/>
      <c r="C444" s="339" t="s">
        <v>433</v>
      </c>
      <c r="D444" s="340" t="s">
        <v>435</v>
      </c>
      <c r="E444" s="341" t="s">
        <v>1849</v>
      </c>
      <c r="F444" s="342" t="s">
        <v>1850</v>
      </c>
      <c r="G444" s="314"/>
      <c r="H444" s="342" t="s">
        <v>433</v>
      </c>
      <c r="I444" s="314"/>
      <c r="J444" s="343" t="s">
        <v>438</v>
      </c>
      <c r="K444" s="314"/>
      <c r="L444" s="341" t="s">
        <v>1842</v>
      </c>
      <c r="M444" s="344">
        <v>-34341.17</v>
      </c>
      <c r="N444" s="344">
        <v>0.0</v>
      </c>
      <c r="O444" s="344">
        <v>-34341.17</v>
      </c>
      <c r="P444" s="344">
        <v>34341.17</v>
      </c>
      <c r="Q444" s="344">
        <v>0.0</v>
      </c>
      <c r="R444" s="345">
        <v>34341.17</v>
      </c>
      <c r="S444" s="314"/>
      <c r="T444" s="331" t="s">
        <v>1851</v>
      </c>
      <c r="U444" s="403">
        <f t="shared" si="1"/>
        <v>3434.117</v>
      </c>
      <c r="V444" s="27">
        <v>2900.0</v>
      </c>
      <c r="W444" s="404">
        <f t="shared" si="2"/>
        <v>-0.1555325576</v>
      </c>
      <c r="X444" s="405">
        <f t="shared" si="3"/>
        <v>534.117</v>
      </c>
    </row>
    <row r="445" ht="12.75" customHeight="1">
      <c r="B445" s="331"/>
      <c r="C445" s="331"/>
      <c r="D445" s="331"/>
      <c r="E445" s="331"/>
      <c r="F445" s="331"/>
      <c r="G445" s="331"/>
      <c r="H445" s="331"/>
      <c r="I445" s="331"/>
      <c r="J445" s="331"/>
      <c r="K445" s="346" t="s">
        <v>486</v>
      </c>
      <c r="L445" s="307"/>
      <c r="M445" s="347">
        <v>-130839.71</v>
      </c>
      <c r="N445" s="347">
        <v>0.0</v>
      </c>
      <c r="O445" s="347">
        <v>-130839.71</v>
      </c>
      <c r="P445" s="347">
        <v>130839.71</v>
      </c>
      <c r="Q445" s="347">
        <v>0.0</v>
      </c>
      <c r="R445" s="348">
        <v>130839.71</v>
      </c>
      <c r="S445" s="307"/>
      <c r="T445" s="331"/>
      <c r="U445" s="403">
        <f t="shared" si="1"/>
        <v>13083.971</v>
      </c>
      <c r="V445" s="13">
        <f>SUM(V441:V444)</f>
        <v>11600</v>
      </c>
      <c r="W445" s="404">
        <f t="shared" si="2"/>
        <v>-0.1134190071</v>
      </c>
      <c r="X445" s="405">
        <f t="shared" si="3"/>
        <v>1483.971</v>
      </c>
    </row>
    <row r="446" ht="12.75" customHeight="1">
      <c r="B446" s="331"/>
      <c r="C446" s="331"/>
      <c r="D446" s="331"/>
      <c r="E446" s="331"/>
      <c r="F446" s="331"/>
      <c r="G446" s="331"/>
      <c r="H446" s="331"/>
      <c r="I446" s="331"/>
      <c r="J446" s="331"/>
      <c r="K446" s="346" t="s">
        <v>487</v>
      </c>
      <c r="L446" s="307"/>
      <c r="M446" s="349" t="s">
        <v>1852</v>
      </c>
      <c r="N446" s="331"/>
      <c r="O446" s="331"/>
      <c r="P446" s="331"/>
      <c r="Q446" s="346" t="s">
        <v>1853</v>
      </c>
      <c r="R446" s="305"/>
      <c r="S446" s="305"/>
      <c r="T446" s="307"/>
      <c r="U446" s="406">
        <f>AVERAGE(U441:U444)</f>
        <v>3270.99275</v>
      </c>
      <c r="V446" s="407">
        <f>(V443-U446)/U446</f>
        <v>-0.1134190071</v>
      </c>
    </row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80">
    <mergeCell ref="B189:D189"/>
    <mergeCell ref="B191:B192"/>
    <mergeCell ref="C191:C192"/>
    <mergeCell ref="D191:E192"/>
    <mergeCell ref="F191:F192"/>
    <mergeCell ref="G191:G192"/>
    <mergeCell ref="H191:H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21:E221"/>
    <mergeCell ref="D222:E222"/>
    <mergeCell ref="B223:F223"/>
    <mergeCell ref="D214:E214"/>
    <mergeCell ref="D215:E215"/>
    <mergeCell ref="D216:E216"/>
    <mergeCell ref="D217:E217"/>
    <mergeCell ref="D218:E218"/>
    <mergeCell ref="D219:E219"/>
    <mergeCell ref="D220:E220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I191:K191"/>
    <mergeCell ref="L191:N191"/>
    <mergeCell ref="I7:K7"/>
    <mergeCell ref="L7:N7"/>
    <mergeCell ref="A1:T1"/>
    <mergeCell ref="B3:S3"/>
    <mergeCell ref="B5:S5"/>
    <mergeCell ref="B7:B8"/>
    <mergeCell ref="C7:C8"/>
    <mergeCell ref="D7:E8"/>
    <mergeCell ref="F7:F8"/>
    <mergeCell ref="B9:S9"/>
    <mergeCell ref="G7:G8"/>
    <mergeCell ref="H7:H8"/>
    <mergeCell ref="D10:E10"/>
    <mergeCell ref="D11:E11"/>
    <mergeCell ref="D12:E12"/>
    <mergeCell ref="D13:E13"/>
    <mergeCell ref="D14:E14"/>
    <mergeCell ref="O7:S7"/>
    <mergeCell ref="R8:S8"/>
    <mergeCell ref="R10:S10"/>
    <mergeCell ref="R11:S11"/>
    <mergeCell ref="R12:S12"/>
    <mergeCell ref="R13:S13"/>
    <mergeCell ref="R14:S14"/>
    <mergeCell ref="D15:E15"/>
    <mergeCell ref="D16:E16"/>
    <mergeCell ref="D17:E17"/>
    <mergeCell ref="D18:E18"/>
    <mergeCell ref="D19:E19"/>
    <mergeCell ref="D20:E20"/>
    <mergeCell ref="D21:E21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50:E51"/>
    <mergeCell ref="F50:F51"/>
    <mergeCell ref="G50:G51"/>
    <mergeCell ref="H50:H51"/>
    <mergeCell ref="I50:K50"/>
    <mergeCell ref="L50:N50"/>
    <mergeCell ref="D43:E43"/>
    <mergeCell ref="D44:E44"/>
    <mergeCell ref="D45:E45"/>
    <mergeCell ref="D46:E46"/>
    <mergeCell ref="B48:D48"/>
    <mergeCell ref="B50:B51"/>
    <mergeCell ref="C50:C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R29:S29"/>
    <mergeCell ref="R30:S30"/>
    <mergeCell ref="R31:S31"/>
    <mergeCell ref="R32:S32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  <mergeCell ref="R42:S42"/>
    <mergeCell ref="R43:S43"/>
    <mergeCell ref="R44:S44"/>
    <mergeCell ref="R45:S45"/>
    <mergeCell ref="R46:S46"/>
    <mergeCell ref="O50:S50"/>
    <mergeCell ref="R51:S51"/>
    <mergeCell ref="R52:S52"/>
    <mergeCell ref="R53:S53"/>
    <mergeCell ref="R54:S54"/>
    <mergeCell ref="R55:S55"/>
    <mergeCell ref="R56:S56"/>
    <mergeCell ref="R57:S57"/>
    <mergeCell ref="R58:S58"/>
    <mergeCell ref="R59:S59"/>
    <mergeCell ref="R60:S60"/>
    <mergeCell ref="R61:S61"/>
    <mergeCell ref="R62:S62"/>
    <mergeCell ref="R63:S63"/>
    <mergeCell ref="R64:S64"/>
    <mergeCell ref="R65:S65"/>
    <mergeCell ref="R66:S66"/>
    <mergeCell ref="R67:S67"/>
    <mergeCell ref="R68:S68"/>
    <mergeCell ref="R69:S69"/>
    <mergeCell ref="R70:S70"/>
    <mergeCell ref="R71:S71"/>
    <mergeCell ref="R72:S72"/>
    <mergeCell ref="R73:S73"/>
    <mergeCell ref="R74:S74"/>
    <mergeCell ref="R75:S75"/>
    <mergeCell ref="R76:S76"/>
    <mergeCell ref="R77:S77"/>
    <mergeCell ref="R78:S78"/>
    <mergeCell ref="R79:S79"/>
    <mergeCell ref="R80:S80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I97:K97"/>
    <mergeCell ref="L97:N97"/>
    <mergeCell ref="B95:D95"/>
    <mergeCell ref="B97:B98"/>
    <mergeCell ref="C97:C98"/>
    <mergeCell ref="D97:E98"/>
    <mergeCell ref="F97:F98"/>
    <mergeCell ref="G97:G98"/>
    <mergeCell ref="H97:H98"/>
    <mergeCell ref="D106:E106"/>
    <mergeCell ref="D107:E107"/>
    <mergeCell ref="B108:F108"/>
    <mergeCell ref="B109:S109"/>
    <mergeCell ref="R110:S110"/>
    <mergeCell ref="R81:S81"/>
    <mergeCell ref="R82:S82"/>
    <mergeCell ref="R83:S83"/>
    <mergeCell ref="R84:S84"/>
    <mergeCell ref="R85:S85"/>
    <mergeCell ref="R86:S86"/>
    <mergeCell ref="R87:S87"/>
    <mergeCell ref="R88:S88"/>
    <mergeCell ref="R89:S89"/>
    <mergeCell ref="R90:S90"/>
    <mergeCell ref="R91:S91"/>
    <mergeCell ref="R92:S92"/>
    <mergeCell ref="R93:S93"/>
    <mergeCell ref="O97:S97"/>
    <mergeCell ref="R98:S98"/>
    <mergeCell ref="R99:S99"/>
    <mergeCell ref="R100:S100"/>
    <mergeCell ref="R101:S101"/>
    <mergeCell ref="R102:S102"/>
    <mergeCell ref="R103:S103"/>
    <mergeCell ref="R104:S104"/>
    <mergeCell ref="R105:S105"/>
    <mergeCell ref="R106:S106"/>
    <mergeCell ref="R107:S107"/>
    <mergeCell ref="R108:S108"/>
    <mergeCell ref="R111:S111"/>
    <mergeCell ref="R112:S112"/>
    <mergeCell ref="R113:S113"/>
    <mergeCell ref="R114:S114"/>
    <mergeCell ref="R115:S115"/>
    <mergeCell ref="R116:S116"/>
    <mergeCell ref="R117:S117"/>
    <mergeCell ref="R118:S118"/>
    <mergeCell ref="R119:S119"/>
    <mergeCell ref="R120:S120"/>
    <mergeCell ref="R121:S121"/>
    <mergeCell ref="R122:S122"/>
    <mergeCell ref="R123:S123"/>
    <mergeCell ref="R124:S124"/>
    <mergeCell ref="R125:S125"/>
    <mergeCell ref="R126:S126"/>
    <mergeCell ref="R127:S127"/>
    <mergeCell ref="R128:S128"/>
    <mergeCell ref="R129:S129"/>
    <mergeCell ref="R130:S130"/>
    <mergeCell ref="R131:S131"/>
    <mergeCell ref="R132:S132"/>
    <mergeCell ref="R133:S133"/>
    <mergeCell ref="R134:S134"/>
    <mergeCell ref="D99:E99"/>
    <mergeCell ref="D100:E100"/>
    <mergeCell ref="D101:E101"/>
    <mergeCell ref="D102:E102"/>
    <mergeCell ref="D103:E103"/>
    <mergeCell ref="D104:E104"/>
    <mergeCell ref="D105:E105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F144:F145"/>
    <mergeCell ref="G144:G145"/>
    <mergeCell ref="H144:H145"/>
    <mergeCell ref="I144:K144"/>
    <mergeCell ref="L144:N144"/>
    <mergeCell ref="D138:E138"/>
    <mergeCell ref="D139:E139"/>
    <mergeCell ref="D140:E140"/>
    <mergeCell ref="B142:D142"/>
    <mergeCell ref="B144:B145"/>
    <mergeCell ref="C144:C145"/>
    <mergeCell ref="D144:E145"/>
    <mergeCell ref="R135:S135"/>
    <mergeCell ref="R136:S136"/>
    <mergeCell ref="R137:S137"/>
    <mergeCell ref="R138:S138"/>
    <mergeCell ref="R139:S139"/>
    <mergeCell ref="R140:S140"/>
    <mergeCell ref="O144:S144"/>
    <mergeCell ref="R145:S145"/>
    <mergeCell ref="R146:S146"/>
    <mergeCell ref="R147:S147"/>
    <mergeCell ref="R148:S148"/>
    <mergeCell ref="R149:S149"/>
    <mergeCell ref="R150:S150"/>
    <mergeCell ref="R151:S151"/>
    <mergeCell ref="R152:S152"/>
    <mergeCell ref="R153:S153"/>
    <mergeCell ref="R154:S154"/>
    <mergeCell ref="R155:S155"/>
    <mergeCell ref="R156:S156"/>
    <mergeCell ref="R157:S157"/>
    <mergeCell ref="R158:S158"/>
    <mergeCell ref="R159:S159"/>
    <mergeCell ref="R160:S160"/>
    <mergeCell ref="R161:S161"/>
    <mergeCell ref="R162:S162"/>
    <mergeCell ref="R163:S163"/>
    <mergeCell ref="R164:S164"/>
    <mergeCell ref="R165:S165"/>
    <mergeCell ref="R166:S166"/>
    <mergeCell ref="R167:S167"/>
    <mergeCell ref="R168:S168"/>
    <mergeCell ref="R169:S169"/>
    <mergeCell ref="R170:S170"/>
    <mergeCell ref="R171:S171"/>
    <mergeCell ref="R172:S172"/>
    <mergeCell ref="R173:S173"/>
    <mergeCell ref="R174:S174"/>
    <mergeCell ref="R175:S175"/>
    <mergeCell ref="R176:S176"/>
    <mergeCell ref="R177:S177"/>
    <mergeCell ref="R178:S178"/>
    <mergeCell ref="R179:S179"/>
    <mergeCell ref="R180:S180"/>
    <mergeCell ref="R181:S181"/>
    <mergeCell ref="R182:S182"/>
    <mergeCell ref="R183:S183"/>
    <mergeCell ref="R184:S184"/>
    <mergeCell ref="R185:S185"/>
    <mergeCell ref="R186:S186"/>
    <mergeCell ref="D238:E239"/>
    <mergeCell ref="F238:F239"/>
    <mergeCell ref="G238:G239"/>
    <mergeCell ref="H238:H239"/>
    <mergeCell ref="I238:K238"/>
    <mergeCell ref="L238:N238"/>
    <mergeCell ref="O238:S238"/>
    <mergeCell ref="D231:E231"/>
    <mergeCell ref="D232:E232"/>
    <mergeCell ref="D233:E233"/>
    <mergeCell ref="D234:E234"/>
    <mergeCell ref="B236:D236"/>
    <mergeCell ref="B238:B239"/>
    <mergeCell ref="C238:C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R274:S274"/>
    <mergeCell ref="R275:S275"/>
    <mergeCell ref="D268:E268"/>
    <mergeCell ref="D269:E269"/>
    <mergeCell ref="D270:E270"/>
    <mergeCell ref="D271:E271"/>
    <mergeCell ref="R271:S271"/>
    <mergeCell ref="R272:S272"/>
    <mergeCell ref="R273:S273"/>
    <mergeCell ref="D272:E272"/>
    <mergeCell ref="D273:E273"/>
    <mergeCell ref="D274:E274"/>
    <mergeCell ref="D275:E275"/>
    <mergeCell ref="D276:E276"/>
    <mergeCell ref="D277:E277"/>
    <mergeCell ref="D278:E278"/>
    <mergeCell ref="F285:F286"/>
    <mergeCell ref="G285:G286"/>
    <mergeCell ref="H285:H286"/>
    <mergeCell ref="I285:K285"/>
    <mergeCell ref="L285:N285"/>
    <mergeCell ref="O285:S285"/>
    <mergeCell ref="R286:S286"/>
    <mergeCell ref="D279:E279"/>
    <mergeCell ref="D280:E280"/>
    <mergeCell ref="D281:E281"/>
    <mergeCell ref="B283:D283"/>
    <mergeCell ref="B285:B286"/>
    <mergeCell ref="C285:C286"/>
    <mergeCell ref="D285:E286"/>
    <mergeCell ref="D287:E287"/>
    <mergeCell ref="D288:E288"/>
    <mergeCell ref="D289:E289"/>
    <mergeCell ref="D290:E290"/>
    <mergeCell ref="D291:E291"/>
    <mergeCell ref="D292:E292"/>
    <mergeCell ref="D293:E293"/>
    <mergeCell ref="R297:S297"/>
    <mergeCell ref="R298:S298"/>
    <mergeCell ref="R299:S299"/>
    <mergeCell ref="R300:S300"/>
    <mergeCell ref="R301:S301"/>
    <mergeCell ref="R276:S276"/>
    <mergeCell ref="R277:S277"/>
    <mergeCell ref="R278:S278"/>
    <mergeCell ref="R279:S279"/>
    <mergeCell ref="R280:S280"/>
    <mergeCell ref="R281:S281"/>
    <mergeCell ref="R287:S287"/>
    <mergeCell ref="R366:S366"/>
    <mergeCell ref="R367:S367"/>
    <mergeCell ref="R368:S368"/>
    <mergeCell ref="R369:S369"/>
    <mergeCell ref="R370:S370"/>
    <mergeCell ref="R371:S371"/>
    <mergeCell ref="R372:S372"/>
    <mergeCell ref="R373:S373"/>
    <mergeCell ref="R374:S374"/>
    <mergeCell ref="R375:S375"/>
    <mergeCell ref="O379:S379"/>
    <mergeCell ref="R380:S380"/>
    <mergeCell ref="R381:S381"/>
    <mergeCell ref="R382:S382"/>
    <mergeCell ref="R383:S383"/>
    <mergeCell ref="R384:S384"/>
    <mergeCell ref="R385:S385"/>
    <mergeCell ref="R386:S386"/>
    <mergeCell ref="R387:S387"/>
    <mergeCell ref="R388:S388"/>
    <mergeCell ref="R389:S389"/>
    <mergeCell ref="R390:S390"/>
    <mergeCell ref="R391:S391"/>
    <mergeCell ref="R392:S392"/>
    <mergeCell ref="R393:S393"/>
    <mergeCell ref="R394:S394"/>
    <mergeCell ref="R395:S395"/>
    <mergeCell ref="R396:S396"/>
    <mergeCell ref="R397:S397"/>
    <mergeCell ref="R398:S398"/>
    <mergeCell ref="R399:S399"/>
    <mergeCell ref="R400:S400"/>
    <mergeCell ref="R401:S401"/>
    <mergeCell ref="R402:S402"/>
    <mergeCell ref="R403:S403"/>
    <mergeCell ref="R404:S404"/>
    <mergeCell ref="R405:S405"/>
    <mergeCell ref="R406:S406"/>
    <mergeCell ref="R407:S407"/>
    <mergeCell ref="R408:S408"/>
    <mergeCell ref="R409:S409"/>
    <mergeCell ref="R410:S410"/>
    <mergeCell ref="R418:S418"/>
    <mergeCell ref="R419:S419"/>
    <mergeCell ref="R420:S420"/>
    <mergeCell ref="R421:S421"/>
    <mergeCell ref="R422:S422"/>
    <mergeCell ref="R411:S411"/>
    <mergeCell ref="R412:S412"/>
    <mergeCell ref="R413:S413"/>
    <mergeCell ref="R414:S414"/>
    <mergeCell ref="R415:S415"/>
    <mergeCell ref="R416:S416"/>
    <mergeCell ref="R417:S417"/>
    <mergeCell ref="D334:E334"/>
    <mergeCell ref="D335:E335"/>
    <mergeCell ref="D336:E336"/>
    <mergeCell ref="D337:E337"/>
    <mergeCell ref="D338:E338"/>
    <mergeCell ref="B339:F339"/>
    <mergeCell ref="B340:S340"/>
    <mergeCell ref="D341:E341"/>
    <mergeCell ref="R341:S341"/>
    <mergeCell ref="D342:E342"/>
    <mergeCell ref="R342:S342"/>
    <mergeCell ref="D343:E343"/>
    <mergeCell ref="R343:S343"/>
    <mergeCell ref="R344:S344"/>
    <mergeCell ref="D344:E344"/>
    <mergeCell ref="D345:E345"/>
    <mergeCell ref="D346:E346"/>
    <mergeCell ref="D347:E347"/>
    <mergeCell ref="D348:E348"/>
    <mergeCell ref="D349:E349"/>
    <mergeCell ref="D350:E350"/>
    <mergeCell ref="R345:S345"/>
    <mergeCell ref="R346:S346"/>
    <mergeCell ref="R347:S347"/>
    <mergeCell ref="R348:S348"/>
    <mergeCell ref="R349:S349"/>
    <mergeCell ref="R350:S350"/>
    <mergeCell ref="R351:S351"/>
    <mergeCell ref="D351:E351"/>
    <mergeCell ref="D352:E352"/>
    <mergeCell ref="D353:E353"/>
    <mergeCell ref="D354:E354"/>
    <mergeCell ref="D355:E355"/>
    <mergeCell ref="D356:E356"/>
    <mergeCell ref="D357:E357"/>
    <mergeCell ref="R352:S352"/>
    <mergeCell ref="R353:S353"/>
    <mergeCell ref="R354:S354"/>
    <mergeCell ref="R355:S355"/>
    <mergeCell ref="R356:S356"/>
    <mergeCell ref="R357:S357"/>
    <mergeCell ref="R358:S358"/>
    <mergeCell ref="R359:S359"/>
    <mergeCell ref="R360:S360"/>
    <mergeCell ref="R361:S361"/>
    <mergeCell ref="R362:S362"/>
    <mergeCell ref="R363:S363"/>
    <mergeCell ref="R364:S364"/>
    <mergeCell ref="R365:S365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9:E380"/>
    <mergeCell ref="F379:F380"/>
    <mergeCell ref="G379:G380"/>
    <mergeCell ref="H379:H380"/>
    <mergeCell ref="I379:K379"/>
    <mergeCell ref="L379:N379"/>
    <mergeCell ref="D372:E372"/>
    <mergeCell ref="D373:E373"/>
    <mergeCell ref="D374:E374"/>
    <mergeCell ref="D375:E375"/>
    <mergeCell ref="B377:D377"/>
    <mergeCell ref="B379:B380"/>
    <mergeCell ref="C379:C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R445:S445"/>
    <mergeCell ref="Q446:T446"/>
    <mergeCell ref="M439:O439"/>
    <mergeCell ref="P439:S439"/>
    <mergeCell ref="R440:S440"/>
    <mergeCell ref="R441:S441"/>
    <mergeCell ref="R442:S442"/>
    <mergeCell ref="R443:S443"/>
    <mergeCell ref="R444:S444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B422:F422"/>
    <mergeCell ref="B424:D424"/>
    <mergeCell ref="B429:T429"/>
    <mergeCell ref="D431:S431"/>
    <mergeCell ref="D433:S433"/>
    <mergeCell ref="D435:S435"/>
    <mergeCell ref="D437:S437"/>
    <mergeCell ref="F439:G439"/>
    <mergeCell ref="H439:I439"/>
    <mergeCell ref="J439:K439"/>
    <mergeCell ref="F440:G440"/>
    <mergeCell ref="H440:I440"/>
    <mergeCell ref="J440:K440"/>
    <mergeCell ref="H441:I441"/>
    <mergeCell ref="J441:K441"/>
    <mergeCell ref="F444:G444"/>
    <mergeCell ref="H444:I444"/>
    <mergeCell ref="J444:K444"/>
    <mergeCell ref="K445:L445"/>
    <mergeCell ref="K446:L446"/>
    <mergeCell ref="F441:G441"/>
    <mergeCell ref="F442:G442"/>
    <mergeCell ref="H442:I442"/>
    <mergeCell ref="J442:K442"/>
    <mergeCell ref="F443:G443"/>
    <mergeCell ref="H443:I443"/>
    <mergeCell ref="J443:K443"/>
    <mergeCell ref="R221:S221"/>
    <mergeCell ref="R227:S227"/>
    <mergeCell ref="R218:S218"/>
    <mergeCell ref="R219:S219"/>
    <mergeCell ref="R220:S220"/>
    <mergeCell ref="B224:S224"/>
    <mergeCell ref="D225:E225"/>
    <mergeCell ref="D226:E226"/>
    <mergeCell ref="D227:E227"/>
    <mergeCell ref="R187:S187"/>
    <mergeCell ref="O191:S191"/>
    <mergeCell ref="R192:S192"/>
    <mergeCell ref="R193:S193"/>
    <mergeCell ref="R194:S194"/>
    <mergeCell ref="R195:S195"/>
    <mergeCell ref="R196:S196"/>
    <mergeCell ref="R197:S197"/>
    <mergeCell ref="R198:S198"/>
    <mergeCell ref="R199:S199"/>
    <mergeCell ref="R200:S200"/>
    <mergeCell ref="R201:S201"/>
    <mergeCell ref="R202:S202"/>
    <mergeCell ref="R203:S203"/>
    <mergeCell ref="R204:S204"/>
    <mergeCell ref="R205:S205"/>
    <mergeCell ref="R206:S206"/>
    <mergeCell ref="R207:S207"/>
    <mergeCell ref="R208:S208"/>
    <mergeCell ref="R209:S209"/>
    <mergeCell ref="R210:S210"/>
    <mergeCell ref="R211:S211"/>
    <mergeCell ref="R212:S212"/>
    <mergeCell ref="R213:S213"/>
    <mergeCell ref="R214:S214"/>
    <mergeCell ref="R215:S215"/>
    <mergeCell ref="R216:S216"/>
    <mergeCell ref="R217:S217"/>
    <mergeCell ref="R223:S223"/>
    <mergeCell ref="R225:S225"/>
    <mergeCell ref="R222:S222"/>
    <mergeCell ref="R226:S226"/>
    <mergeCell ref="R232:S232"/>
    <mergeCell ref="R233:S233"/>
    <mergeCell ref="R234:S234"/>
    <mergeCell ref="D228:E228"/>
    <mergeCell ref="R228:S228"/>
    <mergeCell ref="D229:E229"/>
    <mergeCell ref="R229:S229"/>
    <mergeCell ref="D230:E230"/>
    <mergeCell ref="R230:S230"/>
    <mergeCell ref="R231:S231"/>
    <mergeCell ref="R260:S260"/>
    <mergeCell ref="R261:S261"/>
    <mergeCell ref="R253:S253"/>
    <mergeCell ref="R254:S254"/>
    <mergeCell ref="R255:S255"/>
    <mergeCell ref="R256:S256"/>
    <mergeCell ref="R257:S257"/>
    <mergeCell ref="R258:S258"/>
    <mergeCell ref="R259:S259"/>
    <mergeCell ref="R239:S239"/>
    <mergeCell ref="R240:S240"/>
    <mergeCell ref="R241:S241"/>
    <mergeCell ref="R242:S242"/>
    <mergeCell ref="R243:S243"/>
    <mergeCell ref="R244:S244"/>
    <mergeCell ref="R245:S245"/>
    <mergeCell ref="R246:S246"/>
    <mergeCell ref="R247:S247"/>
    <mergeCell ref="R248:S248"/>
    <mergeCell ref="R249:S249"/>
    <mergeCell ref="R250:S250"/>
    <mergeCell ref="R251:S251"/>
    <mergeCell ref="R252:S252"/>
    <mergeCell ref="R269:S269"/>
    <mergeCell ref="R270:S270"/>
    <mergeCell ref="R262:S262"/>
    <mergeCell ref="R263:S263"/>
    <mergeCell ref="R264:S264"/>
    <mergeCell ref="R265:S265"/>
    <mergeCell ref="R266:S266"/>
    <mergeCell ref="R267:S267"/>
    <mergeCell ref="R268:S268"/>
    <mergeCell ref="R288:S288"/>
    <mergeCell ref="R289:S289"/>
    <mergeCell ref="R290:S290"/>
    <mergeCell ref="R291:S291"/>
    <mergeCell ref="R292:S292"/>
    <mergeCell ref="R293:S293"/>
    <mergeCell ref="R294:S294"/>
    <mergeCell ref="R295:S295"/>
    <mergeCell ref="R296:S296"/>
    <mergeCell ref="R302:S302"/>
    <mergeCell ref="R303:S303"/>
    <mergeCell ref="R304:S304"/>
    <mergeCell ref="R305:S305"/>
    <mergeCell ref="R306:S306"/>
    <mergeCell ref="R307:S307"/>
    <mergeCell ref="R308:S308"/>
    <mergeCell ref="R309:S309"/>
    <mergeCell ref="R310:S310"/>
    <mergeCell ref="R311:S311"/>
    <mergeCell ref="R312:S312"/>
    <mergeCell ref="R313:S313"/>
    <mergeCell ref="R314:S314"/>
    <mergeCell ref="R315:S315"/>
    <mergeCell ref="R316:S316"/>
    <mergeCell ref="R317:S317"/>
    <mergeCell ref="R318:S318"/>
    <mergeCell ref="R319:S319"/>
    <mergeCell ref="R320:S320"/>
    <mergeCell ref="R321:S321"/>
    <mergeCell ref="R322:S322"/>
    <mergeCell ref="R323:S323"/>
    <mergeCell ref="R324:S324"/>
    <mergeCell ref="R325:S325"/>
    <mergeCell ref="R326:S326"/>
    <mergeCell ref="R327:S327"/>
    <mergeCell ref="R338:S338"/>
    <mergeCell ref="R339:S339"/>
    <mergeCell ref="R328:S328"/>
    <mergeCell ref="O332:S332"/>
    <mergeCell ref="R333:S333"/>
    <mergeCell ref="R334:S334"/>
    <mergeCell ref="R335:S335"/>
    <mergeCell ref="R336:S336"/>
    <mergeCell ref="R337:S337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I332:K332"/>
    <mergeCell ref="L332:N332"/>
    <mergeCell ref="B330:D330"/>
    <mergeCell ref="B332:B333"/>
    <mergeCell ref="C332:C333"/>
    <mergeCell ref="D332:E333"/>
    <mergeCell ref="F332:F333"/>
    <mergeCell ref="G332:G333"/>
    <mergeCell ref="H332:H333"/>
  </mergeCells>
  <conditionalFormatting sqref="N1:N1000">
    <cfRule type="cellIs" dxfId="0" priority="1" operator="greaterThan">
      <formula>1000</formula>
    </cfRule>
  </conditionalFormatting>
  <conditionalFormatting sqref="N1:N1000">
    <cfRule type="cellIs" dxfId="1" priority="2" operator="greaterThan">
      <formula>500</formula>
    </cfRule>
  </conditionalFormatting>
  <conditionalFormatting sqref="N1:N1000">
    <cfRule type="cellIs" dxfId="2" priority="3" operator="greaterThan">
      <formula>300</formula>
    </cfRule>
  </conditionalFormatting>
  <conditionalFormatting sqref="N1:N1000">
    <cfRule type="cellIs" dxfId="3" priority="4" operator="greaterThan">
      <formula>100</formula>
    </cfRule>
  </conditionalFormatting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0.38"/>
    <col customWidth="1" min="2" max="3" width="4.63"/>
    <col customWidth="1" min="4" max="4" width="16.25"/>
    <col customWidth="1" min="5" max="5" width="9.25"/>
    <col customWidth="1" min="6" max="6" width="7.25"/>
    <col customWidth="1" min="7" max="7" width="7.63"/>
    <col customWidth="1" min="8" max="8" width="4.63"/>
    <col customWidth="1" min="9" max="9" width="6.88"/>
    <col customWidth="1" min="10" max="10" width="6.38"/>
    <col customWidth="1" min="11" max="11" width="6.75"/>
    <col customWidth="1" min="12" max="12" width="6.88"/>
    <col customWidth="1" min="13" max="13" width="6.38"/>
    <col customWidth="1" min="14" max="14" width="6.75"/>
    <col customWidth="1" min="15" max="15" width="7.63"/>
    <col customWidth="1" min="16" max="16" width="6.75"/>
    <col customWidth="1" min="17" max="17" width="6.38"/>
    <col customWidth="1" min="18" max="18" width="1.0"/>
    <col customWidth="1" min="19" max="19" width="5.88"/>
    <col customWidth="1" min="20" max="20" width="0.38"/>
    <col customWidth="1" min="21" max="26" width="8.63"/>
  </cols>
  <sheetData>
    <row r="1" ht="14.25" customHeight="1">
      <c r="A1" s="296" t="s">
        <v>76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  <c r="O1" s="297"/>
      <c r="P1" s="297"/>
      <c r="Q1" s="297"/>
      <c r="R1" s="297"/>
      <c r="S1" s="297"/>
      <c r="T1" s="298"/>
    </row>
    <row r="2" ht="6.0" customHeight="1"/>
    <row r="3" ht="11.25" customHeight="1">
      <c r="B3" s="299" t="s">
        <v>1854</v>
      </c>
      <c r="C3" s="297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/>
      <c r="R3" s="297"/>
      <c r="S3" s="298"/>
    </row>
    <row r="4" ht="1.5" customHeight="1"/>
    <row r="5" ht="11.25" customHeight="1">
      <c r="B5" s="300" t="s">
        <v>78</v>
      </c>
      <c r="C5" s="297"/>
      <c r="D5" s="297"/>
      <c r="E5" s="297"/>
      <c r="F5" s="297"/>
      <c r="G5" s="297"/>
      <c r="H5" s="297"/>
      <c r="I5" s="297"/>
      <c r="J5" s="297"/>
      <c r="K5" s="297"/>
      <c r="L5" s="297"/>
      <c r="M5" s="297"/>
      <c r="N5" s="297"/>
      <c r="O5" s="297"/>
      <c r="P5" s="297"/>
      <c r="Q5" s="297"/>
      <c r="R5" s="297"/>
      <c r="S5" s="298"/>
    </row>
    <row r="6" ht="3.75" customHeight="1"/>
    <row r="7" ht="19.5" customHeight="1">
      <c r="B7" s="301" t="s">
        <v>79</v>
      </c>
      <c r="C7" s="301" t="s">
        <v>80</v>
      </c>
      <c r="D7" s="302" t="s">
        <v>81</v>
      </c>
      <c r="E7" s="303"/>
      <c r="F7" s="301" t="s">
        <v>82</v>
      </c>
      <c r="G7" s="301" t="s">
        <v>83</v>
      </c>
      <c r="H7" s="301" t="s">
        <v>84</v>
      </c>
      <c r="I7" s="304" t="s">
        <v>85</v>
      </c>
      <c r="J7" s="305"/>
      <c r="K7" s="306"/>
      <c r="L7" s="304" t="s">
        <v>86</v>
      </c>
      <c r="M7" s="305"/>
      <c r="N7" s="306"/>
      <c r="O7" s="304" t="s">
        <v>87</v>
      </c>
      <c r="P7" s="305"/>
      <c r="Q7" s="305"/>
      <c r="R7" s="305"/>
      <c r="S7" s="307"/>
    </row>
    <row r="8" ht="14.25" customHeight="1">
      <c r="B8" s="308"/>
      <c r="C8" s="308"/>
      <c r="D8" s="309"/>
      <c r="E8" s="310"/>
      <c r="F8" s="308"/>
      <c r="G8" s="308"/>
      <c r="H8" s="308"/>
      <c r="I8" s="311" t="s">
        <v>88</v>
      </c>
      <c r="J8" s="311" t="s">
        <v>89</v>
      </c>
      <c r="K8" s="311" t="s">
        <v>90</v>
      </c>
      <c r="L8" s="311" t="s">
        <v>88</v>
      </c>
      <c r="M8" s="311" t="s">
        <v>89</v>
      </c>
      <c r="N8" s="311" t="s">
        <v>90</v>
      </c>
      <c r="O8" s="311" t="s">
        <v>83</v>
      </c>
      <c r="P8" s="311" t="s">
        <v>88</v>
      </c>
      <c r="Q8" s="311" t="s">
        <v>89</v>
      </c>
      <c r="R8" s="304" t="s">
        <v>90</v>
      </c>
      <c r="S8" s="307"/>
    </row>
    <row r="9" ht="11.25" customHeight="1">
      <c r="B9" s="312" t="s">
        <v>1855</v>
      </c>
      <c r="C9" s="313"/>
      <c r="D9" s="313"/>
      <c r="E9" s="313"/>
      <c r="F9" s="313"/>
      <c r="G9" s="313"/>
      <c r="H9" s="313"/>
      <c r="I9" s="313"/>
      <c r="J9" s="313"/>
      <c r="K9" s="313"/>
      <c r="L9" s="313"/>
      <c r="M9" s="313"/>
      <c r="N9" s="313"/>
      <c r="O9" s="313"/>
      <c r="P9" s="313"/>
      <c r="Q9" s="313"/>
      <c r="R9" s="313"/>
      <c r="S9" s="314"/>
    </row>
    <row r="10" ht="11.25" customHeight="1">
      <c r="B10" s="315" t="s">
        <v>92</v>
      </c>
      <c r="C10" s="316" t="s">
        <v>93</v>
      </c>
      <c r="D10" s="317" t="s">
        <v>94</v>
      </c>
      <c r="E10" s="318"/>
      <c r="F10" s="316" t="s">
        <v>95</v>
      </c>
      <c r="G10" s="319">
        <v>0.08</v>
      </c>
      <c r="H10" s="315" t="s">
        <v>96</v>
      </c>
      <c r="I10" s="320">
        <v>-26.69</v>
      </c>
      <c r="J10" s="320">
        <v>0.0</v>
      </c>
      <c r="K10" s="320">
        <v>-26.69</v>
      </c>
      <c r="L10" s="320">
        <v>26.69</v>
      </c>
      <c r="M10" s="320">
        <v>0.0</v>
      </c>
      <c r="N10" s="320">
        <v>26.69</v>
      </c>
      <c r="O10" s="319">
        <v>0.0</v>
      </c>
      <c r="P10" s="320">
        <v>0.0</v>
      </c>
      <c r="Q10" s="320">
        <v>0.0</v>
      </c>
      <c r="R10" s="321">
        <v>0.0</v>
      </c>
      <c r="S10" s="314"/>
    </row>
    <row r="11" ht="11.25" customHeight="1">
      <c r="B11" s="315" t="s">
        <v>92</v>
      </c>
      <c r="C11" s="316" t="s">
        <v>97</v>
      </c>
      <c r="D11" s="317" t="s">
        <v>98</v>
      </c>
      <c r="E11" s="318"/>
      <c r="F11" s="316" t="s">
        <v>95</v>
      </c>
      <c r="G11" s="319">
        <v>0.1</v>
      </c>
      <c r="H11" s="315" t="s">
        <v>96</v>
      </c>
      <c r="I11" s="320">
        <v>-38.5</v>
      </c>
      <c r="J11" s="320">
        <v>0.0</v>
      </c>
      <c r="K11" s="320">
        <v>-38.5</v>
      </c>
      <c r="L11" s="320">
        <v>38.5</v>
      </c>
      <c r="M11" s="320">
        <v>0.0</v>
      </c>
      <c r="N11" s="320">
        <v>38.5</v>
      </c>
      <c r="O11" s="319">
        <v>0.0</v>
      </c>
      <c r="P11" s="320">
        <v>0.0</v>
      </c>
      <c r="Q11" s="320">
        <v>0.0</v>
      </c>
      <c r="R11" s="321">
        <v>0.0</v>
      </c>
      <c r="S11" s="314"/>
    </row>
    <row r="12" ht="11.25" customHeight="1">
      <c r="B12" s="315" t="s">
        <v>92</v>
      </c>
      <c r="C12" s="316" t="s">
        <v>99</v>
      </c>
      <c r="D12" s="317" t="s">
        <v>100</v>
      </c>
      <c r="E12" s="318"/>
      <c r="F12" s="316" t="s">
        <v>95</v>
      </c>
      <c r="G12" s="319">
        <v>6.0</v>
      </c>
      <c r="H12" s="315" t="s">
        <v>96</v>
      </c>
      <c r="I12" s="320">
        <v>-625.99</v>
      </c>
      <c r="J12" s="320">
        <v>0.0</v>
      </c>
      <c r="K12" s="320">
        <v>-625.99</v>
      </c>
      <c r="L12" s="320">
        <v>625.99</v>
      </c>
      <c r="M12" s="320">
        <v>0.0</v>
      </c>
      <c r="N12" s="320">
        <v>625.99</v>
      </c>
      <c r="O12" s="319">
        <v>0.0</v>
      </c>
      <c r="P12" s="320">
        <v>0.0</v>
      </c>
      <c r="Q12" s="320">
        <v>0.0</v>
      </c>
      <c r="R12" s="321">
        <v>0.0</v>
      </c>
      <c r="S12" s="314"/>
    </row>
    <row r="13" ht="11.25" customHeight="1">
      <c r="B13" s="315" t="s">
        <v>92</v>
      </c>
      <c r="C13" s="316" t="s">
        <v>101</v>
      </c>
      <c r="D13" s="317" t="s">
        <v>102</v>
      </c>
      <c r="E13" s="318"/>
      <c r="F13" s="316" t="s">
        <v>95</v>
      </c>
      <c r="G13" s="319">
        <v>5.0</v>
      </c>
      <c r="H13" s="315" t="s">
        <v>96</v>
      </c>
      <c r="I13" s="320">
        <v>-230.73</v>
      </c>
      <c r="J13" s="320">
        <v>0.0</v>
      </c>
      <c r="K13" s="320">
        <v>-230.73</v>
      </c>
      <c r="L13" s="320">
        <v>230.73</v>
      </c>
      <c r="M13" s="320">
        <v>0.0</v>
      </c>
      <c r="N13" s="320">
        <v>230.73</v>
      </c>
      <c r="O13" s="319">
        <v>0.0</v>
      </c>
      <c r="P13" s="320">
        <v>0.0</v>
      </c>
      <c r="Q13" s="320">
        <v>0.0</v>
      </c>
      <c r="R13" s="321">
        <v>0.0</v>
      </c>
      <c r="S13" s="314"/>
    </row>
    <row r="14" ht="11.25" customHeight="1">
      <c r="B14" s="315" t="s">
        <v>92</v>
      </c>
      <c r="C14" s="316" t="s">
        <v>103</v>
      </c>
      <c r="D14" s="317" t="s">
        <v>104</v>
      </c>
      <c r="E14" s="318"/>
      <c r="F14" s="316" t="s">
        <v>95</v>
      </c>
      <c r="G14" s="319">
        <v>5.11</v>
      </c>
      <c r="H14" s="315" t="s">
        <v>96</v>
      </c>
      <c r="I14" s="320">
        <v>-393.47</v>
      </c>
      <c r="J14" s="320">
        <v>0.0</v>
      </c>
      <c r="K14" s="320">
        <v>-393.47</v>
      </c>
      <c r="L14" s="320">
        <v>393.47</v>
      </c>
      <c r="M14" s="320">
        <v>0.0</v>
      </c>
      <c r="N14" s="320">
        <v>393.47</v>
      </c>
      <c r="O14" s="319">
        <v>0.0</v>
      </c>
      <c r="P14" s="320">
        <v>0.0</v>
      </c>
      <c r="Q14" s="320">
        <v>0.0</v>
      </c>
      <c r="R14" s="321">
        <v>0.0</v>
      </c>
      <c r="S14" s="314"/>
    </row>
    <row r="15" ht="11.25" customHeight="1">
      <c r="B15" s="315" t="s">
        <v>92</v>
      </c>
      <c r="C15" s="316" t="s">
        <v>105</v>
      </c>
      <c r="D15" s="317" t="s">
        <v>106</v>
      </c>
      <c r="E15" s="318"/>
      <c r="F15" s="316" t="s">
        <v>95</v>
      </c>
      <c r="G15" s="319">
        <v>5.0</v>
      </c>
      <c r="H15" s="315" t="s">
        <v>96</v>
      </c>
      <c r="I15" s="320">
        <v>-325.0</v>
      </c>
      <c r="J15" s="320">
        <v>0.0</v>
      </c>
      <c r="K15" s="320">
        <v>-325.0</v>
      </c>
      <c r="L15" s="320">
        <v>325.0</v>
      </c>
      <c r="M15" s="320">
        <v>0.0</v>
      </c>
      <c r="N15" s="320">
        <v>325.0</v>
      </c>
      <c r="O15" s="319">
        <v>0.0</v>
      </c>
      <c r="P15" s="320">
        <v>0.0</v>
      </c>
      <c r="Q15" s="320">
        <v>0.0</v>
      </c>
      <c r="R15" s="321">
        <v>0.0</v>
      </c>
      <c r="S15" s="314"/>
    </row>
    <row r="16" ht="11.25" customHeight="1">
      <c r="B16" s="322" t="s">
        <v>107</v>
      </c>
      <c r="C16" s="323"/>
      <c r="D16" s="323"/>
      <c r="E16" s="323"/>
      <c r="F16" s="324"/>
      <c r="G16" s="325">
        <v>21.29</v>
      </c>
      <c r="H16" s="326" t="s">
        <v>108</v>
      </c>
      <c r="I16" s="327">
        <v>-1640.38</v>
      </c>
      <c r="J16" s="327">
        <v>0.0</v>
      </c>
      <c r="K16" s="327">
        <v>-1640.38</v>
      </c>
      <c r="L16" s="327">
        <v>1640.38</v>
      </c>
      <c r="M16" s="327">
        <v>0.0</v>
      </c>
      <c r="N16" s="327">
        <v>1640.38</v>
      </c>
      <c r="O16" s="325">
        <v>0.0</v>
      </c>
      <c r="P16" s="327">
        <v>0.0</v>
      </c>
      <c r="Q16" s="327">
        <v>0.0</v>
      </c>
      <c r="R16" s="328">
        <v>0.0</v>
      </c>
      <c r="S16" s="329"/>
    </row>
    <row r="17" ht="11.25" customHeight="1">
      <c r="B17" s="312" t="s">
        <v>1856</v>
      </c>
      <c r="C17" s="313"/>
      <c r="D17" s="313"/>
      <c r="E17" s="313"/>
      <c r="F17" s="313"/>
      <c r="G17" s="313"/>
      <c r="H17" s="313"/>
      <c r="I17" s="313"/>
      <c r="J17" s="313"/>
      <c r="K17" s="313"/>
      <c r="L17" s="313"/>
      <c r="M17" s="313"/>
      <c r="N17" s="313"/>
      <c r="O17" s="313"/>
      <c r="P17" s="313"/>
      <c r="Q17" s="313"/>
      <c r="R17" s="313"/>
      <c r="S17" s="314"/>
    </row>
    <row r="18" ht="11.25" customHeight="1">
      <c r="B18" s="315" t="s">
        <v>92</v>
      </c>
      <c r="C18" s="316" t="s">
        <v>338</v>
      </c>
      <c r="D18" s="317" t="s">
        <v>339</v>
      </c>
      <c r="E18" s="318"/>
      <c r="F18" s="316" t="s">
        <v>95</v>
      </c>
      <c r="G18" s="319">
        <v>0.2</v>
      </c>
      <c r="H18" s="315" t="s">
        <v>96</v>
      </c>
      <c r="I18" s="320">
        <v>-87.11</v>
      </c>
      <c r="J18" s="320">
        <v>0.0</v>
      </c>
      <c r="K18" s="320">
        <v>-87.11</v>
      </c>
      <c r="L18" s="320">
        <v>87.11</v>
      </c>
      <c r="M18" s="320">
        <v>0.0</v>
      </c>
      <c r="N18" s="320">
        <v>87.11</v>
      </c>
      <c r="O18" s="319">
        <v>0.0</v>
      </c>
      <c r="P18" s="320">
        <v>0.0</v>
      </c>
      <c r="Q18" s="320">
        <v>0.0</v>
      </c>
      <c r="R18" s="321">
        <v>0.0</v>
      </c>
      <c r="S18" s="314"/>
    </row>
    <row r="19" ht="11.25" customHeight="1">
      <c r="B19" s="315" t="s">
        <v>92</v>
      </c>
      <c r="C19" s="316" t="s">
        <v>386</v>
      </c>
      <c r="D19" s="317" t="s">
        <v>387</v>
      </c>
      <c r="E19" s="318"/>
      <c r="F19" s="316" t="s">
        <v>95</v>
      </c>
      <c r="G19" s="319">
        <v>0.18</v>
      </c>
      <c r="H19" s="315" t="s">
        <v>96</v>
      </c>
      <c r="I19" s="320">
        <v>-345.6</v>
      </c>
      <c r="J19" s="320">
        <v>0.0</v>
      </c>
      <c r="K19" s="320">
        <v>-345.6</v>
      </c>
      <c r="L19" s="320">
        <v>345.6</v>
      </c>
      <c r="M19" s="320">
        <v>0.0</v>
      </c>
      <c r="N19" s="320">
        <v>345.6</v>
      </c>
      <c r="O19" s="319">
        <v>0.0</v>
      </c>
      <c r="P19" s="320">
        <v>0.0</v>
      </c>
      <c r="Q19" s="320">
        <v>0.0</v>
      </c>
      <c r="R19" s="321">
        <v>0.0</v>
      </c>
      <c r="S19" s="314"/>
    </row>
    <row r="20" ht="11.25" customHeight="1">
      <c r="B20" s="315" t="s">
        <v>92</v>
      </c>
      <c r="C20" s="316" t="s">
        <v>268</v>
      </c>
      <c r="D20" s="317" t="s">
        <v>269</v>
      </c>
      <c r="E20" s="318"/>
      <c r="F20" s="316" t="s">
        <v>95</v>
      </c>
      <c r="G20" s="319">
        <v>0.9</v>
      </c>
      <c r="H20" s="315" t="s">
        <v>96</v>
      </c>
      <c r="I20" s="320">
        <v>-391.5</v>
      </c>
      <c r="J20" s="320">
        <v>0.0</v>
      </c>
      <c r="K20" s="320">
        <v>-391.5</v>
      </c>
      <c r="L20" s="320">
        <v>391.5</v>
      </c>
      <c r="M20" s="320">
        <v>0.0</v>
      </c>
      <c r="N20" s="320">
        <v>391.5</v>
      </c>
      <c r="O20" s="319">
        <v>0.0</v>
      </c>
      <c r="P20" s="320">
        <v>0.0</v>
      </c>
      <c r="Q20" s="320">
        <v>0.0</v>
      </c>
      <c r="R20" s="321">
        <v>0.0</v>
      </c>
      <c r="S20" s="314"/>
    </row>
    <row r="21" ht="11.25" customHeight="1">
      <c r="B21" s="315" t="s">
        <v>92</v>
      </c>
      <c r="C21" s="316" t="s">
        <v>105</v>
      </c>
      <c r="D21" s="317" t="s">
        <v>106</v>
      </c>
      <c r="E21" s="318"/>
      <c r="F21" s="316" t="s">
        <v>95</v>
      </c>
      <c r="G21" s="319">
        <v>1.62</v>
      </c>
      <c r="H21" s="315" t="s">
        <v>96</v>
      </c>
      <c r="I21" s="320">
        <v>-100.44</v>
      </c>
      <c r="J21" s="320">
        <v>0.0</v>
      </c>
      <c r="K21" s="320">
        <v>-100.44</v>
      </c>
      <c r="L21" s="320">
        <v>100.44</v>
      </c>
      <c r="M21" s="320">
        <v>0.0</v>
      </c>
      <c r="N21" s="320">
        <v>100.44</v>
      </c>
      <c r="O21" s="319">
        <v>0.0</v>
      </c>
      <c r="P21" s="320">
        <v>0.0</v>
      </c>
      <c r="Q21" s="320">
        <v>0.0</v>
      </c>
      <c r="R21" s="321">
        <v>0.0</v>
      </c>
      <c r="S21" s="314"/>
    </row>
    <row r="22" ht="11.25" customHeight="1">
      <c r="B22" s="315" t="s">
        <v>92</v>
      </c>
      <c r="C22" s="316" t="s">
        <v>251</v>
      </c>
      <c r="D22" s="317" t="s">
        <v>252</v>
      </c>
      <c r="E22" s="318"/>
      <c r="F22" s="316" t="s">
        <v>95</v>
      </c>
      <c r="G22" s="319">
        <v>1.0</v>
      </c>
      <c r="H22" s="315" t="s">
        <v>96</v>
      </c>
      <c r="I22" s="320">
        <v>-355.0</v>
      </c>
      <c r="J22" s="320">
        <v>0.0</v>
      </c>
      <c r="K22" s="320">
        <v>-355.0</v>
      </c>
      <c r="L22" s="320">
        <v>355.0</v>
      </c>
      <c r="M22" s="320">
        <v>0.0</v>
      </c>
      <c r="N22" s="320">
        <v>355.0</v>
      </c>
      <c r="O22" s="319">
        <v>0.0</v>
      </c>
      <c r="P22" s="320">
        <v>0.0</v>
      </c>
      <c r="Q22" s="320">
        <v>0.0</v>
      </c>
      <c r="R22" s="321">
        <v>0.0</v>
      </c>
      <c r="S22" s="314"/>
    </row>
    <row r="23" ht="11.25" customHeight="1">
      <c r="B23" s="315" t="s">
        <v>92</v>
      </c>
      <c r="C23" s="316" t="s">
        <v>266</v>
      </c>
      <c r="D23" s="317" t="s">
        <v>267</v>
      </c>
      <c r="E23" s="318"/>
      <c r="F23" s="316" t="s">
        <v>95</v>
      </c>
      <c r="G23" s="319">
        <v>0.9</v>
      </c>
      <c r="H23" s="315" t="s">
        <v>96</v>
      </c>
      <c r="I23" s="320">
        <v>-293.4</v>
      </c>
      <c r="J23" s="320">
        <v>0.0</v>
      </c>
      <c r="K23" s="320">
        <v>-293.4</v>
      </c>
      <c r="L23" s="320">
        <v>293.4</v>
      </c>
      <c r="M23" s="320">
        <v>0.0</v>
      </c>
      <c r="N23" s="320">
        <v>293.4</v>
      </c>
      <c r="O23" s="319">
        <v>0.0</v>
      </c>
      <c r="P23" s="320">
        <v>0.0</v>
      </c>
      <c r="Q23" s="320">
        <v>0.0</v>
      </c>
      <c r="R23" s="321">
        <v>0.0</v>
      </c>
      <c r="S23" s="314"/>
    </row>
    <row r="24" ht="11.25" customHeight="1">
      <c r="B24" s="315" t="s">
        <v>92</v>
      </c>
      <c r="C24" s="316" t="s">
        <v>186</v>
      </c>
      <c r="D24" s="317" t="s">
        <v>187</v>
      </c>
      <c r="E24" s="318"/>
      <c r="F24" s="316" t="s">
        <v>95</v>
      </c>
      <c r="G24" s="319">
        <v>0.9</v>
      </c>
      <c r="H24" s="315" t="s">
        <v>96</v>
      </c>
      <c r="I24" s="320">
        <v>-274.5</v>
      </c>
      <c r="J24" s="320">
        <v>0.0</v>
      </c>
      <c r="K24" s="320">
        <v>-274.5</v>
      </c>
      <c r="L24" s="320">
        <v>274.5</v>
      </c>
      <c r="M24" s="320">
        <v>0.0</v>
      </c>
      <c r="N24" s="320">
        <v>274.5</v>
      </c>
      <c r="O24" s="319">
        <v>0.0</v>
      </c>
      <c r="P24" s="320">
        <v>0.0</v>
      </c>
      <c r="Q24" s="320">
        <v>0.0</v>
      </c>
      <c r="R24" s="321">
        <v>0.0</v>
      </c>
      <c r="S24" s="314"/>
    </row>
    <row r="25" ht="11.25" customHeight="1">
      <c r="B25" s="315" t="s">
        <v>92</v>
      </c>
      <c r="C25" s="316" t="s">
        <v>366</v>
      </c>
      <c r="D25" s="317" t="s">
        <v>367</v>
      </c>
      <c r="E25" s="318"/>
      <c r="F25" s="316" t="s">
        <v>95</v>
      </c>
      <c r="G25" s="319">
        <v>0.04</v>
      </c>
      <c r="H25" s="315" t="s">
        <v>96</v>
      </c>
      <c r="I25" s="320">
        <v>-101.0</v>
      </c>
      <c r="J25" s="320">
        <v>0.0</v>
      </c>
      <c r="K25" s="320">
        <v>-101.0</v>
      </c>
      <c r="L25" s="320">
        <v>101.0</v>
      </c>
      <c r="M25" s="320">
        <v>0.0</v>
      </c>
      <c r="N25" s="320">
        <v>101.0</v>
      </c>
      <c r="O25" s="319">
        <v>0.0</v>
      </c>
      <c r="P25" s="320">
        <v>0.0</v>
      </c>
      <c r="Q25" s="320">
        <v>0.0</v>
      </c>
      <c r="R25" s="321">
        <v>0.0</v>
      </c>
      <c r="S25" s="314"/>
    </row>
    <row r="26" ht="11.25" customHeight="1">
      <c r="B26" s="315" t="s">
        <v>92</v>
      </c>
      <c r="C26" s="316" t="s">
        <v>118</v>
      </c>
      <c r="D26" s="317" t="s">
        <v>119</v>
      </c>
      <c r="E26" s="318"/>
      <c r="F26" s="316" t="s">
        <v>95</v>
      </c>
      <c r="G26" s="319">
        <v>0.01</v>
      </c>
      <c r="H26" s="315" t="s">
        <v>96</v>
      </c>
      <c r="I26" s="320">
        <v>-0.42</v>
      </c>
      <c r="J26" s="320">
        <v>0.0</v>
      </c>
      <c r="K26" s="320">
        <v>-0.42</v>
      </c>
      <c r="L26" s="320">
        <v>0.42</v>
      </c>
      <c r="M26" s="320">
        <v>0.0</v>
      </c>
      <c r="N26" s="320">
        <v>0.42</v>
      </c>
      <c r="O26" s="319">
        <v>0.0</v>
      </c>
      <c r="P26" s="320">
        <v>0.0</v>
      </c>
      <c r="Q26" s="320">
        <v>0.0</v>
      </c>
      <c r="R26" s="321">
        <v>0.0</v>
      </c>
      <c r="S26" s="314"/>
    </row>
    <row r="27" ht="11.25" customHeight="1">
      <c r="B27" s="315" t="s">
        <v>92</v>
      </c>
      <c r="C27" s="316" t="s">
        <v>137</v>
      </c>
      <c r="D27" s="317" t="s">
        <v>138</v>
      </c>
      <c r="E27" s="318"/>
      <c r="F27" s="316" t="s">
        <v>95</v>
      </c>
      <c r="G27" s="319">
        <v>0.028</v>
      </c>
      <c r="H27" s="315" t="s">
        <v>96</v>
      </c>
      <c r="I27" s="320">
        <v>-10.64</v>
      </c>
      <c r="J27" s="320">
        <v>0.0</v>
      </c>
      <c r="K27" s="320">
        <v>-10.64</v>
      </c>
      <c r="L27" s="320">
        <v>10.64</v>
      </c>
      <c r="M27" s="320">
        <v>0.0</v>
      </c>
      <c r="N27" s="320">
        <v>10.64</v>
      </c>
      <c r="O27" s="319">
        <v>0.0</v>
      </c>
      <c r="P27" s="320">
        <v>0.0</v>
      </c>
      <c r="Q27" s="320">
        <v>0.0</v>
      </c>
      <c r="R27" s="321">
        <v>0.0</v>
      </c>
      <c r="S27" s="314"/>
    </row>
    <row r="28" ht="11.25" customHeight="1">
      <c r="B28" s="315" t="s">
        <v>92</v>
      </c>
      <c r="C28" s="316" t="s">
        <v>180</v>
      </c>
      <c r="D28" s="317" t="s">
        <v>181</v>
      </c>
      <c r="E28" s="318"/>
      <c r="F28" s="316" t="s">
        <v>95</v>
      </c>
      <c r="G28" s="319">
        <v>0.75</v>
      </c>
      <c r="H28" s="315" t="s">
        <v>96</v>
      </c>
      <c r="I28" s="320">
        <v>-750.0</v>
      </c>
      <c r="J28" s="320">
        <v>0.0</v>
      </c>
      <c r="K28" s="320">
        <v>-750.0</v>
      </c>
      <c r="L28" s="320">
        <v>750.0</v>
      </c>
      <c r="M28" s="320">
        <v>0.0</v>
      </c>
      <c r="N28" s="320">
        <v>750.0</v>
      </c>
      <c r="O28" s="319">
        <v>0.0</v>
      </c>
      <c r="P28" s="320">
        <v>0.0</v>
      </c>
      <c r="Q28" s="320">
        <v>0.0</v>
      </c>
      <c r="R28" s="321">
        <v>0.0</v>
      </c>
      <c r="S28" s="314"/>
    </row>
    <row r="29" ht="11.25" customHeight="1">
      <c r="B29" s="315" t="s">
        <v>92</v>
      </c>
      <c r="C29" s="316" t="s">
        <v>170</v>
      </c>
      <c r="D29" s="317" t="s">
        <v>171</v>
      </c>
      <c r="E29" s="318"/>
      <c r="F29" s="316" t="s">
        <v>95</v>
      </c>
      <c r="G29" s="319">
        <v>0.15</v>
      </c>
      <c r="H29" s="315" t="s">
        <v>96</v>
      </c>
      <c r="I29" s="320">
        <v>-254.1</v>
      </c>
      <c r="J29" s="320">
        <v>0.0</v>
      </c>
      <c r="K29" s="320">
        <v>-254.1</v>
      </c>
      <c r="L29" s="320">
        <v>254.1</v>
      </c>
      <c r="M29" s="320">
        <v>0.0</v>
      </c>
      <c r="N29" s="320">
        <v>254.1</v>
      </c>
      <c r="O29" s="319">
        <v>0.0</v>
      </c>
      <c r="P29" s="320">
        <v>0.0</v>
      </c>
      <c r="Q29" s="320">
        <v>0.0</v>
      </c>
      <c r="R29" s="321">
        <v>0.0</v>
      </c>
      <c r="S29" s="314"/>
    </row>
    <row r="30" ht="11.25" customHeight="1">
      <c r="B30" s="315" t="s">
        <v>92</v>
      </c>
      <c r="C30" s="316" t="s">
        <v>122</v>
      </c>
      <c r="D30" s="317" t="s">
        <v>123</v>
      </c>
      <c r="E30" s="318"/>
      <c r="F30" s="316" t="s">
        <v>95</v>
      </c>
      <c r="G30" s="319">
        <v>0.02</v>
      </c>
      <c r="H30" s="315" t="s">
        <v>96</v>
      </c>
      <c r="I30" s="320">
        <v>-2.08</v>
      </c>
      <c r="J30" s="320">
        <v>0.0</v>
      </c>
      <c r="K30" s="320">
        <v>-2.08</v>
      </c>
      <c r="L30" s="320">
        <v>2.08</v>
      </c>
      <c r="M30" s="320">
        <v>0.0</v>
      </c>
      <c r="N30" s="320">
        <v>2.08</v>
      </c>
      <c r="O30" s="319">
        <v>0.0</v>
      </c>
      <c r="P30" s="320">
        <v>0.0</v>
      </c>
      <c r="Q30" s="320">
        <v>0.0</v>
      </c>
      <c r="R30" s="321">
        <v>0.0</v>
      </c>
      <c r="S30" s="314"/>
    </row>
    <row r="31" ht="11.25" customHeight="1">
      <c r="B31" s="315" t="s">
        <v>92</v>
      </c>
      <c r="C31" s="316" t="s">
        <v>118</v>
      </c>
      <c r="D31" s="317" t="s">
        <v>119</v>
      </c>
      <c r="E31" s="318"/>
      <c r="F31" s="316" t="s">
        <v>95</v>
      </c>
      <c r="G31" s="319">
        <v>0.01</v>
      </c>
      <c r="H31" s="315" t="s">
        <v>96</v>
      </c>
      <c r="I31" s="320">
        <v>-0.42</v>
      </c>
      <c r="J31" s="320">
        <v>0.0</v>
      </c>
      <c r="K31" s="320">
        <v>-0.42</v>
      </c>
      <c r="L31" s="320">
        <v>0.42</v>
      </c>
      <c r="M31" s="320">
        <v>0.0</v>
      </c>
      <c r="N31" s="320">
        <v>0.42</v>
      </c>
      <c r="O31" s="319">
        <v>0.0</v>
      </c>
      <c r="P31" s="320">
        <v>0.0</v>
      </c>
      <c r="Q31" s="320">
        <v>0.0</v>
      </c>
      <c r="R31" s="321">
        <v>0.0</v>
      </c>
      <c r="S31" s="314"/>
    </row>
    <row r="32" ht="11.25" customHeight="1">
      <c r="B32" s="315" t="s">
        <v>92</v>
      </c>
      <c r="C32" s="316" t="s">
        <v>141</v>
      </c>
      <c r="D32" s="317" t="s">
        <v>142</v>
      </c>
      <c r="E32" s="318"/>
      <c r="F32" s="316" t="s">
        <v>95</v>
      </c>
      <c r="G32" s="319">
        <v>0.01</v>
      </c>
      <c r="H32" s="315" t="s">
        <v>96</v>
      </c>
      <c r="I32" s="320">
        <v>-0.88</v>
      </c>
      <c r="J32" s="320">
        <v>0.0</v>
      </c>
      <c r="K32" s="320">
        <v>-0.88</v>
      </c>
      <c r="L32" s="320">
        <v>0.88</v>
      </c>
      <c r="M32" s="320">
        <v>0.0</v>
      </c>
      <c r="N32" s="320">
        <v>0.88</v>
      </c>
      <c r="O32" s="319">
        <v>0.0</v>
      </c>
      <c r="P32" s="320">
        <v>0.0</v>
      </c>
      <c r="Q32" s="320">
        <v>0.0</v>
      </c>
      <c r="R32" s="321">
        <v>0.0</v>
      </c>
      <c r="S32" s="314"/>
    </row>
    <row r="33" ht="11.25" customHeight="1">
      <c r="B33" s="315" t="s">
        <v>92</v>
      </c>
      <c r="C33" s="316" t="s">
        <v>137</v>
      </c>
      <c r="D33" s="317" t="s">
        <v>138</v>
      </c>
      <c r="E33" s="318"/>
      <c r="F33" s="316" t="s">
        <v>95</v>
      </c>
      <c r="G33" s="319">
        <v>0.01</v>
      </c>
      <c r="H33" s="315" t="s">
        <v>96</v>
      </c>
      <c r="I33" s="320">
        <v>-3.8</v>
      </c>
      <c r="J33" s="320">
        <v>0.0</v>
      </c>
      <c r="K33" s="320">
        <v>-3.8</v>
      </c>
      <c r="L33" s="320">
        <v>3.8</v>
      </c>
      <c r="M33" s="320">
        <v>0.0</v>
      </c>
      <c r="N33" s="320">
        <v>3.8</v>
      </c>
      <c r="O33" s="319">
        <v>0.0</v>
      </c>
      <c r="P33" s="320">
        <v>0.0</v>
      </c>
      <c r="Q33" s="320">
        <v>0.0</v>
      </c>
      <c r="R33" s="321">
        <v>0.0</v>
      </c>
      <c r="S33" s="314"/>
    </row>
    <row r="34" ht="11.25" customHeight="1">
      <c r="B34" s="315" t="s">
        <v>92</v>
      </c>
      <c r="C34" s="316" t="s">
        <v>278</v>
      </c>
      <c r="D34" s="317" t="s">
        <v>279</v>
      </c>
      <c r="E34" s="318"/>
      <c r="F34" s="316" t="s">
        <v>95</v>
      </c>
      <c r="G34" s="319">
        <v>0.005</v>
      </c>
      <c r="H34" s="315" t="s">
        <v>96</v>
      </c>
      <c r="I34" s="320">
        <v>-9.4</v>
      </c>
      <c r="J34" s="320">
        <v>0.0</v>
      </c>
      <c r="K34" s="320">
        <v>-9.4</v>
      </c>
      <c r="L34" s="320">
        <v>9.4</v>
      </c>
      <c r="M34" s="320">
        <v>0.0</v>
      </c>
      <c r="N34" s="320">
        <v>9.4</v>
      </c>
      <c r="O34" s="319">
        <v>0.0</v>
      </c>
      <c r="P34" s="320">
        <v>0.0</v>
      </c>
      <c r="Q34" s="320">
        <v>0.0</v>
      </c>
      <c r="R34" s="321">
        <v>0.0</v>
      </c>
      <c r="S34" s="314"/>
    </row>
    <row r="35" ht="11.25" customHeight="1">
      <c r="B35" s="315" t="s">
        <v>92</v>
      </c>
      <c r="C35" s="316" t="s">
        <v>110</v>
      </c>
      <c r="D35" s="317" t="s">
        <v>111</v>
      </c>
      <c r="E35" s="318"/>
      <c r="F35" s="316" t="s">
        <v>95</v>
      </c>
      <c r="G35" s="319">
        <v>1.226</v>
      </c>
      <c r="H35" s="315" t="s">
        <v>96</v>
      </c>
      <c r="I35" s="320">
        <v>-511.57</v>
      </c>
      <c r="J35" s="320">
        <v>0.0</v>
      </c>
      <c r="K35" s="320">
        <v>-511.57</v>
      </c>
      <c r="L35" s="320">
        <v>511.57</v>
      </c>
      <c r="M35" s="320">
        <v>0.0</v>
      </c>
      <c r="N35" s="320">
        <v>511.57</v>
      </c>
      <c r="O35" s="319">
        <v>0.0</v>
      </c>
      <c r="P35" s="320">
        <v>0.0</v>
      </c>
      <c r="Q35" s="320">
        <v>0.0</v>
      </c>
      <c r="R35" s="321">
        <v>0.0</v>
      </c>
      <c r="S35" s="314"/>
    </row>
    <row r="36" ht="11.25" customHeight="1">
      <c r="B36" s="315" t="s">
        <v>92</v>
      </c>
      <c r="C36" s="316" t="s">
        <v>112</v>
      </c>
      <c r="D36" s="317" t="s">
        <v>113</v>
      </c>
      <c r="E36" s="318"/>
      <c r="F36" s="316" t="s">
        <v>95</v>
      </c>
      <c r="G36" s="319">
        <v>1.675</v>
      </c>
      <c r="H36" s="315" t="s">
        <v>96</v>
      </c>
      <c r="I36" s="320">
        <v>-435.5</v>
      </c>
      <c r="J36" s="320">
        <v>0.0</v>
      </c>
      <c r="K36" s="320">
        <v>-435.5</v>
      </c>
      <c r="L36" s="320">
        <v>435.5</v>
      </c>
      <c r="M36" s="320">
        <v>0.0</v>
      </c>
      <c r="N36" s="320">
        <v>435.5</v>
      </c>
      <c r="O36" s="319">
        <v>0.0</v>
      </c>
      <c r="P36" s="320">
        <v>0.0</v>
      </c>
      <c r="Q36" s="320">
        <v>0.0</v>
      </c>
      <c r="R36" s="321">
        <v>0.0</v>
      </c>
      <c r="S36" s="314"/>
    </row>
    <row r="37" ht="11.25" customHeight="1">
      <c r="B37" s="315" t="s">
        <v>92</v>
      </c>
      <c r="C37" s="316" t="s">
        <v>114</v>
      </c>
      <c r="D37" s="317" t="s">
        <v>115</v>
      </c>
      <c r="E37" s="318"/>
      <c r="F37" s="316" t="s">
        <v>95</v>
      </c>
      <c r="G37" s="319">
        <v>0.135</v>
      </c>
      <c r="H37" s="315" t="s">
        <v>96</v>
      </c>
      <c r="I37" s="320">
        <v>-90.72</v>
      </c>
      <c r="J37" s="320">
        <v>0.0</v>
      </c>
      <c r="K37" s="320">
        <v>-90.72</v>
      </c>
      <c r="L37" s="320">
        <v>90.72</v>
      </c>
      <c r="M37" s="320">
        <v>0.0</v>
      </c>
      <c r="N37" s="320">
        <v>90.72</v>
      </c>
      <c r="O37" s="319">
        <v>0.0</v>
      </c>
      <c r="P37" s="320">
        <v>0.0</v>
      </c>
      <c r="Q37" s="320">
        <v>0.0</v>
      </c>
      <c r="R37" s="321">
        <v>0.0</v>
      </c>
      <c r="S37" s="314"/>
    </row>
    <row r="38" ht="11.25" customHeight="1">
      <c r="B38" s="315" t="s">
        <v>92</v>
      </c>
      <c r="C38" s="316" t="s">
        <v>116</v>
      </c>
      <c r="D38" s="317" t="s">
        <v>117</v>
      </c>
      <c r="E38" s="318"/>
      <c r="F38" s="316" t="s">
        <v>95</v>
      </c>
      <c r="G38" s="319">
        <v>0.09</v>
      </c>
      <c r="H38" s="315" t="s">
        <v>96</v>
      </c>
      <c r="I38" s="320">
        <v>-145.8</v>
      </c>
      <c r="J38" s="320">
        <v>0.0</v>
      </c>
      <c r="K38" s="320">
        <v>-145.8</v>
      </c>
      <c r="L38" s="320">
        <v>145.8</v>
      </c>
      <c r="M38" s="320">
        <v>0.0</v>
      </c>
      <c r="N38" s="320">
        <v>145.8</v>
      </c>
      <c r="O38" s="319">
        <v>0.0</v>
      </c>
      <c r="P38" s="320">
        <v>0.0</v>
      </c>
      <c r="Q38" s="320">
        <v>0.0</v>
      </c>
      <c r="R38" s="321">
        <v>0.0</v>
      </c>
      <c r="S38" s="314"/>
    </row>
    <row r="39" ht="11.25" customHeight="1">
      <c r="B39" s="315" t="s">
        <v>92</v>
      </c>
      <c r="C39" s="316" t="s">
        <v>118</v>
      </c>
      <c r="D39" s="317" t="s">
        <v>119</v>
      </c>
      <c r="E39" s="318"/>
      <c r="F39" s="316" t="s">
        <v>95</v>
      </c>
      <c r="G39" s="319">
        <v>0.01</v>
      </c>
      <c r="H39" s="315" t="s">
        <v>96</v>
      </c>
      <c r="I39" s="320">
        <v>-0.42</v>
      </c>
      <c r="J39" s="320">
        <v>0.0</v>
      </c>
      <c r="K39" s="320">
        <v>-0.42</v>
      </c>
      <c r="L39" s="320">
        <v>0.42</v>
      </c>
      <c r="M39" s="320">
        <v>0.0</v>
      </c>
      <c r="N39" s="320">
        <v>0.42</v>
      </c>
      <c r="O39" s="319">
        <v>0.0</v>
      </c>
      <c r="P39" s="320">
        <v>0.0</v>
      </c>
      <c r="Q39" s="320">
        <v>0.0</v>
      </c>
      <c r="R39" s="321">
        <v>0.0</v>
      </c>
      <c r="S39" s="314"/>
    </row>
    <row r="40" ht="11.25" customHeight="1">
      <c r="B40" s="315" t="s">
        <v>92</v>
      </c>
      <c r="C40" s="316" t="s">
        <v>120</v>
      </c>
      <c r="D40" s="317" t="s">
        <v>121</v>
      </c>
      <c r="E40" s="318"/>
      <c r="F40" s="316" t="s">
        <v>95</v>
      </c>
      <c r="G40" s="319">
        <v>0.45</v>
      </c>
      <c r="H40" s="315" t="s">
        <v>96</v>
      </c>
      <c r="I40" s="320">
        <v>-63.01</v>
      </c>
      <c r="J40" s="320">
        <v>0.0</v>
      </c>
      <c r="K40" s="320">
        <v>-63.01</v>
      </c>
      <c r="L40" s="320">
        <v>63.01</v>
      </c>
      <c r="M40" s="320">
        <v>0.0</v>
      </c>
      <c r="N40" s="320">
        <v>63.01</v>
      </c>
      <c r="O40" s="319">
        <v>0.0</v>
      </c>
      <c r="P40" s="320">
        <v>0.0</v>
      </c>
      <c r="Q40" s="320">
        <v>0.0</v>
      </c>
      <c r="R40" s="321">
        <v>0.0</v>
      </c>
      <c r="S40" s="314"/>
    </row>
    <row r="41" ht="11.25" customHeight="1">
      <c r="B41" s="315" t="s">
        <v>92</v>
      </c>
      <c r="C41" s="316" t="s">
        <v>122</v>
      </c>
      <c r="D41" s="317" t="s">
        <v>123</v>
      </c>
      <c r="E41" s="318"/>
      <c r="F41" s="316" t="s">
        <v>95</v>
      </c>
      <c r="G41" s="319">
        <v>0.27</v>
      </c>
      <c r="H41" s="315" t="s">
        <v>96</v>
      </c>
      <c r="I41" s="320">
        <v>-28.08</v>
      </c>
      <c r="J41" s="320">
        <v>0.0</v>
      </c>
      <c r="K41" s="320">
        <v>-28.08</v>
      </c>
      <c r="L41" s="320">
        <v>28.08</v>
      </c>
      <c r="M41" s="320">
        <v>0.0</v>
      </c>
      <c r="N41" s="320">
        <v>28.08</v>
      </c>
      <c r="O41" s="319">
        <v>0.0</v>
      </c>
      <c r="P41" s="320">
        <v>0.0</v>
      </c>
      <c r="Q41" s="320">
        <v>0.0</v>
      </c>
      <c r="R41" s="321">
        <v>0.0</v>
      </c>
      <c r="S41" s="314"/>
    </row>
    <row r="42" ht="11.25" customHeight="1">
      <c r="B42" s="315" t="s">
        <v>92</v>
      </c>
      <c r="C42" s="316" t="s">
        <v>124</v>
      </c>
      <c r="D42" s="317" t="s">
        <v>125</v>
      </c>
      <c r="E42" s="318"/>
      <c r="F42" s="316" t="s">
        <v>95</v>
      </c>
      <c r="G42" s="319">
        <v>0.45</v>
      </c>
      <c r="H42" s="315" t="s">
        <v>96</v>
      </c>
      <c r="I42" s="320">
        <v>-564.3</v>
      </c>
      <c r="J42" s="320">
        <v>0.0</v>
      </c>
      <c r="K42" s="320">
        <v>-564.3</v>
      </c>
      <c r="L42" s="320">
        <v>564.3</v>
      </c>
      <c r="M42" s="320">
        <v>0.0</v>
      </c>
      <c r="N42" s="320">
        <v>564.3</v>
      </c>
      <c r="O42" s="319">
        <v>0.0</v>
      </c>
      <c r="P42" s="320">
        <v>0.0</v>
      </c>
      <c r="Q42" s="320">
        <v>0.0</v>
      </c>
      <c r="R42" s="321">
        <v>0.0</v>
      </c>
      <c r="S42" s="314"/>
    </row>
    <row r="43" ht="11.25" customHeight="1">
      <c r="B43" s="315" t="s">
        <v>92</v>
      </c>
      <c r="C43" s="316" t="s">
        <v>116</v>
      </c>
      <c r="D43" s="317" t="s">
        <v>117</v>
      </c>
      <c r="E43" s="318"/>
      <c r="F43" s="316" t="s">
        <v>95</v>
      </c>
      <c r="G43" s="319">
        <v>0.135</v>
      </c>
      <c r="H43" s="315" t="s">
        <v>96</v>
      </c>
      <c r="I43" s="320">
        <v>-218.7</v>
      </c>
      <c r="J43" s="320">
        <v>0.0</v>
      </c>
      <c r="K43" s="320">
        <v>-218.7</v>
      </c>
      <c r="L43" s="320">
        <v>218.7</v>
      </c>
      <c r="M43" s="320">
        <v>0.0</v>
      </c>
      <c r="N43" s="320">
        <v>218.7</v>
      </c>
      <c r="O43" s="319">
        <v>0.0</v>
      </c>
      <c r="P43" s="320">
        <v>0.0</v>
      </c>
      <c r="Q43" s="320">
        <v>0.0</v>
      </c>
      <c r="R43" s="321">
        <v>0.0</v>
      </c>
      <c r="S43" s="314"/>
    </row>
    <row r="44" ht="11.25" customHeight="1">
      <c r="B44" s="315" t="s">
        <v>92</v>
      </c>
      <c r="C44" s="316" t="s">
        <v>120</v>
      </c>
      <c r="D44" s="317" t="s">
        <v>121</v>
      </c>
      <c r="E44" s="318"/>
      <c r="F44" s="316" t="s">
        <v>95</v>
      </c>
      <c r="G44" s="319">
        <v>0.9</v>
      </c>
      <c r="H44" s="315" t="s">
        <v>96</v>
      </c>
      <c r="I44" s="320">
        <v>-126.01</v>
      </c>
      <c r="J44" s="320">
        <v>0.0</v>
      </c>
      <c r="K44" s="320">
        <v>-126.01</v>
      </c>
      <c r="L44" s="320">
        <v>126.01</v>
      </c>
      <c r="M44" s="320">
        <v>0.0</v>
      </c>
      <c r="N44" s="320">
        <v>126.01</v>
      </c>
      <c r="O44" s="319">
        <v>0.0</v>
      </c>
      <c r="P44" s="320">
        <v>0.0</v>
      </c>
      <c r="Q44" s="320">
        <v>0.0</v>
      </c>
      <c r="R44" s="321">
        <v>0.0</v>
      </c>
      <c r="S44" s="314"/>
    </row>
    <row r="45" ht="11.25" customHeight="1">
      <c r="B45" s="315" t="s">
        <v>92</v>
      </c>
      <c r="C45" s="316" t="s">
        <v>126</v>
      </c>
      <c r="D45" s="317" t="s">
        <v>127</v>
      </c>
      <c r="E45" s="318"/>
      <c r="F45" s="316" t="s">
        <v>95</v>
      </c>
      <c r="G45" s="319">
        <v>0.08</v>
      </c>
      <c r="H45" s="315" t="s">
        <v>96</v>
      </c>
      <c r="I45" s="320">
        <v>-25.76</v>
      </c>
      <c r="J45" s="320">
        <v>0.0</v>
      </c>
      <c r="K45" s="320">
        <v>-25.76</v>
      </c>
      <c r="L45" s="320">
        <v>25.76</v>
      </c>
      <c r="M45" s="320">
        <v>0.0</v>
      </c>
      <c r="N45" s="320">
        <v>25.76</v>
      </c>
      <c r="O45" s="319">
        <v>0.0</v>
      </c>
      <c r="P45" s="320">
        <v>0.0</v>
      </c>
      <c r="Q45" s="320">
        <v>0.0</v>
      </c>
      <c r="R45" s="321">
        <v>0.0</v>
      </c>
      <c r="S45" s="314"/>
    </row>
    <row r="46" ht="11.25" customHeight="1">
      <c r="B46" s="315" t="s">
        <v>92</v>
      </c>
      <c r="C46" s="316" t="s">
        <v>128</v>
      </c>
      <c r="D46" s="317" t="s">
        <v>129</v>
      </c>
      <c r="E46" s="318"/>
      <c r="F46" s="316" t="s">
        <v>130</v>
      </c>
      <c r="G46" s="319">
        <v>9.0</v>
      </c>
      <c r="H46" s="315" t="s">
        <v>96</v>
      </c>
      <c r="I46" s="320">
        <v>-104.95</v>
      </c>
      <c r="J46" s="320">
        <v>0.0</v>
      </c>
      <c r="K46" s="320">
        <v>-104.95</v>
      </c>
      <c r="L46" s="320">
        <v>104.95</v>
      </c>
      <c r="M46" s="320">
        <v>0.0</v>
      </c>
      <c r="N46" s="320">
        <v>104.95</v>
      </c>
      <c r="O46" s="319">
        <v>0.0</v>
      </c>
      <c r="P46" s="320">
        <v>0.0</v>
      </c>
      <c r="Q46" s="320">
        <v>0.0</v>
      </c>
      <c r="R46" s="321">
        <v>0.0</v>
      </c>
      <c r="S46" s="314"/>
    </row>
    <row r="47" ht="4.5" customHeight="1"/>
    <row r="48" ht="12.75" customHeight="1">
      <c r="B48" s="300" t="s">
        <v>159</v>
      </c>
      <c r="C48" s="297"/>
      <c r="D48" s="298"/>
      <c r="S48" s="330" t="s">
        <v>160</v>
      </c>
    </row>
    <row r="49" ht="4.5" customHeight="1"/>
    <row r="50" ht="19.5" customHeight="1">
      <c r="B50" s="301" t="s">
        <v>79</v>
      </c>
      <c r="C50" s="301" t="s">
        <v>80</v>
      </c>
      <c r="D50" s="302" t="s">
        <v>81</v>
      </c>
      <c r="E50" s="303"/>
      <c r="F50" s="301" t="s">
        <v>82</v>
      </c>
      <c r="G50" s="301" t="s">
        <v>83</v>
      </c>
      <c r="H50" s="301" t="s">
        <v>84</v>
      </c>
      <c r="I50" s="304" t="s">
        <v>85</v>
      </c>
      <c r="J50" s="305"/>
      <c r="K50" s="306"/>
      <c r="L50" s="304" t="s">
        <v>86</v>
      </c>
      <c r="M50" s="305"/>
      <c r="N50" s="306"/>
      <c r="O50" s="304" t="s">
        <v>87</v>
      </c>
      <c r="P50" s="305"/>
      <c r="Q50" s="305"/>
      <c r="R50" s="305"/>
      <c r="S50" s="307"/>
    </row>
    <row r="51" ht="14.25" customHeight="1">
      <c r="B51" s="308"/>
      <c r="C51" s="308"/>
      <c r="D51" s="309"/>
      <c r="E51" s="310"/>
      <c r="F51" s="308"/>
      <c r="G51" s="308"/>
      <c r="H51" s="308"/>
      <c r="I51" s="311" t="s">
        <v>88</v>
      </c>
      <c r="J51" s="311" t="s">
        <v>89</v>
      </c>
      <c r="K51" s="311" t="s">
        <v>90</v>
      </c>
      <c r="L51" s="311" t="s">
        <v>88</v>
      </c>
      <c r="M51" s="311" t="s">
        <v>89</v>
      </c>
      <c r="N51" s="311" t="s">
        <v>90</v>
      </c>
      <c r="O51" s="311" t="s">
        <v>83</v>
      </c>
      <c r="P51" s="311" t="s">
        <v>88</v>
      </c>
      <c r="Q51" s="311" t="s">
        <v>89</v>
      </c>
      <c r="R51" s="304" t="s">
        <v>90</v>
      </c>
      <c r="S51" s="307"/>
    </row>
    <row r="52" ht="11.25" customHeight="1">
      <c r="B52" s="315" t="s">
        <v>92</v>
      </c>
      <c r="C52" s="316" t="s">
        <v>122</v>
      </c>
      <c r="D52" s="317" t="s">
        <v>123</v>
      </c>
      <c r="E52" s="318"/>
      <c r="F52" s="316" t="s">
        <v>95</v>
      </c>
      <c r="G52" s="319">
        <v>0.1</v>
      </c>
      <c r="H52" s="315" t="s">
        <v>96</v>
      </c>
      <c r="I52" s="320">
        <v>-10.4</v>
      </c>
      <c r="J52" s="320">
        <v>0.0</v>
      </c>
      <c r="K52" s="320">
        <v>-10.4</v>
      </c>
      <c r="L52" s="320">
        <v>10.4</v>
      </c>
      <c r="M52" s="320">
        <v>0.0</v>
      </c>
      <c r="N52" s="320">
        <v>10.4</v>
      </c>
      <c r="O52" s="319">
        <v>0.0</v>
      </c>
      <c r="P52" s="320">
        <v>0.0</v>
      </c>
      <c r="Q52" s="320">
        <v>0.0</v>
      </c>
      <c r="R52" s="321">
        <v>0.0</v>
      </c>
      <c r="S52" s="314"/>
    </row>
    <row r="53" ht="11.25" customHeight="1">
      <c r="B53" s="315" t="s">
        <v>92</v>
      </c>
      <c r="C53" s="316" t="s">
        <v>131</v>
      </c>
      <c r="D53" s="317" t="s">
        <v>132</v>
      </c>
      <c r="E53" s="318"/>
      <c r="F53" s="316" t="s">
        <v>95</v>
      </c>
      <c r="G53" s="319">
        <v>0.045</v>
      </c>
      <c r="H53" s="315" t="s">
        <v>96</v>
      </c>
      <c r="I53" s="320">
        <v>-10.57</v>
      </c>
      <c r="J53" s="320">
        <v>0.0</v>
      </c>
      <c r="K53" s="320">
        <v>-10.57</v>
      </c>
      <c r="L53" s="320">
        <v>10.57</v>
      </c>
      <c r="M53" s="320">
        <v>0.0</v>
      </c>
      <c r="N53" s="320">
        <v>10.57</v>
      </c>
      <c r="O53" s="319">
        <v>0.0</v>
      </c>
      <c r="P53" s="320">
        <v>0.0</v>
      </c>
      <c r="Q53" s="320">
        <v>0.0</v>
      </c>
      <c r="R53" s="321">
        <v>0.0</v>
      </c>
      <c r="S53" s="314"/>
    </row>
    <row r="54" ht="11.25" customHeight="1">
      <c r="B54" s="315" t="s">
        <v>92</v>
      </c>
      <c r="C54" s="316" t="s">
        <v>133</v>
      </c>
      <c r="D54" s="317" t="s">
        <v>134</v>
      </c>
      <c r="E54" s="318"/>
      <c r="F54" s="316" t="s">
        <v>95</v>
      </c>
      <c r="G54" s="319">
        <v>0.135</v>
      </c>
      <c r="H54" s="315" t="s">
        <v>96</v>
      </c>
      <c r="I54" s="320">
        <v>-175.23</v>
      </c>
      <c r="J54" s="320">
        <v>0.0</v>
      </c>
      <c r="K54" s="320">
        <v>-175.23</v>
      </c>
      <c r="L54" s="320">
        <v>175.23</v>
      </c>
      <c r="M54" s="320">
        <v>0.0</v>
      </c>
      <c r="N54" s="320">
        <v>175.23</v>
      </c>
      <c r="O54" s="319">
        <v>0.0</v>
      </c>
      <c r="P54" s="320">
        <v>0.0</v>
      </c>
      <c r="Q54" s="320">
        <v>0.0</v>
      </c>
      <c r="R54" s="321">
        <v>0.0</v>
      </c>
      <c r="S54" s="314"/>
    </row>
    <row r="55" ht="11.25" customHeight="1">
      <c r="B55" s="315" t="s">
        <v>92</v>
      </c>
      <c r="C55" s="316" t="s">
        <v>135</v>
      </c>
      <c r="D55" s="317" t="s">
        <v>136</v>
      </c>
      <c r="E55" s="318"/>
      <c r="F55" s="316" t="s">
        <v>95</v>
      </c>
      <c r="G55" s="319">
        <v>0.075</v>
      </c>
      <c r="H55" s="315" t="s">
        <v>96</v>
      </c>
      <c r="I55" s="320">
        <v>-429.38</v>
      </c>
      <c r="J55" s="320">
        <v>0.0</v>
      </c>
      <c r="K55" s="320">
        <v>-429.38</v>
      </c>
      <c r="L55" s="320">
        <v>429.38</v>
      </c>
      <c r="M55" s="320">
        <v>0.0</v>
      </c>
      <c r="N55" s="320">
        <v>429.38</v>
      </c>
      <c r="O55" s="319">
        <v>0.0</v>
      </c>
      <c r="P55" s="320">
        <v>0.0</v>
      </c>
      <c r="Q55" s="320">
        <v>0.0</v>
      </c>
      <c r="R55" s="321">
        <v>0.0</v>
      </c>
      <c r="S55" s="314"/>
    </row>
    <row r="56" ht="11.25" customHeight="1">
      <c r="B56" s="315" t="s">
        <v>92</v>
      </c>
      <c r="C56" s="316" t="s">
        <v>137</v>
      </c>
      <c r="D56" s="317" t="s">
        <v>138</v>
      </c>
      <c r="E56" s="318"/>
      <c r="F56" s="316" t="s">
        <v>95</v>
      </c>
      <c r="G56" s="319">
        <v>0.045</v>
      </c>
      <c r="H56" s="315" t="s">
        <v>96</v>
      </c>
      <c r="I56" s="320">
        <v>-17.1</v>
      </c>
      <c r="J56" s="320">
        <v>0.0</v>
      </c>
      <c r="K56" s="320">
        <v>-17.1</v>
      </c>
      <c r="L56" s="320">
        <v>17.1</v>
      </c>
      <c r="M56" s="320">
        <v>0.0</v>
      </c>
      <c r="N56" s="320">
        <v>17.1</v>
      </c>
      <c r="O56" s="319">
        <v>0.0</v>
      </c>
      <c r="P56" s="320">
        <v>0.0</v>
      </c>
      <c r="Q56" s="320">
        <v>0.0</v>
      </c>
      <c r="R56" s="321">
        <v>0.0</v>
      </c>
      <c r="S56" s="314"/>
    </row>
    <row r="57" ht="11.25" customHeight="1">
      <c r="B57" s="315" t="s">
        <v>92</v>
      </c>
      <c r="C57" s="316" t="s">
        <v>139</v>
      </c>
      <c r="D57" s="317" t="s">
        <v>140</v>
      </c>
      <c r="E57" s="318"/>
      <c r="F57" s="316" t="s">
        <v>95</v>
      </c>
      <c r="G57" s="319">
        <v>0.026</v>
      </c>
      <c r="H57" s="315" t="s">
        <v>96</v>
      </c>
      <c r="I57" s="320">
        <v>-81.59</v>
      </c>
      <c r="J57" s="320">
        <v>0.0</v>
      </c>
      <c r="K57" s="320">
        <v>-81.59</v>
      </c>
      <c r="L57" s="320">
        <v>81.59</v>
      </c>
      <c r="M57" s="320">
        <v>0.0</v>
      </c>
      <c r="N57" s="320">
        <v>81.59</v>
      </c>
      <c r="O57" s="319">
        <v>0.0</v>
      </c>
      <c r="P57" s="320">
        <v>0.0</v>
      </c>
      <c r="Q57" s="320">
        <v>0.0</v>
      </c>
      <c r="R57" s="321">
        <v>0.0</v>
      </c>
      <c r="S57" s="314"/>
    </row>
    <row r="58" ht="11.25" customHeight="1">
      <c r="B58" s="315" t="s">
        <v>92</v>
      </c>
      <c r="C58" s="316" t="s">
        <v>118</v>
      </c>
      <c r="D58" s="317" t="s">
        <v>119</v>
      </c>
      <c r="E58" s="318"/>
      <c r="F58" s="316" t="s">
        <v>95</v>
      </c>
      <c r="G58" s="319">
        <v>0.04</v>
      </c>
      <c r="H58" s="315" t="s">
        <v>96</v>
      </c>
      <c r="I58" s="320">
        <v>-1.68</v>
      </c>
      <c r="J58" s="320">
        <v>0.0</v>
      </c>
      <c r="K58" s="320">
        <v>-1.68</v>
      </c>
      <c r="L58" s="320">
        <v>1.68</v>
      </c>
      <c r="M58" s="320">
        <v>0.0</v>
      </c>
      <c r="N58" s="320">
        <v>1.68</v>
      </c>
      <c r="O58" s="319">
        <v>0.0</v>
      </c>
      <c r="P58" s="320">
        <v>0.0</v>
      </c>
      <c r="Q58" s="320">
        <v>0.0</v>
      </c>
      <c r="R58" s="321">
        <v>0.0</v>
      </c>
      <c r="S58" s="314"/>
    </row>
    <row r="59" ht="11.25" customHeight="1">
      <c r="B59" s="315" t="s">
        <v>92</v>
      </c>
      <c r="C59" s="316" t="s">
        <v>141</v>
      </c>
      <c r="D59" s="317" t="s">
        <v>142</v>
      </c>
      <c r="E59" s="318"/>
      <c r="F59" s="316" t="s">
        <v>95</v>
      </c>
      <c r="G59" s="319">
        <v>0.04</v>
      </c>
      <c r="H59" s="315" t="s">
        <v>96</v>
      </c>
      <c r="I59" s="320">
        <v>-3.52</v>
      </c>
      <c r="J59" s="320">
        <v>0.0</v>
      </c>
      <c r="K59" s="320">
        <v>-3.52</v>
      </c>
      <c r="L59" s="320">
        <v>3.52</v>
      </c>
      <c r="M59" s="320">
        <v>0.0</v>
      </c>
      <c r="N59" s="320">
        <v>3.52</v>
      </c>
      <c r="O59" s="319">
        <v>0.0</v>
      </c>
      <c r="P59" s="320">
        <v>0.0</v>
      </c>
      <c r="Q59" s="320">
        <v>0.0</v>
      </c>
      <c r="R59" s="321">
        <v>0.0</v>
      </c>
      <c r="S59" s="314"/>
    </row>
    <row r="60" ht="11.25" customHeight="1">
      <c r="B60" s="315" t="s">
        <v>92</v>
      </c>
      <c r="C60" s="316" t="s">
        <v>143</v>
      </c>
      <c r="D60" s="317" t="s">
        <v>144</v>
      </c>
      <c r="E60" s="318"/>
      <c r="F60" s="316" t="s">
        <v>95</v>
      </c>
      <c r="G60" s="319">
        <v>0.54</v>
      </c>
      <c r="H60" s="315" t="s">
        <v>96</v>
      </c>
      <c r="I60" s="320">
        <v>0.0</v>
      </c>
      <c r="J60" s="320">
        <v>0.0</v>
      </c>
      <c r="K60" s="320">
        <v>0.0</v>
      </c>
      <c r="L60" s="320">
        <v>0.0</v>
      </c>
      <c r="M60" s="320">
        <v>0.0</v>
      </c>
      <c r="N60" s="320">
        <v>0.0</v>
      </c>
      <c r="O60" s="319">
        <v>0.0</v>
      </c>
      <c r="P60" s="320">
        <v>0.0</v>
      </c>
      <c r="Q60" s="320">
        <v>0.0</v>
      </c>
      <c r="R60" s="321">
        <v>0.0</v>
      </c>
      <c r="S60" s="314"/>
    </row>
    <row r="61" ht="11.25" customHeight="1">
      <c r="B61" s="315" t="s">
        <v>92</v>
      </c>
      <c r="C61" s="316" t="s">
        <v>145</v>
      </c>
      <c r="D61" s="317" t="s">
        <v>146</v>
      </c>
      <c r="E61" s="318"/>
      <c r="F61" s="316" t="s">
        <v>95</v>
      </c>
      <c r="G61" s="319">
        <v>0.45</v>
      </c>
      <c r="H61" s="315" t="s">
        <v>96</v>
      </c>
      <c r="I61" s="320">
        <v>-192.12</v>
      </c>
      <c r="J61" s="320">
        <v>0.0</v>
      </c>
      <c r="K61" s="320">
        <v>-192.12</v>
      </c>
      <c r="L61" s="320">
        <v>192.12</v>
      </c>
      <c r="M61" s="320">
        <v>0.0</v>
      </c>
      <c r="N61" s="320">
        <v>192.12</v>
      </c>
      <c r="O61" s="319">
        <v>0.0</v>
      </c>
      <c r="P61" s="320">
        <v>0.0</v>
      </c>
      <c r="Q61" s="320">
        <v>0.0</v>
      </c>
      <c r="R61" s="321">
        <v>0.0</v>
      </c>
      <c r="S61" s="314"/>
    </row>
    <row r="62" ht="11.25" customHeight="1">
      <c r="B62" s="315" t="s">
        <v>92</v>
      </c>
      <c r="C62" s="316" t="s">
        <v>147</v>
      </c>
      <c r="D62" s="317" t="s">
        <v>148</v>
      </c>
      <c r="E62" s="318"/>
      <c r="F62" s="316" t="s">
        <v>95</v>
      </c>
      <c r="G62" s="319">
        <v>1.24</v>
      </c>
      <c r="H62" s="315" t="s">
        <v>96</v>
      </c>
      <c r="I62" s="320">
        <v>-99.2</v>
      </c>
      <c r="J62" s="320">
        <v>0.0</v>
      </c>
      <c r="K62" s="320">
        <v>-99.2</v>
      </c>
      <c r="L62" s="320">
        <v>99.2</v>
      </c>
      <c r="M62" s="320">
        <v>0.0</v>
      </c>
      <c r="N62" s="320">
        <v>99.2</v>
      </c>
      <c r="O62" s="319">
        <v>0.0</v>
      </c>
      <c r="P62" s="320">
        <v>0.0</v>
      </c>
      <c r="Q62" s="320">
        <v>0.0</v>
      </c>
      <c r="R62" s="321">
        <v>0.0</v>
      </c>
      <c r="S62" s="314"/>
    </row>
    <row r="63" ht="11.25" customHeight="1">
      <c r="B63" s="315" t="s">
        <v>92</v>
      </c>
      <c r="C63" s="316" t="s">
        <v>149</v>
      </c>
      <c r="D63" s="317" t="s">
        <v>150</v>
      </c>
      <c r="E63" s="318"/>
      <c r="F63" s="316" t="s">
        <v>95</v>
      </c>
      <c r="G63" s="319">
        <v>1.3</v>
      </c>
      <c r="H63" s="315" t="s">
        <v>96</v>
      </c>
      <c r="I63" s="320">
        <v>-377.0</v>
      </c>
      <c r="J63" s="320">
        <v>0.0</v>
      </c>
      <c r="K63" s="320">
        <v>-377.0</v>
      </c>
      <c r="L63" s="320">
        <v>377.0</v>
      </c>
      <c r="M63" s="320">
        <v>0.0</v>
      </c>
      <c r="N63" s="320">
        <v>377.0</v>
      </c>
      <c r="O63" s="319">
        <v>0.0</v>
      </c>
      <c r="P63" s="320">
        <v>0.0</v>
      </c>
      <c r="Q63" s="320">
        <v>0.0</v>
      </c>
      <c r="R63" s="321">
        <v>0.0</v>
      </c>
      <c r="S63" s="314"/>
    </row>
    <row r="64" ht="11.25" customHeight="1">
      <c r="B64" s="315" t="s">
        <v>92</v>
      </c>
      <c r="C64" s="316" t="s">
        <v>151</v>
      </c>
      <c r="D64" s="317" t="s">
        <v>152</v>
      </c>
      <c r="E64" s="318"/>
      <c r="F64" s="316" t="s">
        <v>95</v>
      </c>
      <c r="G64" s="319">
        <v>0.9</v>
      </c>
      <c r="H64" s="315" t="s">
        <v>96</v>
      </c>
      <c r="I64" s="320">
        <v>-445.5</v>
      </c>
      <c r="J64" s="320">
        <v>0.0</v>
      </c>
      <c r="K64" s="320">
        <v>-445.5</v>
      </c>
      <c r="L64" s="320">
        <v>445.5</v>
      </c>
      <c r="M64" s="320">
        <v>0.0</v>
      </c>
      <c r="N64" s="320">
        <v>445.5</v>
      </c>
      <c r="O64" s="319">
        <v>0.0</v>
      </c>
      <c r="P64" s="320">
        <v>0.0</v>
      </c>
      <c r="Q64" s="320">
        <v>0.0</v>
      </c>
      <c r="R64" s="321">
        <v>0.0</v>
      </c>
      <c r="S64" s="314"/>
    </row>
    <row r="65" ht="11.25" customHeight="1">
      <c r="B65" s="315" t="s">
        <v>92</v>
      </c>
      <c r="C65" s="316" t="s">
        <v>153</v>
      </c>
      <c r="D65" s="317" t="s">
        <v>154</v>
      </c>
      <c r="E65" s="318"/>
      <c r="F65" s="316" t="s">
        <v>95</v>
      </c>
      <c r="G65" s="319">
        <v>0.405</v>
      </c>
      <c r="H65" s="315" t="s">
        <v>96</v>
      </c>
      <c r="I65" s="320">
        <v>-31.18</v>
      </c>
      <c r="J65" s="320">
        <v>0.0</v>
      </c>
      <c r="K65" s="320">
        <v>-31.18</v>
      </c>
      <c r="L65" s="320">
        <v>31.18</v>
      </c>
      <c r="M65" s="320">
        <v>0.0</v>
      </c>
      <c r="N65" s="320">
        <v>31.18</v>
      </c>
      <c r="O65" s="319">
        <v>0.0</v>
      </c>
      <c r="P65" s="320">
        <v>0.0</v>
      </c>
      <c r="Q65" s="320">
        <v>0.0</v>
      </c>
      <c r="R65" s="321">
        <v>0.0</v>
      </c>
      <c r="S65" s="314"/>
    </row>
    <row r="66" ht="11.25" customHeight="1">
      <c r="B66" s="315" t="s">
        <v>92</v>
      </c>
      <c r="C66" s="316" t="s">
        <v>128</v>
      </c>
      <c r="D66" s="317" t="s">
        <v>129</v>
      </c>
      <c r="E66" s="318"/>
      <c r="F66" s="316" t="s">
        <v>130</v>
      </c>
      <c r="G66" s="319">
        <v>9.0</v>
      </c>
      <c r="H66" s="315" t="s">
        <v>96</v>
      </c>
      <c r="I66" s="320">
        <v>-104.95</v>
      </c>
      <c r="J66" s="320">
        <v>0.0</v>
      </c>
      <c r="K66" s="320">
        <v>-104.95</v>
      </c>
      <c r="L66" s="320">
        <v>104.95</v>
      </c>
      <c r="M66" s="320">
        <v>0.0</v>
      </c>
      <c r="N66" s="320">
        <v>104.95</v>
      </c>
      <c r="O66" s="319">
        <v>0.0</v>
      </c>
      <c r="P66" s="320">
        <v>0.0</v>
      </c>
      <c r="Q66" s="320">
        <v>0.0</v>
      </c>
      <c r="R66" s="321">
        <v>0.0</v>
      </c>
      <c r="S66" s="314"/>
    </row>
    <row r="67" ht="11.25" customHeight="1">
      <c r="B67" s="315" t="s">
        <v>92</v>
      </c>
      <c r="C67" s="316" t="s">
        <v>155</v>
      </c>
      <c r="D67" s="317" t="s">
        <v>156</v>
      </c>
      <c r="E67" s="318"/>
      <c r="F67" s="316" t="s">
        <v>95</v>
      </c>
      <c r="G67" s="319">
        <v>0.6</v>
      </c>
      <c r="H67" s="315" t="s">
        <v>96</v>
      </c>
      <c r="I67" s="320">
        <v>-837.0</v>
      </c>
      <c r="J67" s="320">
        <v>0.0</v>
      </c>
      <c r="K67" s="320">
        <v>-837.0</v>
      </c>
      <c r="L67" s="320">
        <v>837.0</v>
      </c>
      <c r="M67" s="320">
        <v>0.0</v>
      </c>
      <c r="N67" s="320">
        <v>837.0</v>
      </c>
      <c r="O67" s="319">
        <v>0.0</v>
      </c>
      <c r="P67" s="320">
        <v>0.0</v>
      </c>
      <c r="Q67" s="320">
        <v>0.0</v>
      </c>
      <c r="R67" s="321">
        <v>0.0</v>
      </c>
      <c r="S67" s="314"/>
    </row>
    <row r="68" ht="11.25" customHeight="1">
      <c r="B68" s="315" t="s">
        <v>92</v>
      </c>
      <c r="C68" s="316" t="s">
        <v>137</v>
      </c>
      <c r="D68" s="317" t="s">
        <v>138</v>
      </c>
      <c r="E68" s="318"/>
      <c r="F68" s="316" t="s">
        <v>95</v>
      </c>
      <c r="G68" s="319">
        <v>0.09</v>
      </c>
      <c r="H68" s="315" t="s">
        <v>96</v>
      </c>
      <c r="I68" s="320">
        <v>-34.2</v>
      </c>
      <c r="J68" s="320">
        <v>0.0</v>
      </c>
      <c r="K68" s="320">
        <v>-34.2</v>
      </c>
      <c r="L68" s="320">
        <v>34.2</v>
      </c>
      <c r="M68" s="320">
        <v>0.0</v>
      </c>
      <c r="N68" s="320">
        <v>34.2</v>
      </c>
      <c r="O68" s="319">
        <v>0.0</v>
      </c>
      <c r="P68" s="320">
        <v>0.0</v>
      </c>
      <c r="Q68" s="320">
        <v>0.0</v>
      </c>
      <c r="R68" s="321">
        <v>0.0</v>
      </c>
      <c r="S68" s="314"/>
    </row>
    <row r="69" ht="11.25" customHeight="1">
      <c r="B69" s="315" t="s">
        <v>92</v>
      </c>
      <c r="C69" s="316" t="s">
        <v>157</v>
      </c>
      <c r="D69" s="317" t="s">
        <v>158</v>
      </c>
      <c r="E69" s="318"/>
      <c r="F69" s="316" t="s">
        <v>95</v>
      </c>
      <c r="G69" s="319">
        <v>0.09</v>
      </c>
      <c r="H69" s="315" t="s">
        <v>96</v>
      </c>
      <c r="I69" s="320">
        <v>-426.46</v>
      </c>
      <c r="J69" s="320">
        <v>0.0</v>
      </c>
      <c r="K69" s="320">
        <v>-426.46</v>
      </c>
      <c r="L69" s="320">
        <v>426.46</v>
      </c>
      <c r="M69" s="320">
        <v>0.0</v>
      </c>
      <c r="N69" s="320">
        <v>426.46</v>
      </c>
      <c r="O69" s="319">
        <v>0.0</v>
      </c>
      <c r="P69" s="320">
        <v>0.0</v>
      </c>
      <c r="Q69" s="320">
        <v>0.0</v>
      </c>
      <c r="R69" s="321">
        <v>0.0</v>
      </c>
      <c r="S69" s="314"/>
    </row>
    <row r="70" ht="11.25" customHeight="1">
      <c r="B70" s="315" t="s">
        <v>92</v>
      </c>
      <c r="C70" s="316" t="s">
        <v>124</v>
      </c>
      <c r="D70" s="317" t="s">
        <v>125</v>
      </c>
      <c r="E70" s="318"/>
      <c r="F70" s="316" t="s">
        <v>95</v>
      </c>
      <c r="G70" s="319">
        <v>0.09</v>
      </c>
      <c r="H70" s="315" t="s">
        <v>96</v>
      </c>
      <c r="I70" s="320">
        <v>-112.86</v>
      </c>
      <c r="J70" s="320">
        <v>0.0</v>
      </c>
      <c r="K70" s="320">
        <v>-112.86</v>
      </c>
      <c r="L70" s="320">
        <v>112.86</v>
      </c>
      <c r="M70" s="320">
        <v>0.0</v>
      </c>
      <c r="N70" s="320">
        <v>112.86</v>
      </c>
      <c r="O70" s="319">
        <v>0.0</v>
      </c>
      <c r="P70" s="320">
        <v>0.0</v>
      </c>
      <c r="Q70" s="320">
        <v>0.0</v>
      </c>
      <c r="R70" s="321">
        <v>0.0</v>
      </c>
      <c r="S70" s="314"/>
    </row>
    <row r="71" ht="11.25" customHeight="1">
      <c r="B71" s="315" t="s">
        <v>92</v>
      </c>
      <c r="C71" s="316" t="s">
        <v>161</v>
      </c>
      <c r="D71" s="317" t="s">
        <v>162</v>
      </c>
      <c r="E71" s="318"/>
      <c r="F71" s="316" t="s">
        <v>95</v>
      </c>
      <c r="G71" s="319">
        <v>0.09</v>
      </c>
      <c r="H71" s="315" t="s">
        <v>96</v>
      </c>
      <c r="I71" s="320">
        <v>-19.6</v>
      </c>
      <c r="J71" s="320">
        <v>0.0</v>
      </c>
      <c r="K71" s="320">
        <v>-19.6</v>
      </c>
      <c r="L71" s="320">
        <v>19.6</v>
      </c>
      <c r="M71" s="320">
        <v>0.0</v>
      </c>
      <c r="N71" s="320">
        <v>19.6</v>
      </c>
      <c r="O71" s="319">
        <v>0.0</v>
      </c>
      <c r="P71" s="320">
        <v>0.0</v>
      </c>
      <c r="Q71" s="320">
        <v>0.0</v>
      </c>
      <c r="R71" s="321">
        <v>0.0</v>
      </c>
      <c r="S71" s="314"/>
    </row>
    <row r="72" ht="11.25" customHeight="1">
      <c r="B72" s="315" t="s">
        <v>92</v>
      </c>
      <c r="C72" s="316" t="s">
        <v>120</v>
      </c>
      <c r="D72" s="317" t="s">
        <v>121</v>
      </c>
      <c r="E72" s="318"/>
      <c r="F72" s="316" t="s">
        <v>95</v>
      </c>
      <c r="G72" s="319">
        <v>0.27</v>
      </c>
      <c r="H72" s="315" t="s">
        <v>96</v>
      </c>
      <c r="I72" s="320">
        <v>-37.8</v>
      </c>
      <c r="J72" s="320">
        <v>0.0</v>
      </c>
      <c r="K72" s="320">
        <v>-37.8</v>
      </c>
      <c r="L72" s="320">
        <v>37.8</v>
      </c>
      <c r="M72" s="320">
        <v>0.0</v>
      </c>
      <c r="N72" s="320">
        <v>37.8</v>
      </c>
      <c r="O72" s="319">
        <v>0.0</v>
      </c>
      <c r="P72" s="320">
        <v>0.0</v>
      </c>
      <c r="Q72" s="320">
        <v>0.0</v>
      </c>
      <c r="R72" s="321">
        <v>0.0</v>
      </c>
      <c r="S72" s="314"/>
    </row>
    <row r="73" ht="11.25" customHeight="1">
      <c r="B73" s="315" t="s">
        <v>92</v>
      </c>
      <c r="C73" s="316" t="s">
        <v>118</v>
      </c>
      <c r="D73" s="317" t="s">
        <v>119</v>
      </c>
      <c r="E73" s="318"/>
      <c r="F73" s="316" t="s">
        <v>95</v>
      </c>
      <c r="G73" s="319">
        <v>0.01</v>
      </c>
      <c r="H73" s="315" t="s">
        <v>96</v>
      </c>
      <c r="I73" s="320">
        <v>-0.42</v>
      </c>
      <c r="J73" s="320">
        <v>0.0</v>
      </c>
      <c r="K73" s="320">
        <v>-0.42</v>
      </c>
      <c r="L73" s="320">
        <v>0.42</v>
      </c>
      <c r="M73" s="320">
        <v>0.0</v>
      </c>
      <c r="N73" s="320">
        <v>0.42</v>
      </c>
      <c r="O73" s="319">
        <v>0.0</v>
      </c>
      <c r="P73" s="320">
        <v>0.0</v>
      </c>
      <c r="Q73" s="320">
        <v>0.0</v>
      </c>
      <c r="R73" s="321">
        <v>0.0</v>
      </c>
      <c r="S73" s="314"/>
    </row>
    <row r="74" ht="11.25" customHeight="1">
      <c r="B74" s="315" t="s">
        <v>92</v>
      </c>
      <c r="C74" s="316" t="s">
        <v>126</v>
      </c>
      <c r="D74" s="317" t="s">
        <v>127</v>
      </c>
      <c r="E74" s="318"/>
      <c r="F74" s="316" t="s">
        <v>95</v>
      </c>
      <c r="G74" s="319">
        <v>0.09</v>
      </c>
      <c r="H74" s="315" t="s">
        <v>96</v>
      </c>
      <c r="I74" s="320">
        <v>-28.98</v>
      </c>
      <c r="J74" s="320">
        <v>0.0</v>
      </c>
      <c r="K74" s="320">
        <v>-28.98</v>
      </c>
      <c r="L74" s="320">
        <v>28.98</v>
      </c>
      <c r="M74" s="320">
        <v>0.0</v>
      </c>
      <c r="N74" s="320">
        <v>28.98</v>
      </c>
      <c r="O74" s="319">
        <v>0.0</v>
      </c>
      <c r="P74" s="320">
        <v>0.0</v>
      </c>
      <c r="Q74" s="320">
        <v>0.0</v>
      </c>
      <c r="R74" s="321">
        <v>0.0</v>
      </c>
      <c r="S74" s="314"/>
    </row>
    <row r="75" ht="11.25" customHeight="1">
      <c r="B75" s="322" t="s">
        <v>107</v>
      </c>
      <c r="C75" s="323"/>
      <c r="D75" s="323"/>
      <c r="E75" s="323"/>
      <c r="F75" s="324"/>
      <c r="G75" s="325">
        <v>36.825</v>
      </c>
      <c r="H75" s="326" t="s">
        <v>108</v>
      </c>
      <c r="I75" s="327">
        <v>-8771.84</v>
      </c>
      <c r="J75" s="327">
        <v>0.0</v>
      </c>
      <c r="K75" s="327">
        <v>-8771.84</v>
      </c>
      <c r="L75" s="327">
        <v>8771.84</v>
      </c>
      <c r="M75" s="327">
        <v>0.0</v>
      </c>
      <c r="N75" s="327">
        <v>8771.84</v>
      </c>
      <c r="O75" s="325">
        <v>0.0</v>
      </c>
      <c r="P75" s="327">
        <v>0.0</v>
      </c>
      <c r="Q75" s="327">
        <v>0.0</v>
      </c>
      <c r="R75" s="328">
        <v>0.0</v>
      </c>
      <c r="S75" s="329"/>
    </row>
    <row r="76" ht="11.25" customHeight="1">
      <c r="B76" s="312" t="s">
        <v>1857</v>
      </c>
      <c r="C76" s="313"/>
      <c r="D76" s="313"/>
      <c r="E76" s="313"/>
      <c r="F76" s="313"/>
      <c r="G76" s="313"/>
      <c r="H76" s="313"/>
      <c r="I76" s="313"/>
      <c r="J76" s="313"/>
      <c r="K76" s="313"/>
      <c r="L76" s="313"/>
      <c r="M76" s="313"/>
      <c r="N76" s="313"/>
      <c r="O76" s="313"/>
      <c r="P76" s="313"/>
      <c r="Q76" s="313"/>
      <c r="R76" s="313"/>
      <c r="S76" s="314"/>
    </row>
    <row r="77" ht="11.25" customHeight="1">
      <c r="B77" s="315" t="s">
        <v>92</v>
      </c>
      <c r="C77" s="316" t="s">
        <v>166</v>
      </c>
      <c r="D77" s="317" t="s">
        <v>167</v>
      </c>
      <c r="E77" s="318"/>
      <c r="F77" s="316" t="s">
        <v>95</v>
      </c>
      <c r="G77" s="319">
        <v>1.08</v>
      </c>
      <c r="H77" s="315" t="s">
        <v>96</v>
      </c>
      <c r="I77" s="320">
        <v>-583.2</v>
      </c>
      <c r="J77" s="320">
        <v>0.0</v>
      </c>
      <c r="K77" s="320">
        <v>-583.2</v>
      </c>
      <c r="L77" s="320">
        <v>583.2</v>
      </c>
      <c r="M77" s="320">
        <v>0.0</v>
      </c>
      <c r="N77" s="320">
        <v>583.2</v>
      </c>
      <c r="O77" s="319">
        <v>0.0</v>
      </c>
      <c r="P77" s="320">
        <v>0.0</v>
      </c>
      <c r="Q77" s="320">
        <v>0.0</v>
      </c>
      <c r="R77" s="321">
        <v>0.0</v>
      </c>
      <c r="S77" s="314"/>
    </row>
    <row r="78" ht="11.25" customHeight="1">
      <c r="B78" s="315" t="s">
        <v>92</v>
      </c>
      <c r="C78" s="316" t="s">
        <v>168</v>
      </c>
      <c r="D78" s="317" t="s">
        <v>169</v>
      </c>
      <c r="E78" s="318"/>
      <c r="F78" s="316" t="s">
        <v>95</v>
      </c>
      <c r="G78" s="319">
        <v>0.54</v>
      </c>
      <c r="H78" s="315" t="s">
        <v>96</v>
      </c>
      <c r="I78" s="320">
        <v>-166.32</v>
      </c>
      <c r="J78" s="320">
        <v>0.0</v>
      </c>
      <c r="K78" s="320">
        <v>-166.32</v>
      </c>
      <c r="L78" s="320">
        <v>166.32</v>
      </c>
      <c r="M78" s="320">
        <v>0.0</v>
      </c>
      <c r="N78" s="320">
        <v>166.32</v>
      </c>
      <c r="O78" s="319">
        <v>0.0</v>
      </c>
      <c r="P78" s="320">
        <v>0.0</v>
      </c>
      <c r="Q78" s="320">
        <v>0.0</v>
      </c>
      <c r="R78" s="321">
        <v>0.0</v>
      </c>
      <c r="S78" s="314"/>
    </row>
    <row r="79" ht="11.25" customHeight="1">
      <c r="B79" s="315" t="s">
        <v>92</v>
      </c>
      <c r="C79" s="316" t="s">
        <v>170</v>
      </c>
      <c r="D79" s="317" t="s">
        <v>171</v>
      </c>
      <c r="E79" s="318"/>
      <c r="F79" s="316" t="s">
        <v>95</v>
      </c>
      <c r="G79" s="319">
        <v>0.135</v>
      </c>
      <c r="H79" s="315" t="s">
        <v>96</v>
      </c>
      <c r="I79" s="320">
        <v>-228.69</v>
      </c>
      <c r="J79" s="320">
        <v>0.0</v>
      </c>
      <c r="K79" s="320">
        <v>-228.69</v>
      </c>
      <c r="L79" s="320">
        <v>228.69</v>
      </c>
      <c r="M79" s="320">
        <v>0.0</v>
      </c>
      <c r="N79" s="320">
        <v>228.69</v>
      </c>
      <c r="O79" s="319">
        <v>0.0</v>
      </c>
      <c r="P79" s="320">
        <v>0.0</v>
      </c>
      <c r="Q79" s="320">
        <v>0.0</v>
      </c>
      <c r="R79" s="321">
        <v>0.0</v>
      </c>
      <c r="S79" s="314"/>
    </row>
    <row r="80" ht="11.25" customHeight="1">
      <c r="B80" s="315" t="s">
        <v>92</v>
      </c>
      <c r="C80" s="316" t="s">
        <v>118</v>
      </c>
      <c r="D80" s="317" t="s">
        <v>119</v>
      </c>
      <c r="E80" s="318"/>
      <c r="F80" s="316" t="s">
        <v>95</v>
      </c>
      <c r="G80" s="319">
        <v>0.01</v>
      </c>
      <c r="H80" s="315" t="s">
        <v>96</v>
      </c>
      <c r="I80" s="320">
        <v>-0.42</v>
      </c>
      <c r="J80" s="320">
        <v>0.0</v>
      </c>
      <c r="K80" s="320">
        <v>-0.42</v>
      </c>
      <c r="L80" s="320">
        <v>0.42</v>
      </c>
      <c r="M80" s="320">
        <v>0.0</v>
      </c>
      <c r="N80" s="320">
        <v>0.42</v>
      </c>
      <c r="O80" s="319">
        <v>0.0</v>
      </c>
      <c r="P80" s="320">
        <v>0.0</v>
      </c>
      <c r="Q80" s="320">
        <v>0.0</v>
      </c>
      <c r="R80" s="321">
        <v>0.0</v>
      </c>
      <c r="S80" s="314"/>
    </row>
    <row r="81" ht="11.25" customHeight="1">
      <c r="B81" s="315" t="s">
        <v>92</v>
      </c>
      <c r="C81" s="316" t="s">
        <v>172</v>
      </c>
      <c r="D81" s="317" t="s">
        <v>173</v>
      </c>
      <c r="E81" s="318"/>
      <c r="F81" s="316" t="s">
        <v>95</v>
      </c>
      <c r="G81" s="319">
        <v>0.5</v>
      </c>
      <c r="H81" s="315" t="s">
        <v>96</v>
      </c>
      <c r="I81" s="320">
        <v>-47.62</v>
      </c>
      <c r="J81" s="320">
        <v>0.0</v>
      </c>
      <c r="K81" s="320">
        <v>-47.62</v>
      </c>
      <c r="L81" s="320">
        <v>47.62</v>
      </c>
      <c r="M81" s="320">
        <v>0.0</v>
      </c>
      <c r="N81" s="320">
        <v>47.62</v>
      </c>
      <c r="O81" s="319">
        <v>0.0</v>
      </c>
      <c r="P81" s="320">
        <v>0.0</v>
      </c>
      <c r="Q81" s="320">
        <v>0.0</v>
      </c>
      <c r="R81" s="321">
        <v>0.0</v>
      </c>
      <c r="S81" s="314"/>
    </row>
    <row r="82" ht="11.25" customHeight="1">
      <c r="B82" s="315" t="s">
        <v>92</v>
      </c>
      <c r="C82" s="316" t="s">
        <v>118</v>
      </c>
      <c r="D82" s="317" t="s">
        <v>119</v>
      </c>
      <c r="E82" s="318"/>
      <c r="F82" s="316" t="s">
        <v>95</v>
      </c>
      <c r="G82" s="319">
        <v>0.18</v>
      </c>
      <c r="H82" s="315" t="s">
        <v>96</v>
      </c>
      <c r="I82" s="320">
        <v>-7.54</v>
      </c>
      <c r="J82" s="320">
        <v>0.0</v>
      </c>
      <c r="K82" s="320">
        <v>-7.54</v>
      </c>
      <c r="L82" s="320">
        <v>7.54</v>
      </c>
      <c r="M82" s="320">
        <v>0.0</v>
      </c>
      <c r="N82" s="320">
        <v>7.54</v>
      </c>
      <c r="O82" s="319">
        <v>0.0</v>
      </c>
      <c r="P82" s="320">
        <v>0.0</v>
      </c>
      <c r="Q82" s="320">
        <v>0.0</v>
      </c>
      <c r="R82" s="321">
        <v>0.0</v>
      </c>
      <c r="S82" s="314"/>
    </row>
    <row r="83" ht="11.25" customHeight="1">
      <c r="B83" s="315" t="s">
        <v>92</v>
      </c>
      <c r="C83" s="316" t="s">
        <v>128</v>
      </c>
      <c r="D83" s="317" t="s">
        <v>129</v>
      </c>
      <c r="E83" s="318"/>
      <c r="F83" s="316" t="s">
        <v>130</v>
      </c>
      <c r="G83" s="319">
        <v>18.0</v>
      </c>
      <c r="H83" s="315" t="s">
        <v>96</v>
      </c>
      <c r="I83" s="320">
        <v>-209.9</v>
      </c>
      <c r="J83" s="320">
        <v>0.0</v>
      </c>
      <c r="K83" s="320">
        <v>-209.9</v>
      </c>
      <c r="L83" s="320">
        <v>209.9</v>
      </c>
      <c r="M83" s="320">
        <v>0.0</v>
      </c>
      <c r="N83" s="320">
        <v>209.9</v>
      </c>
      <c r="O83" s="319">
        <v>0.0</v>
      </c>
      <c r="P83" s="320">
        <v>0.0</v>
      </c>
      <c r="Q83" s="320">
        <v>0.0</v>
      </c>
      <c r="R83" s="321">
        <v>0.0</v>
      </c>
      <c r="S83" s="314"/>
    </row>
    <row r="84" ht="11.25" customHeight="1">
      <c r="B84" s="315" t="s">
        <v>92</v>
      </c>
      <c r="C84" s="316" t="s">
        <v>131</v>
      </c>
      <c r="D84" s="317" t="s">
        <v>132</v>
      </c>
      <c r="E84" s="318"/>
      <c r="F84" s="316" t="s">
        <v>95</v>
      </c>
      <c r="G84" s="319">
        <v>0.27</v>
      </c>
      <c r="H84" s="315" t="s">
        <v>96</v>
      </c>
      <c r="I84" s="320">
        <v>-63.45</v>
      </c>
      <c r="J84" s="320">
        <v>0.0</v>
      </c>
      <c r="K84" s="320">
        <v>-63.45</v>
      </c>
      <c r="L84" s="320">
        <v>63.45</v>
      </c>
      <c r="M84" s="320">
        <v>0.0</v>
      </c>
      <c r="N84" s="320">
        <v>63.45</v>
      </c>
      <c r="O84" s="319">
        <v>0.0</v>
      </c>
      <c r="P84" s="320">
        <v>0.0</v>
      </c>
      <c r="Q84" s="320">
        <v>0.0</v>
      </c>
      <c r="R84" s="321">
        <v>0.0</v>
      </c>
      <c r="S84" s="314"/>
    </row>
    <row r="85" ht="11.25" customHeight="1">
      <c r="B85" s="315" t="s">
        <v>92</v>
      </c>
      <c r="C85" s="316" t="s">
        <v>128</v>
      </c>
      <c r="D85" s="317" t="s">
        <v>129</v>
      </c>
      <c r="E85" s="318"/>
      <c r="F85" s="316" t="s">
        <v>130</v>
      </c>
      <c r="G85" s="319">
        <v>27.0</v>
      </c>
      <c r="H85" s="315" t="s">
        <v>96</v>
      </c>
      <c r="I85" s="320">
        <v>-314.85</v>
      </c>
      <c r="J85" s="320">
        <v>0.0</v>
      </c>
      <c r="K85" s="320">
        <v>-314.85</v>
      </c>
      <c r="L85" s="320">
        <v>314.85</v>
      </c>
      <c r="M85" s="320">
        <v>0.0</v>
      </c>
      <c r="N85" s="320">
        <v>314.85</v>
      </c>
      <c r="O85" s="319">
        <v>0.0</v>
      </c>
      <c r="P85" s="320">
        <v>0.0</v>
      </c>
      <c r="Q85" s="320">
        <v>0.0</v>
      </c>
      <c r="R85" s="321">
        <v>0.0</v>
      </c>
      <c r="S85" s="314"/>
    </row>
    <row r="86" ht="11.25" customHeight="1">
      <c r="B86" s="315" t="s">
        <v>92</v>
      </c>
      <c r="C86" s="316" t="s">
        <v>124</v>
      </c>
      <c r="D86" s="317" t="s">
        <v>125</v>
      </c>
      <c r="E86" s="318"/>
      <c r="F86" s="316" t="s">
        <v>95</v>
      </c>
      <c r="G86" s="319">
        <v>0.135</v>
      </c>
      <c r="H86" s="315" t="s">
        <v>96</v>
      </c>
      <c r="I86" s="320">
        <v>-169.29</v>
      </c>
      <c r="J86" s="320">
        <v>0.0</v>
      </c>
      <c r="K86" s="320">
        <v>-169.29</v>
      </c>
      <c r="L86" s="320">
        <v>169.29</v>
      </c>
      <c r="M86" s="320">
        <v>0.0</v>
      </c>
      <c r="N86" s="320">
        <v>169.29</v>
      </c>
      <c r="O86" s="319">
        <v>0.0</v>
      </c>
      <c r="P86" s="320">
        <v>0.0</v>
      </c>
      <c r="Q86" s="320">
        <v>0.0</v>
      </c>
      <c r="R86" s="321">
        <v>0.0</v>
      </c>
      <c r="S86" s="314"/>
    </row>
    <row r="87" ht="11.25" customHeight="1">
      <c r="B87" s="315" t="s">
        <v>92</v>
      </c>
      <c r="C87" s="316" t="s">
        <v>118</v>
      </c>
      <c r="D87" s="317" t="s">
        <v>119</v>
      </c>
      <c r="E87" s="318"/>
      <c r="F87" s="316" t="s">
        <v>95</v>
      </c>
      <c r="G87" s="319">
        <v>0.01</v>
      </c>
      <c r="H87" s="315" t="s">
        <v>96</v>
      </c>
      <c r="I87" s="320">
        <v>-0.42</v>
      </c>
      <c r="J87" s="320">
        <v>0.0</v>
      </c>
      <c r="K87" s="320">
        <v>-0.42</v>
      </c>
      <c r="L87" s="320">
        <v>0.42</v>
      </c>
      <c r="M87" s="320">
        <v>0.0</v>
      </c>
      <c r="N87" s="320">
        <v>0.42</v>
      </c>
      <c r="O87" s="319">
        <v>0.0</v>
      </c>
      <c r="P87" s="320">
        <v>0.0</v>
      </c>
      <c r="Q87" s="320">
        <v>0.0</v>
      </c>
      <c r="R87" s="321">
        <v>0.0</v>
      </c>
      <c r="S87" s="314"/>
    </row>
    <row r="88" ht="11.25" customHeight="1">
      <c r="B88" s="315" t="s">
        <v>92</v>
      </c>
      <c r="C88" s="316" t="s">
        <v>176</v>
      </c>
      <c r="D88" s="317" t="s">
        <v>177</v>
      </c>
      <c r="E88" s="318"/>
      <c r="F88" s="316" t="s">
        <v>95</v>
      </c>
      <c r="G88" s="319">
        <v>0.036</v>
      </c>
      <c r="H88" s="315" t="s">
        <v>96</v>
      </c>
      <c r="I88" s="320">
        <v>-9.54</v>
      </c>
      <c r="J88" s="320">
        <v>0.0</v>
      </c>
      <c r="K88" s="320">
        <v>-9.54</v>
      </c>
      <c r="L88" s="320">
        <v>9.54</v>
      </c>
      <c r="M88" s="320">
        <v>0.0</v>
      </c>
      <c r="N88" s="320">
        <v>9.54</v>
      </c>
      <c r="O88" s="319">
        <v>0.0</v>
      </c>
      <c r="P88" s="320">
        <v>0.0</v>
      </c>
      <c r="Q88" s="320">
        <v>0.0</v>
      </c>
      <c r="R88" s="321">
        <v>0.0</v>
      </c>
      <c r="S88" s="314"/>
    </row>
    <row r="89" ht="11.25" customHeight="1">
      <c r="B89" s="315" t="s">
        <v>92</v>
      </c>
      <c r="C89" s="316" t="s">
        <v>168</v>
      </c>
      <c r="D89" s="317" t="s">
        <v>169</v>
      </c>
      <c r="E89" s="318"/>
      <c r="F89" s="316" t="s">
        <v>95</v>
      </c>
      <c r="G89" s="319">
        <v>0.54</v>
      </c>
      <c r="H89" s="315" t="s">
        <v>96</v>
      </c>
      <c r="I89" s="320">
        <v>-173.32</v>
      </c>
      <c r="J89" s="320">
        <v>0.0</v>
      </c>
      <c r="K89" s="320">
        <v>-173.32</v>
      </c>
      <c r="L89" s="320">
        <v>173.32</v>
      </c>
      <c r="M89" s="320">
        <v>0.0</v>
      </c>
      <c r="N89" s="320">
        <v>173.32</v>
      </c>
      <c r="O89" s="319">
        <v>0.0</v>
      </c>
      <c r="P89" s="320">
        <v>0.0</v>
      </c>
      <c r="Q89" s="320">
        <v>0.0</v>
      </c>
      <c r="R89" s="321">
        <v>0.0</v>
      </c>
      <c r="S89" s="314"/>
    </row>
    <row r="90" ht="11.25" customHeight="1">
      <c r="B90" s="315" t="s">
        <v>92</v>
      </c>
      <c r="C90" s="316" t="s">
        <v>178</v>
      </c>
      <c r="D90" s="317" t="s">
        <v>179</v>
      </c>
      <c r="E90" s="318"/>
      <c r="F90" s="316" t="s">
        <v>95</v>
      </c>
      <c r="G90" s="319">
        <v>0.32</v>
      </c>
      <c r="H90" s="315" t="s">
        <v>96</v>
      </c>
      <c r="I90" s="320">
        <v>-332.29</v>
      </c>
      <c r="J90" s="320">
        <v>0.0</v>
      </c>
      <c r="K90" s="320">
        <v>-332.29</v>
      </c>
      <c r="L90" s="320">
        <v>332.29</v>
      </c>
      <c r="M90" s="320">
        <v>0.0</v>
      </c>
      <c r="N90" s="320">
        <v>332.29</v>
      </c>
      <c r="O90" s="319">
        <v>0.0</v>
      </c>
      <c r="P90" s="320">
        <v>0.0</v>
      </c>
      <c r="Q90" s="320">
        <v>0.0</v>
      </c>
      <c r="R90" s="321">
        <v>0.0</v>
      </c>
      <c r="S90" s="314"/>
    </row>
    <row r="91" ht="11.25" customHeight="1">
      <c r="B91" s="315" t="s">
        <v>92</v>
      </c>
      <c r="C91" s="316" t="s">
        <v>180</v>
      </c>
      <c r="D91" s="317" t="s">
        <v>181</v>
      </c>
      <c r="E91" s="318"/>
      <c r="F91" s="316" t="s">
        <v>95</v>
      </c>
      <c r="G91" s="319">
        <v>0.5</v>
      </c>
      <c r="H91" s="315" t="s">
        <v>96</v>
      </c>
      <c r="I91" s="320">
        <v>-440.0</v>
      </c>
      <c r="J91" s="320">
        <v>0.0</v>
      </c>
      <c r="K91" s="320">
        <v>-440.0</v>
      </c>
      <c r="L91" s="320">
        <v>440.0</v>
      </c>
      <c r="M91" s="320">
        <v>0.0</v>
      </c>
      <c r="N91" s="320">
        <v>440.0</v>
      </c>
      <c r="O91" s="319">
        <v>0.0</v>
      </c>
      <c r="P91" s="320">
        <v>0.0</v>
      </c>
      <c r="Q91" s="320">
        <v>0.0</v>
      </c>
      <c r="R91" s="321">
        <v>0.0</v>
      </c>
      <c r="S91" s="314"/>
    </row>
    <row r="92" ht="11.25" customHeight="1">
      <c r="B92" s="315" t="s">
        <v>92</v>
      </c>
      <c r="C92" s="316" t="s">
        <v>120</v>
      </c>
      <c r="D92" s="317" t="s">
        <v>121</v>
      </c>
      <c r="E92" s="318"/>
      <c r="F92" s="316" t="s">
        <v>95</v>
      </c>
      <c r="G92" s="319">
        <v>0.135</v>
      </c>
      <c r="H92" s="315" t="s">
        <v>96</v>
      </c>
      <c r="I92" s="320">
        <v>-18.9</v>
      </c>
      <c r="J92" s="320">
        <v>0.0</v>
      </c>
      <c r="K92" s="320">
        <v>-18.9</v>
      </c>
      <c r="L92" s="320">
        <v>18.9</v>
      </c>
      <c r="M92" s="320">
        <v>0.0</v>
      </c>
      <c r="N92" s="320">
        <v>18.9</v>
      </c>
      <c r="O92" s="319">
        <v>0.0</v>
      </c>
      <c r="P92" s="320">
        <v>0.0</v>
      </c>
      <c r="Q92" s="320">
        <v>0.0</v>
      </c>
      <c r="R92" s="321">
        <v>0.0</v>
      </c>
      <c r="S92" s="314"/>
    </row>
    <row r="93" ht="11.25" customHeight="1">
      <c r="B93" s="315" t="s">
        <v>92</v>
      </c>
      <c r="C93" s="316" t="s">
        <v>182</v>
      </c>
      <c r="D93" s="317" t="s">
        <v>183</v>
      </c>
      <c r="E93" s="318"/>
      <c r="F93" s="316" t="s">
        <v>95</v>
      </c>
      <c r="G93" s="319">
        <v>0.045</v>
      </c>
      <c r="H93" s="315" t="s">
        <v>96</v>
      </c>
      <c r="I93" s="320">
        <v>-154.15</v>
      </c>
      <c r="J93" s="320">
        <v>0.0</v>
      </c>
      <c r="K93" s="320">
        <v>-154.15</v>
      </c>
      <c r="L93" s="320">
        <v>154.15</v>
      </c>
      <c r="M93" s="320">
        <v>0.0</v>
      </c>
      <c r="N93" s="320">
        <v>154.15</v>
      </c>
      <c r="O93" s="319">
        <v>0.0</v>
      </c>
      <c r="P93" s="320">
        <v>0.0</v>
      </c>
      <c r="Q93" s="320">
        <v>0.0</v>
      </c>
      <c r="R93" s="321">
        <v>0.0</v>
      </c>
      <c r="S93" s="314"/>
    </row>
    <row r="94" ht="12.0" customHeight="1"/>
    <row r="95" ht="12.75" customHeight="1">
      <c r="B95" s="300" t="s">
        <v>159</v>
      </c>
      <c r="C95" s="297"/>
      <c r="D95" s="298"/>
      <c r="S95" s="330" t="s">
        <v>203</v>
      </c>
    </row>
    <row r="96" ht="4.5" customHeight="1"/>
    <row r="97" ht="19.5" customHeight="1">
      <c r="B97" s="301" t="s">
        <v>79</v>
      </c>
      <c r="C97" s="301" t="s">
        <v>80</v>
      </c>
      <c r="D97" s="302" t="s">
        <v>81</v>
      </c>
      <c r="E97" s="303"/>
      <c r="F97" s="301" t="s">
        <v>82</v>
      </c>
      <c r="G97" s="301" t="s">
        <v>83</v>
      </c>
      <c r="H97" s="301" t="s">
        <v>84</v>
      </c>
      <c r="I97" s="304" t="s">
        <v>85</v>
      </c>
      <c r="J97" s="305"/>
      <c r="K97" s="306"/>
      <c r="L97" s="304" t="s">
        <v>86</v>
      </c>
      <c r="M97" s="305"/>
      <c r="N97" s="306"/>
      <c r="O97" s="304" t="s">
        <v>87</v>
      </c>
      <c r="P97" s="305"/>
      <c r="Q97" s="305"/>
      <c r="R97" s="305"/>
      <c r="S97" s="307"/>
    </row>
    <row r="98" ht="14.25" customHeight="1">
      <c r="B98" s="308"/>
      <c r="C98" s="308"/>
      <c r="D98" s="309"/>
      <c r="E98" s="310"/>
      <c r="F98" s="308"/>
      <c r="G98" s="308"/>
      <c r="H98" s="308"/>
      <c r="I98" s="311" t="s">
        <v>88</v>
      </c>
      <c r="J98" s="311" t="s">
        <v>89</v>
      </c>
      <c r="K98" s="311" t="s">
        <v>90</v>
      </c>
      <c r="L98" s="311" t="s">
        <v>88</v>
      </c>
      <c r="M98" s="311" t="s">
        <v>89</v>
      </c>
      <c r="N98" s="311" t="s">
        <v>90</v>
      </c>
      <c r="O98" s="311" t="s">
        <v>83</v>
      </c>
      <c r="P98" s="311" t="s">
        <v>88</v>
      </c>
      <c r="Q98" s="311" t="s">
        <v>89</v>
      </c>
      <c r="R98" s="304" t="s">
        <v>90</v>
      </c>
      <c r="S98" s="307"/>
    </row>
    <row r="99" ht="11.25" customHeight="1">
      <c r="B99" s="315" t="s">
        <v>92</v>
      </c>
      <c r="C99" s="316" t="s">
        <v>184</v>
      </c>
      <c r="D99" s="317" t="s">
        <v>185</v>
      </c>
      <c r="E99" s="318"/>
      <c r="F99" s="316" t="s">
        <v>95</v>
      </c>
      <c r="G99" s="319">
        <v>1.8</v>
      </c>
      <c r="H99" s="315" t="s">
        <v>96</v>
      </c>
      <c r="I99" s="320">
        <v>-545.16</v>
      </c>
      <c r="J99" s="320">
        <v>0.0</v>
      </c>
      <c r="K99" s="320">
        <v>-545.16</v>
      </c>
      <c r="L99" s="320">
        <v>545.16</v>
      </c>
      <c r="M99" s="320">
        <v>0.0</v>
      </c>
      <c r="N99" s="320">
        <v>545.16</v>
      </c>
      <c r="O99" s="319">
        <v>0.0</v>
      </c>
      <c r="P99" s="320">
        <v>0.0</v>
      </c>
      <c r="Q99" s="320">
        <v>0.0</v>
      </c>
      <c r="R99" s="321">
        <v>0.0</v>
      </c>
      <c r="S99" s="314"/>
    </row>
    <row r="100" ht="11.25" customHeight="1">
      <c r="B100" s="315" t="s">
        <v>92</v>
      </c>
      <c r="C100" s="316" t="s">
        <v>137</v>
      </c>
      <c r="D100" s="317" t="s">
        <v>138</v>
      </c>
      <c r="E100" s="318"/>
      <c r="F100" s="316" t="s">
        <v>95</v>
      </c>
      <c r="G100" s="319">
        <v>0.09</v>
      </c>
      <c r="H100" s="315" t="s">
        <v>96</v>
      </c>
      <c r="I100" s="320">
        <v>-34.2</v>
      </c>
      <c r="J100" s="320">
        <v>0.0</v>
      </c>
      <c r="K100" s="320">
        <v>-34.2</v>
      </c>
      <c r="L100" s="320">
        <v>34.2</v>
      </c>
      <c r="M100" s="320">
        <v>0.0</v>
      </c>
      <c r="N100" s="320">
        <v>34.2</v>
      </c>
      <c r="O100" s="319">
        <v>0.0</v>
      </c>
      <c r="P100" s="320">
        <v>0.0</v>
      </c>
      <c r="Q100" s="320">
        <v>0.0</v>
      </c>
      <c r="R100" s="321">
        <v>0.0</v>
      </c>
      <c r="S100" s="314"/>
    </row>
    <row r="101" ht="11.25" customHeight="1">
      <c r="B101" s="315" t="s">
        <v>92</v>
      </c>
      <c r="C101" s="316" t="s">
        <v>186</v>
      </c>
      <c r="D101" s="317" t="s">
        <v>187</v>
      </c>
      <c r="E101" s="318"/>
      <c r="F101" s="316" t="s">
        <v>95</v>
      </c>
      <c r="G101" s="319">
        <v>0.45</v>
      </c>
      <c r="H101" s="315" t="s">
        <v>96</v>
      </c>
      <c r="I101" s="320">
        <v>-139.5</v>
      </c>
      <c r="J101" s="320">
        <v>0.0</v>
      </c>
      <c r="K101" s="320">
        <v>-139.5</v>
      </c>
      <c r="L101" s="320">
        <v>139.5</v>
      </c>
      <c r="M101" s="320">
        <v>0.0</v>
      </c>
      <c r="N101" s="320">
        <v>139.5</v>
      </c>
      <c r="O101" s="319">
        <v>0.0</v>
      </c>
      <c r="P101" s="320">
        <v>0.0</v>
      </c>
      <c r="Q101" s="320">
        <v>0.0</v>
      </c>
      <c r="R101" s="321">
        <v>0.0</v>
      </c>
      <c r="S101" s="314"/>
    </row>
    <row r="102" ht="11.25" customHeight="1">
      <c r="B102" s="315" t="s">
        <v>92</v>
      </c>
      <c r="C102" s="316" t="s">
        <v>188</v>
      </c>
      <c r="D102" s="317" t="s">
        <v>189</v>
      </c>
      <c r="E102" s="318"/>
      <c r="F102" s="316" t="s">
        <v>95</v>
      </c>
      <c r="G102" s="319">
        <v>0.049</v>
      </c>
      <c r="H102" s="315" t="s">
        <v>96</v>
      </c>
      <c r="I102" s="320">
        <v>-55.86</v>
      </c>
      <c r="J102" s="320">
        <v>0.0</v>
      </c>
      <c r="K102" s="320">
        <v>-55.86</v>
      </c>
      <c r="L102" s="320">
        <v>55.86</v>
      </c>
      <c r="M102" s="320">
        <v>0.0</v>
      </c>
      <c r="N102" s="320">
        <v>55.86</v>
      </c>
      <c r="O102" s="319">
        <v>0.0</v>
      </c>
      <c r="P102" s="320">
        <v>0.0</v>
      </c>
      <c r="Q102" s="320">
        <v>0.0</v>
      </c>
      <c r="R102" s="321">
        <v>0.0</v>
      </c>
      <c r="S102" s="314"/>
    </row>
    <row r="103" ht="11.25" customHeight="1">
      <c r="B103" s="315" t="s">
        <v>92</v>
      </c>
      <c r="C103" s="316" t="s">
        <v>105</v>
      </c>
      <c r="D103" s="317" t="s">
        <v>106</v>
      </c>
      <c r="E103" s="318"/>
      <c r="F103" s="316" t="s">
        <v>95</v>
      </c>
      <c r="G103" s="319">
        <v>0.27</v>
      </c>
      <c r="H103" s="315" t="s">
        <v>96</v>
      </c>
      <c r="I103" s="320">
        <v>-16.74</v>
      </c>
      <c r="J103" s="320">
        <v>0.0</v>
      </c>
      <c r="K103" s="320">
        <v>-16.74</v>
      </c>
      <c r="L103" s="320">
        <v>16.74</v>
      </c>
      <c r="M103" s="320">
        <v>0.0</v>
      </c>
      <c r="N103" s="320">
        <v>16.74</v>
      </c>
      <c r="O103" s="319">
        <v>0.0</v>
      </c>
      <c r="P103" s="320">
        <v>0.0</v>
      </c>
      <c r="Q103" s="320">
        <v>0.0</v>
      </c>
      <c r="R103" s="321">
        <v>0.0</v>
      </c>
      <c r="S103" s="314"/>
    </row>
    <row r="104" ht="11.25" customHeight="1">
      <c r="B104" s="315" t="s">
        <v>92</v>
      </c>
      <c r="C104" s="316" t="s">
        <v>192</v>
      </c>
      <c r="D104" s="317" t="s">
        <v>193</v>
      </c>
      <c r="E104" s="318"/>
      <c r="F104" s="316" t="s">
        <v>95</v>
      </c>
      <c r="G104" s="319">
        <v>0.018</v>
      </c>
      <c r="H104" s="315" t="s">
        <v>96</v>
      </c>
      <c r="I104" s="320">
        <v>0.0</v>
      </c>
      <c r="J104" s="320">
        <v>0.0</v>
      </c>
      <c r="K104" s="320">
        <v>0.0</v>
      </c>
      <c r="L104" s="320">
        <v>0.0</v>
      </c>
      <c r="M104" s="320">
        <v>0.0</v>
      </c>
      <c r="N104" s="320">
        <v>0.0</v>
      </c>
      <c r="O104" s="319">
        <v>0.0</v>
      </c>
      <c r="P104" s="320">
        <v>0.0</v>
      </c>
      <c r="Q104" s="320">
        <v>0.0</v>
      </c>
      <c r="R104" s="321">
        <v>0.0</v>
      </c>
      <c r="S104" s="314"/>
    </row>
    <row r="105" ht="11.25" customHeight="1">
      <c r="B105" s="315" t="s">
        <v>92</v>
      </c>
      <c r="C105" s="316" t="s">
        <v>194</v>
      </c>
      <c r="D105" s="317" t="s">
        <v>195</v>
      </c>
      <c r="E105" s="318"/>
      <c r="F105" s="316" t="s">
        <v>95</v>
      </c>
      <c r="G105" s="319">
        <v>0.05</v>
      </c>
      <c r="H105" s="315" t="s">
        <v>96</v>
      </c>
      <c r="I105" s="320">
        <v>-7.0</v>
      </c>
      <c r="J105" s="320">
        <v>0.0</v>
      </c>
      <c r="K105" s="320">
        <v>-7.0</v>
      </c>
      <c r="L105" s="320">
        <v>7.0</v>
      </c>
      <c r="M105" s="320">
        <v>0.0</v>
      </c>
      <c r="N105" s="320">
        <v>7.0</v>
      </c>
      <c r="O105" s="319">
        <v>0.0</v>
      </c>
      <c r="P105" s="320">
        <v>0.0</v>
      </c>
      <c r="Q105" s="320">
        <v>0.0</v>
      </c>
      <c r="R105" s="321">
        <v>0.0</v>
      </c>
      <c r="S105" s="314"/>
    </row>
    <row r="106" ht="11.25" customHeight="1">
      <c r="B106" s="315" t="s">
        <v>92</v>
      </c>
      <c r="C106" s="316" t="s">
        <v>141</v>
      </c>
      <c r="D106" s="317" t="s">
        <v>142</v>
      </c>
      <c r="E106" s="318"/>
      <c r="F106" s="316" t="s">
        <v>95</v>
      </c>
      <c r="G106" s="319">
        <v>0.01</v>
      </c>
      <c r="H106" s="315" t="s">
        <v>96</v>
      </c>
      <c r="I106" s="320">
        <v>-0.88</v>
      </c>
      <c r="J106" s="320">
        <v>0.0</v>
      </c>
      <c r="K106" s="320">
        <v>-0.88</v>
      </c>
      <c r="L106" s="320">
        <v>0.88</v>
      </c>
      <c r="M106" s="320">
        <v>0.0</v>
      </c>
      <c r="N106" s="320">
        <v>0.88</v>
      </c>
      <c r="O106" s="319">
        <v>0.0</v>
      </c>
      <c r="P106" s="320">
        <v>0.0</v>
      </c>
      <c r="Q106" s="320">
        <v>0.0</v>
      </c>
      <c r="R106" s="321">
        <v>0.0</v>
      </c>
      <c r="S106" s="314"/>
    </row>
    <row r="107" ht="11.25" customHeight="1">
      <c r="B107" s="315" t="s">
        <v>92</v>
      </c>
      <c r="C107" s="316" t="s">
        <v>120</v>
      </c>
      <c r="D107" s="317" t="s">
        <v>121</v>
      </c>
      <c r="E107" s="318"/>
      <c r="F107" s="316" t="s">
        <v>95</v>
      </c>
      <c r="G107" s="319">
        <v>0.135</v>
      </c>
      <c r="H107" s="315" t="s">
        <v>96</v>
      </c>
      <c r="I107" s="320">
        <v>-18.9</v>
      </c>
      <c r="J107" s="320">
        <v>0.0</v>
      </c>
      <c r="K107" s="320">
        <v>-18.9</v>
      </c>
      <c r="L107" s="320">
        <v>18.9</v>
      </c>
      <c r="M107" s="320">
        <v>0.0</v>
      </c>
      <c r="N107" s="320">
        <v>18.9</v>
      </c>
      <c r="O107" s="319">
        <v>0.0</v>
      </c>
      <c r="P107" s="320">
        <v>0.0</v>
      </c>
      <c r="Q107" s="320">
        <v>0.0</v>
      </c>
      <c r="R107" s="321">
        <v>0.0</v>
      </c>
      <c r="S107" s="314"/>
    </row>
    <row r="108" ht="11.25" customHeight="1">
      <c r="B108" s="315" t="s">
        <v>92</v>
      </c>
      <c r="C108" s="316" t="s">
        <v>128</v>
      </c>
      <c r="D108" s="317" t="s">
        <v>129</v>
      </c>
      <c r="E108" s="318"/>
      <c r="F108" s="316" t="s">
        <v>130</v>
      </c>
      <c r="G108" s="319">
        <v>18.0</v>
      </c>
      <c r="H108" s="315" t="s">
        <v>96</v>
      </c>
      <c r="I108" s="320">
        <v>-209.9</v>
      </c>
      <c r="J108" s="320">
        <v>0.0</v>
      </c>
      <c r="K108" s="320">
        <v>-209.9</v>
      </c>
      <c r="L108" s="320">
        <v>209.9</v>
      </c>
      <c r="M108" s="320">
        <v>0.0</v>
      </c>
      <c r="N108" s="320">
        <v>209.9</v>
      </c>
      <c r="O108" s="319">
        <v>0.0</v>
      </c>
      <c r="P108" s="320">
        <v>0.0</v>
      </c>
      <c r="Q108" s="320">
        <v>0.0</v>
      </c>
      <c r="R108" s="321">
        <v>0.0</v>
      </c>
      <c r="S108" s="314"/>
    </row>
    <row r="109" ht="11.25" customHeight="1">
      <c r="B109" s="315" t="s">
        <v>92</v>
      </c>
      <c r="C109" s="316" t="s">
        <v>196</v>
      </c>
      <c r="D109" s="317" t="s">
        <v>197</v>
      </c>
      <c r="E109" s="318"/>
      <c r="F109" s="316" t="s">
        <v>95</v>
      </c>
      <c r="G109" s="319">
        <v>0.13</v>
      </c>
      <c r="H109" s="315" t="s">
        <v>96</v>
      </c>
      <c r="I109" s="320">
        <v>-81.25</v>
      </c>
      <c r="J109" s="320">
        <v>0.0</v>
      </c>
      <c r="K109" s="320">
        <v>-81.25</v>
      </c>
      <c r="L109" s="320">
        <v>81.25</v>
      </c>
      <c r="M109" s="320">
        <v>0.0</v>
      </c>
      <c r="N109" s="320">
        <v>81.25</v>
      </c>
      <c r="O109" s="319">
        <v>0.0</v>
      </c>
      <c r="P109" s="320">
        <v>0.0</v>
      </c>
      <c r="Q109" s="320">
        <v>0.0</v>
      </c>
      <c r="R109" s="321">
        <v>0.0</v>
      </c>
      <c r="S109" s="314"/>
    </row>
    <row r="110" ht="11.25" customHeight="1">
      <c r="B110" s="315" t="s">
        <v>92</v>
      </c>
      <c r="C110" s="316" t="s">
        <v>118</v>
      </c>
      <c r="D110" s="317" t="s">
        <v>119</v>
      </c>
      <c r="E110" s="318"/>
      <c r="F110" s="316" t="s">
        <v>95</v>
      </c>
      <c r="G110" s="319">
        <v>0.01</v>
      </c>
      <c r="H110" s="315" t="s">
        <v>96</v>
      </c>
      <c r="I110" s="320">
        <v>-0.42</v>
      </c>
      <c r="J110" s="320">
        <v>0.0</v>
      </c>
      <c r="K110" s="320">
        <v>-0.42</v>
      </c>
      <c r="L110" s="320">
        <v>0.42</v>
      </c>
      <c r="M110" s="320">
        <v>0.0</v>
      </c>
      <c r="N110" s="320">
        <v>0.42</v>
      </c>
      <c r="O110" s="319">
        <v>0.0</v>
      </c>
      <c r="P110" s="320">
        <v>0.0</v>
      </c>
      <c r="Q110" s="320">
        <v>0.0</v>
      </c>
      <c r="R110" s="321">
        <v>0.0</v>
      </c>
      <c r="S110" s="314"/>
    </row>
    <row r="111" ht="11.25" customHeight="1">
      <c r="B111" s="315" t="s">
        <v>92</v>
      </c>
      <c r="C111" s="316" t="s">
        <v>198</v>
      </c>
      <c r="D111" s="317" t="s">
        <v>199</v>
      </c>
      <c r="E111" s="318"/>
      <c r="F111" s="316" t="s">
        <v>95</v>
      </c>
      <c r="G111" s="319">
        <v>0.165</v>
      </c>
      <c r="H111" s="315" t="s">
        <v>96</v>
      </c>
      <c r="I111" s="320">
        <v>-311.85</v>
      </c>
      <c r="J111" s="320">
        <v>0.0</v>
      </c>
      <c r="K111" s="320">
        <v>-311.85</v>
      </c>
      <c r="L111" s="320">
        <v>311.85</v>
      </c>
      <c r="M111" s="320">
        <v>0.0</v>
      </c>
      <c r="N111" s="320">
        <v>311.85</v>
      </c>
      <c r="O111" s="319">
        <v>0.0</v>
      </c>
      <c r="P111" s="320">
        <v>0.0</v>
      </c>
      <c r="Q111" s="320">
        <v>0.0</v>
      </c>
      <c r="R111" s="321">
        <v>0.0</v>
      </c>
      <c r="S111" s="314"/>
    </row>
    <row r="112" ht="11.25" customHeight="1">
      <c r="B112" s="315" t="s">
        <v>92</v>
      </c>
      <c r="C112" s="316" t="s">
        <v>131</v>
      </c>
      <c r="D112" s="317" t="s">
        <v>132</v>
      </c>
      <c r="E112" s="318"/>
      <c r="F112" s="316" t="s">
        <v>95</v>
      </c>
      <c r="G112" s="319">
        <v>0.45</v>
      </c>
      <c r="H112" s="315" t="s">
        <v>96</v>
      </c>
      <c r="I112" s="320">
        <v>-105.75</v>
      </c>
      <c r="J112" s="320">
        <v>0.0</v>
      </c>
      <c r="K112" s="320">
        <v>-105.75</v>
      </c>
      <c r="L112" s="320">
        <v>105.75</v>
      </c>
      <c r="M112" s="320">
        <v>0.0</v>
      </c>
      <c r="N112" s="320">
        <v>105.75</v>
      </c>
      <c r="O112" s="319">
        <v>0.0</v>
      </c>
      <c r="P112" s="320">
        <v>0.0</v>
      </c>
      <c r="Q112" s="320">
        <v>0.0</v>
      </c>
      <c r="R112" s="321">
        <v>0.0</v>
      </c>
      <c r="S112" s="314"/>
    </row>
    <row r="113" ht="11.25" customHeight="1">
      <c r="B113" s="315" t="s">
        <v>92</v>
      </c>
      <c r="C113" s="316" t="s">
        <v>128</v>
      </c>
      <c r="D113" s="317" t="s">
        <v>129</v>
      </c>
      <c r="E113" s="318"/>
      <c r="F113" s="316" t="s">
        <v>130</v>
      </c>
      <c r="G113" s="319">
        <v>9.0</v>
      </c>
      <c r="H113" s="315" t="s">
        <v>96</v>
      </c>
      <c r="I113" s="320">
        <v>-104.95</v>
      </c>
      <c r="J113" s="320">
        <v>0.0</v>
      </c>
      <c r="K113" s="320">
        <v>-104.95</v>
      </c>
      <c r="L113" s="320">
        <v>104.95</v>
      </c>
      <c r="M113" s="320">
        <v>0.0</v>
      </c>
      <c r="N113" s="320">
        <v>104.95</v>
      </c>
      <c r="O113" s="319">
        <v>0.0</v>
      </c>
      <c r="P113" s="320">
        <v>0.0</v>
      </c>
      <c r="Q113" s="320">
        <v>0.0</v>
      </c>
      <c r="R113" s="321">
        <v>0.0</v>
      </c>
      <c r="S113" s="314"/>
    </row>
    <row r="114" ht="11.25" customHeight="1">
      <c r="B114" s="315" t="s">
        <v>92</v>
      </c>
      <c r="C114" s="316" t="s">
        <v>1858</v>
      </c>
      <c r="D114" s="317" t="s">
        <v>661</v>
      </c>
      <c r="E114" s="318"/>
      <c r="F114" s="316" t="s">
        <v>95</v>
      </c>
      <c r="G114" s="319">
        <v>1.0</v>
      </c>
      <c r="H114" s="315" t="s">
        <v>96</v>
      </c>
      <c r="I114" s="320">
        <v>-175.0</v>
      </c>
      <c r="J114" s="320">
        <v>0.0</v>
      </c>
      <c r="K114" s="320">
        <v>-175.0</v>
      </c>
      <c r="L114" s="320">
        <v>175.0</v>
      </c>
      <c r="M114" s="320">
        <v>0.0</v>
      </c>
      <c r="N114" s="320">
        <v>175.0</v>
      </c>
      <c r="O114" s="319">
        <v>0.0</v>
      </c>
      <c r="P114" s="320">
        <v>0.0</v>
      </c>
      <c r="Q114" s="320">
        <v>0.0</v>
      </c>
      <c r="R114" s="321">
        <v>0.0</v>
      </c>
      <c r="S114" s="314"/>
    </row>
    <row r="115" ht="11.25" customHeight="1">
      <c r="B115" s="315" t="s">
        <v>92</v>
      </c>
      <c r="C115" s="316" t="s">
        <v>1859</v>
      </c>
      <c r="D115" s="317" t="s">
        <v>665</v>
      </c>
      <c r="E115" s="318"/>
      <c r="F115" s="316" t="s">
        <v>95</v>
      </c>
      <c r="G115" s="319">
        <v>0.8</v>
      </c>
      <c r="H115" s="315" t="s">
        <v>96</v>
      </c>
      <c r="I115" s="320">
        <v>-560.0</v>
      </c>
      <c r="J115" s="320">
        <v>0.0</v>
      </c>
      <c r="K115" s="320">
        <v>-560.0</v>
      </c>
      <c r="L115" s="320">
        <v>560.0</v>
      </c>
      <c r="M115" s="320">
        <v>0.0</v>
      </c>
      <c r="N115" s="320">
        <v>560.0</v>
      </c>
      <c r="O115" s="319">
        <v>0.0</v>
      </c>
      <c r="P115" s="320">
        <v>0.0</v>
      </c>
      <c r="Q115" s="320">
        <v>0.0</v>
      </c>
      <c r="R115" s="321">
        <v>0.0</v>
      </c>
      <c r="S115" s="314"/>
    </row>
    <row r="116" ht="11.25" customHeight="1">
      <c r="B116" s="315" t="s">
        <v>92</v>
      </c>
      <c r="C116" s="316" t="s">
        <v>151</v>
      </c>
      <c r="D116" s="317" t="s">
        <v>152</v>
      </c>
      <c r="E116" s="318"/>
      <c r="F116" s="316" t="s">
        <v>95</v>
      </c>
      <c r="G116" s="319">
        <v>0.45</v>
      </c>
      <c r="H116" s="315" t="s">
        <v>96</v>
      </c>
      <c r="I116" s="320">
        <v>-222.75</v>
      </c>
      <c r="J116" s="320">
        <v>0.0</v>
      </c>
      <c r="K116" s="320">
        <v>-222.75</v>
      </c>
      <c r="L116" s="320">
        <v>222.75</v>
      </c>
      <c r="M116" s="320">
        <v>0.0</v>
      </c>
      <c r="N116" s="320">
        <v>222.75</v>
      </c>
      <c r="O116" s="319">
        <v>0.0</v>
      </c>
      <c r="P116" s="320">
        <v>0.0</v>
      </c>
      <c r="Q116" s="320">
        <v>0.0</v>
      </c>
      <c r="R116" s="321">
        <v>0.0</v>
      </c>
      <c r="S116" s="314"/>
    </row>
    <row r="117" ht="11.25" customHeight="1">
      <c r="B117" s="315" t="s">
        <v>92</v>
      </c>
      <c r="C117" s="316" t="s">
        <v>1823</v>
      </c>
      <c r="D117" s="317" t="s">
        <v>672</v>
      </c>
      <c r="E117" s="318"/>
      <c r="F117" s="316" t="s">
        <v>95</v>
      </c>
      <c r="G117" s="319">
        <v>0.55</v>
      </c>
      <c r="H117" s="315" t="s">
        <v>96</v>
      </c>
      <c r="I117" s="320">
        <v>-499.95</v>
      </c>
      <c r="J117" s="320">
        <v>0.0</v>
      </c>
      <c r="K117" s="320">
        <v>-499.95</v>
      </c>
      <c r="L117" s="320">
        <v>499.95</v>
      </c>
      <c r="M117" s="320">
        <v>0.0</v>
      </c>
      <c r="N117" s="320">
        <v>499.95</v>
      </c>
      <c r="O117" s="319">
        <v>0.0</v>
      </c>
      <c r="P117" s="320">
        <v>0.0</v>
      </c>
      <c r="Q117" s="320">
        <v>0.0</v>
      </c>
      <c r="R117" s="321">
        <v>0.0</v>
      </c>
      <c r="S117" s="314"/>
    </row>
    <row r="118" ht="11.25" customHeight="1">
      <c r="B118" s="315" t="s">
        <v>92</v>
      </c>
      <c r="C118" s="316" t="s">
        <v>201</v>
      </c>
      <c r="D118" s="317" t="s">
        <v>202</v>
      </c>
      <c r="E118" s="318"/>
      <c r="F118" s="316" t="s">
        <v>95</v>
      </c>
      <c r="G118" s="319">
        <v>0.134</v>
      </c>
      <c r="H118" s="315" t="s">
        <v>96</v>
      </c>
      <c r="I118" s="320">
        <v>-7.3</v>
      </c>
      <c r="J118" s="320">
        <v>0.0</v>
      </c>
      <c r="K118" s="320">
        <v>-7.3</v>
      </c>
      <c r="L118" s="320">
        <v>7.3</v>
      </c>
      <c r="M118" s="320">
        <v>0.0</v>
      </c>
      <c r="N118" s="320">
        <v>7.3</v>
      </c>
      <c r="O118" s="319">
        <v>0.0</v>
      </c>
      <c r="P118" s="320">
        <v>0.0</v>
      </c>
      <c r="Q118" s="320">
        <v>0.0</v>
      </c>
      <c r="R118" s="321">
        <v>0.0</v>
      </c>
      <c r="S118" s="314"/>
    </row>
    <row r="119" ht="11.25" customHeight="1">
      <c r="B119" s="315" t="s">
        <v>92</v>
      </c>
      <c r="C119" s="316" t="s">
        <v>124</v>
      </c>
      <c r="D119" s="317" t="s">
        <v>125</v>
      </c>
      <c r="E119" s="318"/>
      <c r="F119" s="316" t="s">
        <v>95</v>
      </c>
      <c r="G119" s="319">
        <v>0.135</v>
      </c>
      <c r="H119" s="315" t="s">
        <v>96</v>
      </c>
      <c r="I119" s="320">
        <v>-169.29</v>
      </c>
      <c r="J119" s="320">
        <v>0.0</v>
      </c>
      <c r="K119" s="320">
        <v>-169.29</v>
      </c>
      <c r="L119" s="320">
        <v>169.29</v>
      </c>
      <c r="M119" s="320">
        <v>0.0</v>
      </c>
      <c r="N119" s="320">
        <v>169.29</v>
      </c>
      <c r="O119" s="319">
        <v>0.0</v>
      </c>
      <c r="P119" s="320">
        <v>0.0</v>
      </c>
      <c r="Q119" s="320">
        <v>0.0</v>
      </c>
      <c r="R119" s="321">
        <v>0.0</v>
      </c>
      <c r="S119" s="314"/>
    </row>
    <row r="120" ht="11.25" customHeight="1">
      <c r="B120" s="315" t="s">
        <v>92</v>
      </c>
      <c r="C120" s="316" t="s">
        <v>204</v>
      </c>
      <c r="D120" s="317" t="s">
        <v>205</v>
      </c>
      <c r="E120" s="318"/>
      <c r="F120" s="316" t="s">
        <v>95</v>
      </c>
      <c r="G120" s="319">
        <v>0.9</v>
      </c>
      <c r="H120" s="315" t="s">
        <v>96</v>
      </c>
      <c r="I120" s="320">
        <v>-93.77</v>
      </c>
      <c r="J120" s="320">
        <v>0.0</v>
      </c>
      <c r="K120" s="320">
        <v>-93.77</v>
      </c>
      <c r="L120" s="320">
        <v>93.77</v>
      </c>
      <c r="M120" s="320">
        <v>0.0</v>
      </c>
      <c r="N120" s="320">
        <v>93.77</v>
      </c>
      <c r="O120" s="319">
        <v>0.0</v>
      </c>
      <c r="P120" s="320">
        <v>0.0</v>
      </c>
      <c r="Q120" s="320">
        <v>0.0</v>
      </c>
      <c r="R120" s="321">
        <v>0.0</v>
      </c>
      <c r="S120" s="314"/>
    </row>
    <row r="121" ht="11.25" customHeight="1">
      <c r="B121" s="315" t="s">
        <v>92</v>
      </c>
      <c r="C121" s="316" t="s">
        <v>118</v>
      </c>
      <c r="D121" s="317" t="s">
        <v>119</v>
      </c>
      <c r="E121" s="318"/>
      <c r="F121" s="316" t="s">
        <v>95</v>
      </c>
      <c r="G121" s="319">
        <v>0.01</v>
      </c>
      <c r="H121" s="315" t="s">
        <v>96</v>
      </c>
      <c r="I121" s="320">
        <v>-0.42</v>
      </c>
      <c r="J121" s="320">
        <v>0.0</v>
      </c>
      <c r="K121" s="320">
        <v>-0.42</v>
      </c>
      <c r="L121" s="320">
        <v>0.42</v>
      </c>
      <c r="M121" s="320">
        <v>0.0</v>
      </c>
      <c r="N121" s="320">
        <v>0.42</v>
      </c>
      <c r="O121" s="319">
        <v>0.0</v>
      </c>
      <c r="P121" s="320">
        <v>0.0</v>
      </c>
      <c r="Q121" s="320">
        <v>0.0</v>
      </c>
      <c r="R121" s="321">
        <v>0.0</v>
      </c>
      <c r="S121" s="314"/>
    </row>
    <row r="122" ht="11.25" customHeight="1">
      <c r="B122" s="315" t="s">
        <v>92</v>
      </c>
      <c r="C122" s="316" t="s">
        <v>141</v>
      </c>
      <c r="D122" s="317" t="s">
        <v>142</v>
      </c>
      <c r="E122" s="318"/>
      <c r="F122" s="316" t="s">
        <v>95</v>
      </c>
      <c r="G122" s="319">
        <v>0.01</v>
      </c>
      <c r="H122" s="315" t="s">
        <v>96</v>
      </c>
      <c r="I122" s="320">
        <v>-0.88</v>
      </c>
      <c r="J122" s="320">
        <v>0.0</v>
      </c>
      <c r="K122" s="320">
        <v>-0.88</v>
      </c>
      <c r="L122" s="320">
        <v>0.88</v>
      </c>
      <c r="M122" s="320">
        <v>0.0</v>
      </c>
      <c r="N122" s="320">
        <v>0.88</v>
      </c>
      <c r="O122" s="319">
        <v>0.0</v>
      </c>
      <c r="P122" s="320">
        <v>0.0</v>
      </c>
      <c r="Q122" s="320">
        <v>0.0</v>
      </c>
      <c r="R122" s="321">
        <v>0.0</v>
      </c>
      <c r="S122" s="314"/>
    </row>
    <row r="123" ht="11.25" customHeight="1">
      <c r="B123" s="315" t="s">
        <v>92</v>
      </c>
      <c r="C123" s="316" t="s">
        <v>230</v>
      </c>
      <c r="D123" s="317" t="s">
        <v>231</v>
      </c>
      <c r="E123" s="318"/>
      <c r="F123" s="316" t="s">
        <v>95</v>
      </c>
      <c r="G123" s="319">
        <v>0.72</v>
      </c>
      <c r="H123" s="315" t="s">
        <v>96</v>
      </c>
      <c r="I123" s="320">
        <v>0.0</v>
      </c>
      <c r="J123" s="320">
        <v>0.0</v>
      </c>
      <c r="K123" s="320">
        <v>0.0</v>
      </c>
      <c r="L123" s="320">
        <v>0.0</v>
      </c>
      <c r="M123" s="320">
        <v>0.0</v>
      </c>
      <c r="N123" s="320">
        <v>0.0</v>
      </c>
      <c r="O123" s="319">
        <v>0.0</v>
      </c>
      <c r="P123" s="320">
        <v>0.0</v>
      </c>
      <c r="Q123" s="320">
        <v>0.0</v>
      </c>
      <c r="R123" s="321">
        <v>0.0</v>
      </c>
      <c r="S123" s="314"/>
    </row>
    <row r="124" ht="11.25" customHeight="1">
      <c r="B124" s="315" t="s">
        <v>92</v>
      </c>
      <c r="C124" s="316" t="s">
        <v>128</v>
      </c>
      <c r="D124" s="317" t="s">
        <v>129</v>
      </c>
      <c r="E124" s="318"/>
      <c r="F124" s="316" t="s">
        <v>130</v>
      </c>
      <c r="G124" s="319">
        <v>18.0</v>
      </c>
      <c r="H124" s="315" t="s">
        <v>96</v>
      </c>
      <c r="I124" s="320">
        <v>-209.9</v>
      </c>
      <c r="J124" s="320">
        <v>0.0</v>
      </c>
      <c r="K124" s="320">
        <v>-209.9</v>
      </c>
      <c r="L124" s="320">
        <v>209.9</v>
      </c>
      <c r="M124" s="320">
        <v>0.0</v>
      </c>
      <c r="N124" s="320">
        <v>209.9</v>
      </c>
      <c r="O124" s="319">
        <v>0.0</v>
      </c>
      <c r="P124" s="320">
        <v>0.0</v>
      </c>
      <c r="Q124" s="320">
        <v>0.0</v>
      </c>
      <c r="R124" s="321">
        <v>0.0</v>
      </c>
      <c r="S124" s="314"/>
    </row>
    <row r="125" ht="11.25" customHeight="1">
      <c r="B125" s="315" t="s">
        <v>92</v>
      </c>
      <c r="C125" s="316" t="s">
        <v>386</v>
      </c>
      <c r="D125" s="317" t="s">
        <v>387</v>
      </c>
      <c r="E125" s="318"/>
      <c r="F125" s="316" t="s">
        <v>95</v>
      </c>
      <c r="G125" s="319">
        <v>0.27</v>
      </c>
      <c r="H125" s="315" t="s">
        <v>96</v>
      </c>
      <c r="I125" s="320">
        <v>-518.4</v>
      </c>
      <c r="J125" s="320">
        <v>0.0</v>
      </c>
      <c r="K125" s="320">
        <v>-518.4</v>
      </c>
      <c r="L125" s="320">
        <v>518.4</v>
      </c>
      <c r="M125" s="320">
        <v>0.0</v>
      </c>
      <c r="N125" s="320">
        <v>518.4</v>
      </c>
      <c r="O125" s="319">
        <v>0.0</v>
      </c>
      <c r="P125" s="320">
        <v>0.0</v>
      </c>
      <c r="Q125" s="320">
        <v>0.0</v>
      </c>
      <c r="R125" s="321">
        <v>0.0</v>
      </c>
      <c r="S125" s="314"/>
    </row>
    <row r="126" ht="11.25" customHeight="1">
      <c r="B126" s="315" t="s">
        <v>92</v>
      </c>
      <c r="C126" s="316" t="s">
        <v>151</v>
      </c>
      <c r="D126" s="317" t="s">
        <v>152</v>
      </c>
      <c r="E126" s="318"/>
      <c r="F126" s="316" t="s">
        <v>95</v>
      </c>
      <c r="G126" s="319">
        <v>0.72</v>
      </c>
      <c r="H126" s="315" t="s">
        <v>96</v>
      </c>
      <c r="I126" s="320">
        <v>-356.4</v>
      </c>
      <c r="J126" s="320">
        <v>0.0</v>
      </c>
      <c r="K126" s="320">
        <v>-356.4</v>
      </c>
      <c r="L126" s="320">
        <v>356.4</v>
      </c>
      <c r="M126" s="320">
        <v>0.0</v>
      </c>
      <c r="N126" s="320">
        <v>356.4</v>
      </c>
      <c r="O126" s="319">
        <v>0.0</v>
      </c>
      <c r="P126" s="320">
        <v>0.0</v>
      </c>
      <c r="Q126" s="320">
        <v>0.0</v>
      </c>
      <c r="R126" s="321">
        <v>0.0</v>
      </c>
      <c r="S126" s="314"/>
    </row>
    <row r="127" ht="11.25" customHeight="1">
      <c r="B127" s="315" t="s">
        <v>92</v>
      </c>
      <c r="C127" s="316" t="s">
        <v>170</v>
      </c>
      <c r="D127" s="317" t="s">
        <v>171</v>
      </c>
      <c r="E127" s="318"/>
      <c r="F127" s="316" t="s">
        <v>95</v>
      </c>
      <c r="G127" s="319">
        <v>0.09</v>
      </c>
      <c r="H127" s="315" t="s">
        <v>96</v>
      </c>
      <c r="I127" s="320">
        <v>-152.46</v>
      </c>
      <c r="J127" s="320">
        <v>0.0</v>
      </c>
      <c r="K127" s="320">
        <v>-152.46</v>
      </c>
      <c r="L127" s="320">
        <v>152.46</v>
      </c>
      <c r="M127" s="320">
        <v>0.0</v>
      </c>
      <c r="N127" s="320">
        <v>152.46</v>
      </c>
      <c r="O127" s="319">
        <v>0.0</v>
      </c>
      <c r="P127" s="320">
        <v>0.0</v>
      </c>
      <c r="Q127" s="320">
        <v>0.0</v>
      </c>
      <c r="R127" s="321">
        <v>0.0</v>
      </c>
      <c r="S127" s="314"/>
    </row>
    <row r="128" ht="11.25" customHeight="1">
      <c r="B128" s="315" t="s">
        <v>92</v>
      </c>
      <c r="C128" s="316" t="s">
        <v>118</v>
      </c>
      <c r="D128" s="317" t="s">
        <v>119</v>
      </c>
      <c r="E128" s="318"/>
      <c r="F128" s="316" t="s">
        <v>95</v>
      </c>
      <c r="G128" s="319">
        <v>0.01</v>
      </c>
      <c r="H128" s="315" t="s">
        <v>96</v>
      </c>
      <c r="I128" s="320">
        <v>-0.42</v>
      </c>
      <c r="J128" s="320">
        <v>0.0</v>
      </c>
      <c r="K128" s="320">
        <v>-0.42</v>
      </c>
      <c r="L128" s="320">
        <v>0.42</v>
      </c>
      <c r="M128" s="320">
        <v>0.0</v>
      </c>
      <c r="N128" s="320">
        <v>0.42</v>
      </c>
      <c r="O128" s="319">
        <v>0.0</v>
      </c>
      <c r="P128" s="320">
        <v>0.0</v>
      </c>
      <c r="Q128" s="320">
        <v>0.0</v>
      </c>
      <c r="R128" s="321">
        <v>0.0</v>
      </c>
      <c r="S128" s="314"/>
    </row>
    <row r="129" ht="11.25" customHeight="1">
      <c r="B129" s="315" t="s">
        <v>92</v>
      </c>
      <c r="C129" s="316" t="s">
        <v>124</v>
      </c>
      <c r="D129" s="317" t="s">
        <v>125</v>
      </c>
      <c r="E129" s="318"/>
      <c r="F129" s="316" t="s">
        <v>95</v>
      </c>
      <c r="G129" s="319">
        <v>0.18</v>
      </c>
      <c r="H129" s="315" t="s">
        <v>96</v>
      </c>
      <c r="I129" s="320">
        <v>-225.72</v>
      </c>
      <c r="J129" s="320">
        <v>0.0</v>
      </c>
      <c r="K129" s="320">
        <v>-225.72</v>
      </c>
      <c r="L129" s="320">
        <v>225.72</v>
      </c>
      <c r="M129" s="320">
        <v>0.0</v>
      </c>
      <c r="N129" s="320">
        <v>225.72</v>
      </c>
      <c r="O129" s="319">
        <v>0.0</v>
      </c>
      <c r="P129" s="320">
        <v>0.0</v>
      </c>
      <c r="Q129" s="320">
        <v>0.0</v>
      </c>
      <c r="R129" s="321">
        <v>0.0</v>
      </c>
      <c r="S129" s="314"/>
    </row>
    <row r="130" ht="11.25" customHeight="1">
      <c r="B130" s="315" t="s">
        <v>92</v>
      </c>
      <c r="C130" s="316" t="s">
        <v>1831</v>
      </c>
      <c r="D130" s="317" t="s">
        <v>1415</v>
      </c>
      <c r="E130" s="318"/>
      <c r="F130" s="316" t="s">
        <v>95</v>
      </c>
      <c r="G130" s="319">
        <v>0.9</v>
      </c>
      <c r="H130" s="315" t="s">
        <v>96</v>
      </c>
      <c r="I130" s="320">
        <v>-1664.1</v>
      </c>
      <c r="J130" s="320">
        <v>0.0</v>
      </c>
      <c r="K130" s="320">
        <v>-1664.1</v>
      </c>
      <c r="L130" s="320">
        <v>1664.1</v>
      </c>
      <c r="M130" s="320">
        <v>0.0</v>
      </c>
      <c r="N130" s="320">
        <v>1664.1</v>
      </c>
      <c r="O130" s="319">
        <v>0.0</v>
      </c>
      <c r="P130" s="320">
        <v>0.0</v>
      </c>
      <c r="Q130" s="320">
        <v>0.0</v>
      </c>
      <c r="R130" s="321">
        <v>0.0</v>
      </c>
      <c r="S130" s="314"/>
    </row>
    <row r="131" ht="11.25" customHeight="1">
      <c r="B131" s="322" t="s">
        <v>107</v>
      </c>
      <c r="C131" s="323"/>
      <c r="D131" s="323"/>
      <c r="E131" s="323"/>
      <c r="F131" s="324"/>
      <c r="G131" s="325">
        <v>104.942</v>
      </c>
      <c r="H131" s="326" t="s">
        <v>108</v>
      </c>
      <c r="I131" s="327">
        <v>-9409.03</v>
      </c>
      <c r="J131" s="327">
        <v>0.0</v>
      </c>
      <c r="K131" s="327">
        <v>-9409.03</v>
      </c>
      <c r="L131" s="327">
        <v>9409.03</v>
      </c>
      <c r="M131" s="327">
        <v>0.0</v>
      </c>
      <c r="N131" s="327">
        <v>9409.03</v>
      </c>
      <c r="O131" s="325">
        <v>0.0</v>
      </c>
      <c r="P131" s="327">
        <v>0.0</v>
      </c>
      <c r="Q131" s="327">
        <v>0.0</v>
      </c>
      <c r="R131" s="328">
        <v>0.0</v>
      </c>
      <c r="S131" s="329"/>
    </row>
    <row r="132" ht="11.25" customHeight="1">
      <c r="B132" s="312" t="s">
        <v>1860</v>
      </c>
      <c r="C132" s="313"/>
      <c r="D132" s="313"/>
      <c r="E132" s="313"/>
      <c r="F132" s="313"/>
      <c r="G132" s="313"/>
      <c r="H132" s="313"/>
      <c r="I132" s="313"/>
      <c r="J132" s="313"/>
      <c r="K132" s="313"/>
      <c r="L132" s="313"/>
      <c r="M132" s="313"/>
      <c r="N132" s="313"/>
      <c r="O132" s="313"/>
      <c r="P132" s="313"/>
      <c r="Q132" s="313"/>
      <c r="R132" s="313"/>
      <c r="S132" s="314"/>
    </row>
    <row r="133" ht="11.25" customHeight="1">
      <c r="B133" s="315" t="s">
        <v>92</v>
      </c>
      <c r="C133" s="316" t="s">
        <v>201</v>
      </c>
      <c r="D133" s="317" t="s">
        <v>202</v>
      </c>
      <c r="E133" s="318"/>
      <c r="F133" s="316" t="s">
        <v>95</v>
      </c>
      <c r="G133" s="319">
        <v>0.7</v>
      </c>
      <c r="H133" s="315" t="s">
        <v>96</v>
      </c>
      <c r="I133" s="320">
        <v>-38.15</v>
      </c>
      <c r="J133" s="320">
        <v>0.0</v>
      </c>
      <c r="K133" s="320">
        <v>-38.15</v>
      </c>
      <c r="L133" s="320">
        <v>38.15</v>
      </c>
      <c r="M133" s="320">
        <v>0.0</v>
      </c>
      <c r="N133" s="320">
        <v>38.15</v>
      </c>
      <c r="O133" s="319">
        <v>0.0</v>
      </c>
      <c r="P133" s="320">
        <v>0.0</v>
      </c>
      <c r="Q133" s="320">
        <v>0.0</v>
      </c>
      <c r="R133" s="321">
        <v>0.0</v>
      </c>
      <c r="S133" s="314"/>
    </row>
    <row r="134" ht="11.25" customHeight="1">
      <c r="B134" s="315" t="s">
        <v>92</v>
      </c>
      <c r="C134" s="316" t="s">
        <v>204</v>
      </c>
      <c r="D134" s="317" t="s">
        <v>205</v>
      </c>
      <c r="E134" s="318"/>
      <c r="F134" s="316" t="s">
        <v>95</v>
      </c>
      <c r="G134" s="319">
        <v>1.25</v>
      </c>
      <c r="H134" s="315" t="s">
        <v>96</v>
      </c>
      <c r="I134" s="320">
        <v>-130.24</v>
      </c>
      <c r="J134" s="320">
        <v>0.0</v>
      </c>
      <c r="K134" s="320">
        <v>-130.24</v>
      </c>
      <c r="L134" s="320">
        <v>130.24</v>
      </c>
      <c r="M134" s="320">
        <v>0.0</v>
      </c>
      <c r="N134" s="320">
        <v>130.24</v>
      </c>
      <c r="O134" s="319">
        <v>0.0</v>
      </c>
      <c r="P134" s="320">
        <v>0.0</v>
      </c>
      <c r="Q134" s="320">
        <v>0.0</v>
      </c>
      <c r="R134" s="321">
        <v>0.0</v>
      </c>
      <c r="S134" s="314"/>
    </row>
    <row r="135" ht="11.25" customHeight="1">
      <c r="B135" s="315" t="s">
        <v>92</v>
      </c>
      <c r="C135" s="316" t="s">
        <v>118</v>
      </c>
      <c r="D135" s="317" t="s">
        <v>119</v>
      </c>
      <c r="E135" s="318"/>
      <c r="F135" s="316" t="s">
        <v>95</v>
      </c>
      <c r="G135" s="319">
        <v>0.01</v>
      </c>
      <c r="H135" s="315" t="s">
        <v>96</v>
      </c>
      <c r="I135" s="320">
        <v>-0.42</v>
      </c>
      <c r="J135" s="320">
        <v>0.0</v>
      </c>
      <c r="K135" s="320">
        <v>-0.42</v>
      </c>
      <c r="L135" s="320">
        <v>0.42</v>
      </c>
      <c r="M135" s="320">
        <v>0.0</v>
      </c>
      <c r="N135" s="320">
        <v>0.42</v>
      </c>
      <c r="O135" s="319">
        <v>0.0</v>
      </c>
      <c r="P135" s="320">
        <v>0.0</v>
      </c>
      <c r="Q135" s="320">
        <v>0.0</v>
      </c>
      <c r="R135" s="321">
        <v>0.0</v>
      </c>
      <c r="S135" s="314"/>
    </row>
    <row r="136" ht="11.25" customHeight="1">
      <c r="B136" s="315" t="s">
        <v>92</v>
      </c>
      <c r="C136" s="316" t="s">
        <v>141</v>
      </c>
      <c r="D136" s="317" t="s">
        <v>142</v>
      </c>
      <c r="E136" s="318"/>
      <c r="F136" s="316" t="s">
        <v>95</v>
      </c>
      <c r="G136" s="319">
        <v>0.15</v>
      </c>
      <c r="H136" s="315" t="s">
        <v>96</v>
      </c>
      <c r="I136" s="320">
        <v>-13.2</v>
      </c>
      <c r="J136" s="320">
        <v>0.0</v>
      </c>
      <c r="K136" s="320">
        <v>-13.2</v>
      </c>
      <c r="L136" s="320">
        <v>13.2</v>
      </c>
      <c r="M136" s="320">
        <v>0.0</v>
      </c>
      <c r="N136" s="320">
        <v>13.2</v>
      </c>
      <c r="O136" s="319">
        <v>0.0</v>
      </c>
      <c r="P136" s="320">
        <v>0.0</v>
      </c>
      <c r="Q136" s="320">
        <v>0.0</v>
      </c>
      <c r="R136" s="321">
        <v>0.0</v>
      </c>
      <c r="S136" s="314"/>
    </row>
    <row r="137" ht="11.25" customHeight="1">
      <c r="B137" s="315" t="s">
        <v>92</v>
      </c>
      <c r="C137" s="316" t="s">
        <v>120</v>
      </c>
      <c r="D137" s="317" t="s">
        <v>121</v>
      </c>
      <c r="E137" s="318"/>
      <c r="F137" s="316" t="s">
        <v>95</v>
      </c>
      <c r="G137" s="319">
        <v>0.36</v>
      </c>
      <c r="H137" s="315" t="s">
        <v>96</v>
      </c>
      <c r="I137" s="320">
        <v>-55.57</v>
      </c>
      <c r="J137" s="320">
        <v>0.0</v>
      </c>
      <c r="K137" s="320">
        <v>-55.57</v>
      </c>
      <c r="L137" s="320">
        <v>55.57</v>
      </c>
      <c r="M137" s="320">
        <v>0.0</v>
      </c>
      <c r="N137" s="320">
        <v>55.57</v>
      </c>
      <c r="O137" s="319">
        <v>0.0</v>
      </c>
      <c r="P137" s="320">
        <v>0.0</v>
      </c>
      <c r="Q137" s="320">
        <v>0.0</v>
      </c>
      <c r="R137" s="321">
        <v>0.0</v>
      </c>
      <c r="S137" s="314"/>
    </row>
    <row r="138" ht="11.25" customHeight="1">
      <c r="B138" s="315" t="s">
        <v>92</v>
      </c>
      <c r="C138" s="316" t="s">
        <v>124</v>
      </c>
      <c r="D138" s="317" t="s">
        <v>125</v>
      </c>
      <c r="E138" s="318"/>
      <c r="F138" s="316" t="s">
        <v>95</v>
      </c>
      <c r="G138" s="319">
        <v>0.27</v>
      </c>
      <c r="H138" s="315" t="s">
        <v>96</v>
      </c>
      <c r="I138" s="320">
        <v>-394.42</v>
      </c>
      <c r="J138" s="320">
        <v>0.0</v>
      </c>
      <c r="K138" s="320">
        <v>-394.42</v>
      </c>
      <c r="L138" s="320">
        <v>394.42</v>
      </c>
      <c r="M138" s="320">
        <v>0.0</v>
      </c>
      <c r="N138" s="320">
        <v>394.42</v>
      </c>
      <c r="O138" s="319">
        <v>0.0</v>
      </c>
      <c r="P138" s="320">
        <v>0.0</v>
      </c>
      <c r="Q138" s="320">
        <v>0.0</v>
      </c>
      <c r="R138" s="321">
        <v>0.0</v>
      </c>
      <c r="S138" s="314"/>
    </row>
    <row r="139" ht="11.25" customHeight="1">
      <c r="B139" s="315" t="s">
        <v>92</v>
      </c>
      <c r="C139" s="316" t="s">
        <v>128</v>
      </c>
      <c r="D139" s="317" t="s">
        <v>129</v>
      </c>
      <c r="E139" s="318"/>
      <c r="F139" s="316" t="s">
        <v>130</v>
      </c>
      <c r="G139" s="319">
        <v>18.0</v>
      </c>
      <c r="H139" s="315" t="s">
        <v>96</v>
      </c>
      <c r="I139" s="320">
        <v>-209.9</v>
      </c>
      <c r="J139" s="320">
        <v>0.0</v>
      </c>
      <c r="K139" s="320">
        <v>-209.9</v>
      </c>
      <c r="L139" s="320">
        <v>209.9</v>
      </c>
      <c r="M139" s="320">
        <v>0.0</v>
      </c>
      <c r="N139" s="320">
        <v>209.9</v>
      </c>
      <c r="O139" s="319">
        <v>0.0</v>
      </c>
      <c r="P139" s="320">
        <v>0.0</v>
      </c>
      <c r="Q139" s="320">
        <v>0.0</v>
      </c>
      <c r="R139" s="321">
        <v>0.0</v>
      </c>
      <c r="S139" s="314"/>
    </row>
    <row r="140" ht="11.25" customHeight="1">
      <c r="B140" s="315" t="s">
        <v>92</v>
      </c>
      <c r="C140" s="316" t="s">
        <v>206</v>
      </c>
      <c r="D140" s="317" t="s">
        <v>207</v>
      </c>
      <c r="E140" s="318"/>
      <c r="F140" s="316" t="s">
        <v>95</v>
      </c>
      <c r="G140" s="319">
        <v>0.45</v>
      </c>
      <c r="H140" s="315" t="s">
        <v>96</v>
      </c>
      <c r="I140" s="320">
        <v>0.0</v>
      </c>
      <c r="J140" s="320">
        <v>0.0</v>
      </c>
      <c r="K140" s="320">
        <v>0.0</v>
      </c>
      <c r="L140" s="320">
        <v>0.0</v>
      </c>
      <c r="M140" s="320">
        <v>0.0</v>
      </c>
      <c r="N140" s="320">
        <v>0.0</v>
      </c>
      <c r="O140" s="319">
        <v>0.0</v>
      </c>
      <c r="P140" s="320">
        <v>0.0</v>
      </c>
      <c r="Q140" s="320">
        <v>0.0</v>
      </c>
      <c r="R140" s="321">
        <v>0.0</v>
      </c>
      <c r="S140" s="314"/>
    </row>
    <row r="141" ht="12.0" customHeight="1"/>
    <row r="142" ht="12.75" customHeight="1">
      <c r="B142" s="300" t="s">
        <v>159</v>
      </c>
      <c r="C142" s="297"/>
      <c r="D142" s="298"/>
      <c r="S142" s="330" t="s">
        <v>241</v>
      </c>
    </row>
    <row r="143" ht="4.5" customHeight="1"/>
    <row r="144" ht="19.5" customHeight="1">
      <c r="B144" s="301" t="s">
        <v>79</v>
      </c>
      <c r="C144" s="301" t="s">
        <v>80</v>
      </c>
      <c r="D144" s="302" t="s">
        <v>81</v>
      </c>
      <c r="E144" s="303"/>
      <c r="F144" s="301" t="s">
        <v>82</v>
      </c>
      <c r="G144" s="301" t="s">
        <v>83</v>
      </c>
      <c r="H144" s="301" t="s">
        <v>84</v>
      </c>
      <c r="I144" s="304" t="s">
        <v>85</v>
      </c>
      <c r="J144" s="305"/>
      <c r="K144" s="306"/>
      <c r="L144" s="304" t="s">
        <v>86</v>
      </c>
      <c r="M144" s="305"/>
      <c r="N144" s="306"/>
      <c r="O144" s="304" t="s">
        <v>87</v>
      </c>
      <c r="P144" s="305"/>
      <c r="Q144" s="305"/>
      <c r="R144" s="305"/>
      <c r="S144" s="307"/>
    </row>
    <row r="145" ht="14.25" customHeight="1">
      <c r="B145" s="308"/>
      <c r="C145" s="308"/>
      <c r="D145" s="309"/>
      <c r="E145" s="310"/>
      <c r="F145" s="308"/>
      <c r="G145" s="308"/>
      <c r="H145" s="308"/>
      <c r="I145" s="311" t="s">
        <v>88</v>
      </c>
      <c r="J145" s="311" t="s">
        <v>89</v>
      </c>
      <c r="K145" s="311" t="s">
        <v>90</v>
      </c>
      <c r="L145" s="311" t="s">
        <v>88</v>
      </c>
      <c r="M145" s="311" t="s">
        <v>89</v>
      </c>
      <c r="N145" s="311" t="s">
        <v>90</v>
      </c>
      <c r="O145" s="311" t="s">
        <v>83</v>
      </c>
      <c r="P145" s="311" t="s">
        <v>88</v>
      </c>
      <c r="Q145" s="311" t="s">
        <v>89</v>
      </c>
      <c r="R145" s="304" t="s">
        <v>90</v>
      </c>
      <c r="S145" s="307"/>
    </row>
    <row r="146" ht="11.25" customHeight="1">
      <c r="B146" s="315" t="s">
        <v>92</v>
      </c>
      <c r="C146" s="316" t="s">
        <v>208</v>
      </c>
      <c r="D146" s="317" t="s">
        <v>209</v>
      </c>
      <c r="E146" s="318"/>
      <c r="F146" s="316" t="s">
        <v>95</v>
      </c>
      <c r="G146" s="319">
        <v>0.27</v>
      </c>
      <c r="H146" s="315" t="s">
        <v>96</v>
      </c>
      <c r="I146" s="320">
        <v>-169.17</v>
      </c>
      <c r="J146" s="320">
        <v>0.0</v>
      </c>
      <c r="K146" s="320">
        <v>-169.17</v>
      </c>
      <c r="L146" s="320">
        <v>169.17</v>
      </c>
      <c r="M146" s="320">
        <v>0.0</v>
      </c>
      <c r="N146" s="320">
        <v>169.17</v>
      </c>
      <c r="O146" s="319">
        <v>0.0</v>
      </c>
      <c r="P146" s="320">
        <v>0.0</v>
      </c>
      <c r="Q146" s="320">
        <v>0.0</v>
      </c>
      <c r="R146" s="321">
        <v>0.0</v>
      </c>
      <c r="S146" s="314"/>
    </row>
    <row r="147" ht="11.25" customHeight="1">
      <c r="B147" s="315" t="s">
        <v>92</v>
      </c>
      <c r="C147" s="316" t="s">
        <v>210</v>
      </c>
      <c r="D147" s="317" t="s">
        <v>211</v>
      </c>
      <c r="E147" s="318"/>
      <c r="F147" s="316" t="s">
        <v>95</v>
      </c>
      <c r="G147" s="319">
        <v>1.8</v>
      </c>
      <c r="H147" s="315" t="s">
        <v>96</v>
      </c>
      <c r="I147" s="320">
        <v>-1251.45</v>
      </c>
      <c r="J147" s="320">
        <v>0.0</v>
      </c>
      <c r="K147" s="320">
        <v>-1251.45</v>
      </c>
      <c r="L147" s="320">
        <v>1251.45</v>
      </c>
      <c r="M147" s="320">
        <v>0.0</v>
      </c>
      <c r="N147" s="320">
        <v>1251.45</v>
      </c>
      <c r="O147" s="319">
        <v>0.0</v>
      </c>
      <c r="P147" s="320">
        <v>0.0</v>
      </c>
      <c r="Q147" s="320">
        <v>0.0</v>
      </c>
      <c r="R147" s="321">
        <v>0.0</v>
      </c>
      <c r="S147" s="314"/>
    </row>
    <row r="148" ht="11.25" customHeight="1">
      <c r="B148" s="315" t="s">
        <v>92</v>
      </c>
      <c r="C148" s="316" t="s">
        <v>212</v>
      </c>
      <c r="D148" s="317" t="s">
        <v>213</v>
      </c>
      <c r="E148" s="318"/>
      <c r="F148" s="316" t="s">
        <v>95</v>
      </c>
      <c r="G148" s="319">
        <v>0.27</v>
      </c>
      <c r="H148" s="315" t="s">
        <v>96</v>
      </c>
      <c r="I148" s="320">
        <v>-40.84</v>
      </c>
      <c r="J148" s="320">
        <v>0.0</v>
      </c>
      <c r="K148" s="320">
        <v>-40.84</v>
      </c>
      <c r="L148" s="320">
        <v>40.84</v>
      </c>
      <c r="M148" s="320">
        <v>0.0</v>
      </c>
      <c r="N148" s="320">
        <v>40.84</v>
      </c>
      <c r="O148" s="319">
        <v>0.0</v>
      </c>
      <c r="P148" s="320">
        <v>0.0</v>
      </c>
      <c r="Q148" s="320">
        <v>0.0</v>
      </c>
      <c r="R148" s="321">
        <v>0.0</v>
      </c>
      <c r="S148" s="314"/>
    </row>
    <row r="149" ht="11.25" customHeight="1">
      <c r="B149" s="315" t="s">
        <v>92</v>
      </c>
      <c r="C149" s="316" t="s">
        <v>118</v>
      </c>
      <c r="D149" s="317" t="s">
        <v>119</v>
      </c>
      <c r="E149" s="318"/>
      <c r="F149" s="316" t="s">
        <v>95</v>
      </c>
      <c r="G149" s="319">
        <v>0.01</v>
      </c>
      <c r="H149" s="315" t="s">
        <v>96</v>
      </c>
      <c r="I149" s="320">
        <v>-0.42</v>
      </c>
      <c r="J149" s="320">
        <v>0.0</v>
      </c>
      <c r="K149" s="320">
        <v>-0.42</v>
      </c>
      <c r="L149" s="320">
        <v>0.42</v>
      </c>
      <c r="M149" s="320">
        <v>0.0</v>
      </c>
      <c r="N149" s="320">
        <v>0.42</v>
      </c>
      <c r="O149" s="319">
        <v>0.0</v>
      </c>
      <c r="P149" s="320">
        <v>0.0</v>
      </c>
      <c r="Q149" s="320">
        <v>0.0</v>
      </c>
      <c r="R149" s="321">
        <v>0.0</v>
      </c>
      <c r="S149" s="314"/>
    </row>
    <row r="150" ht="11.25" customHeight="1">
      <c r="B150" s="315" t="s">
        <v>92</v>
      </c>
      <c r="C150" s="316" t="s">
        <v>214</v>
      </c>
      <c r="D150" s="317" t="s">
        <v>215</v>
      </c>
      <c r="E150" s="318"/>
      <c r="F150" s="316" t="s">
        <v>95</v>
      </c>
      <c r="G150" s="319">
        <v>0.08</v>
      </c>
      <c r="H150" s="315" t="s">
        <v>96</v>
      </c>
      <c r="I150" s="320">
        <v>-68.44</v>
      </c>
      <c r="J150" s="320">
        <v>0.0</v>
      </c>
      <c r="K150" s="320">
        <v>-68.44</v>
      </c>
      <c r="L150" s="320">
        <v>68.44</v>
      </c>
      <c r="M150" s="320">
        <v>0.0</v>
      </c>
      <c r="N150" s="320">
        <v>68.44</v>
      </c>
      <c r="O150" s="319">
        <v>0.0</v>
      </c>
      <c r="P150" s="320">
        <v>0.0</v>
      </c>
      <c r="Q150" s="320">
        <v>0.0</v>
      </c>
      <c r="R150" s="321">
        <v>0.0</v>
      </c>
      <c r="S150" s="314"/>
    </row>
    <row r="151" ht="11.25" customHeight="1">
      <c r="B151" s="315" t="s">
        <v>92</v>
      </c>
      <c r="C151" s="316" t="s">
        <v>216</v>
      </c>
      <c r="D151" s="317" t="s">
        <v>217</v>
      </c>
      <c r="E151" s="318"/>
      <c r="F151" s="316" t="s">
        <v>95</v>
      </c>
      <c r="G151" s="319">
        <v>0.018</v>
      </c>
      <c r="H151" s="315" t="s">
        <v>96</v>
      </c>
      <c r="I151" s="320">
        <v>-65.52</v>
      </c>
      <c r="J151" s="320">
        <v>0.0</v>
      </c>
      <c r="K151" s="320">
        <v>-65.52</v>
      </c>
      <c r="L151" s="320">
        <v>65.52</v>
      </c>
      <c r="M151" s="320">
        <v>0.0</v>
      </c>
      <c r="N151" s="320">
        <v>65.52</v>
      </c>
      <c r="O151" s="319">
        <v>0.0</v>
      </c>
      <c r="P151" s="320">
        <v>0.0</v>
      </c>
      <c r="Q151" s="320">
        <v>0.0</v>
      </c>
      <c r="R151" s="321">
        <v>0.0</v>
      </c>
      <c r="S151" s="314"/>
    </row>
    <row r="152" ht="11.25" customHeight="1">
      <c r="B152" s="315" t="s">
        <v>92</v>
      </c>
      <c r="C152" s="316" t="s">
        <v>201</v>
      </c>
      <c r="D152" s="317" t="s">
        <v>202</v>
      </c>
      <c r="E152" s="318"/>
      <c r="F152" s="316" t="s">
        <v>95</v>
      </c>
      <c r="G152" s="319">
        <v>0.135</v>
      </c>
      <c r="H152" s="315" t="s">
        <v>96</v>
      </c>
      <c r="I152" s="320">
        <v>-7.36</v>
      </c>
      <c r="J152" s="320">
        <v>0.0</v>
      </c>
      <c r="K152" s="320">
        <v>-7.36</v>
      </c>
      <c r="L152" s="320">
        <v>7.36</v>
      </c>
      <c r="M152" s="320">
        <v>0.0</v>
      </c>
      <c r="N152" s="320">
        <v>7.36</v>
      </c>
      <c r="O152" s="319">
        <v>0.0</v>
      </c>
      <c r="P152" s="320">
        <v>0.0</v>
      </c>
      <c r="Q152" s="320">
        <v>0.0</v>
      </c>
      <c r="R152" s="321">
        <v>0.0</v>
      </c>
      <c r="S152" s="314"/>
    </row>
    <row r="153" ht="11.25" customHeight="1">
      <c r="B153" s="315" t="s">
        <v>92</v>
      </c>
      <c r="C153" s="316" t="s">
        <v>120</v>
      </c>
      <c r="D153" s="317" t="s">
        <v>121</v>
      </c>
      <c r="E153" s="318"/>
      <c r="F153" s="316" t="s">
        <v>95</v>
      </c>
      <c r="G153" s="319">
        <v>0.18</v>
      </c>
      <c r="H153" s="315" t="s">
        <v>96</v>
      </c>
      <c r="I153" s="320">
        <v>-27.78</v>
      </c>
      <c r="J153" s="320">
        <v>0.0</v>
      </c>
      <c r="K153" s="320">
        <v>-27.78</v>
      </c>
      <c r="L153" s="320">
        <v>27.78</v>
      </c>
      <c r="M153" s="320">
        <v>0.0</v>
      </c>
      <c r="N153" s="320">
        <v>27.78</v>
      </c>
      <c r="O153" s="319">
        <v>0.0</v>
      </c>
      <c r="P153" s="320">
        <v>0.0</v>
      </c>
      <c r="Q153" s="320">
        <v>0.0</v>
      </c>
      <c r="R153" s="321">
        <v>0.0</v>
      </c>
      <c r="S153" s="314"/>
    </row>
    <row r="154" ht="11.25" customHeight="1">
      <c r="B154" s="315" t="s">
        <v>92</v>
      </c>
      <c r="C154" s="316" t="s">
        <v>218</v>
      </c>
      <c r="D154" s="317" t="s">
        <v>219</v>
      </c>
      <c r="E154" s="318"/>
      <c r="F154" s="316" t="s">
        <v>95</v>
      </c>
      <c r="G154" s="319">
        <v>0.54</v>
      </c>
      <c r="H154" s="315" t="s">
        <v>96</v>
      </c>
      <c r="I154" s="320">
        <v>-787.32</v>
      </c>
      <c r="J154" s="320">
        <v>0.0</v>
      </c>
      <c r="K154" s="320">
        <v>-787.32</v>
      </c>
      <c r="L154" s="320">
        <v>787.32</v>
      </c>
      <c r="M154" s="320">
        <v>0.0</v>
      </c>
      <c r="N154" s="320">
        <v>787.32</v>
      </c>
      <c r="O154" s="319">
        <v>0.0</v>
      </c>
      <c r="P154" s="320">
        <v>0.0</v>
      </c>
      <c r="Q154" s="320">
        <v>0.0</v>
      </c>
      <c r="R154" s="321">
        <v>0.0</v>
      </c>
      <c r="S154" s="314"/>
    </row>
    <row r="155" ht="11.25" customHeight="1">
      <c r="B155" s="315" t="s">
        <v>92</v>
      </c>
      <c r="C155" s="316" t="s">
        <v>141</v>
      </c>
      <c r="D155" s="317" t="s">
        <v>142</v>
      </c>
      <c r="E155" s="318"/>
      <c r="F155" s="316" t="s">
        <v>95</v>
      </c>
      <c r="G155" s="319">
        <v>0.018</v>
      </c>
      <c r="H155" s="315" t="s">
        <v>96</v>
      </c>
      <c r="I155" s="320">
        <v>-1.58</v>
      </c>
      <c r="J155" s="320">
        <v>0.0</v>
      </c>
      <c r="K155" s="320">
        <v>-1.58</v>
      </c>
      <c r="L155" s="320">
        <v>1.58</v>
      </c>
      <c r="M155" s="320">
        <v>0.0</v>
      </c>
      <c r="N155" s="320">
        <v>1.58</v>
      </c>
      <c r="O155" s="319">
        <v>0.0</v>
      </c>
      <c r="P155" s="320">
        <v>0.0</v>
      </c>
      <c r="Q155" s="320">
        <v>0.0</v>
      </c>
      <c r="R155" s="321">
        <v>0.0</v>
      </c>
      <c r="S155" s="314"/>
    </row>
    <row r="156" ht="11.25" customHeight="1">
      <c r="B156" s="315" t="s">
        <v>92</v>
      </c>
      <c r="C156" s="316" t="s">
        <v>206</v>
      </c>
      <c r="D156" s="317" t="s">
        <v>207</v>
      </c>
      <c r="E156" s="318"/>
      <c r="F156" s="316" t="s">
        <v>95</v>
      </c>
      <c r="G156" s="319">
        <v>0.45</v>
      </c>
      <c r="H156" s="315" t="s">
        <v>96</v>
      </c>
      <c r="I156" s="320">
        <v>0.0</v>
      </c>
      <c r="J156" s="320">
        <v>0.0</v>
      </c>
      <c r="K156" s="320">
        <v>0.0</v>
      </c>
      <c r="L156" s="320">
        <v>0.0</v>
      </c>
      <c r="M156" s="320">
        <v>0.0</v>
      </c>
      <c r="N156" s="320">
        <v>0.0</v>
      </c>
      <c r="O156" s="319">
        <v>0.0</v>
      </c>
      <c r="P156" s="320">
        <v>0.0</v>
      </c>
      <c r="Q156" s="320">
        <v>0.0</v>
      </c>
      <c r="R156" s="321">
        <v>0.0</v>
      </c>
      <c r="S156" s="314"/>
    </row>
    <row r="157" ht="11.25" customHeight="1">
      <c r="B157" s="315" t="s">
        <v>92</v>
      </c>
      <c r="C157" s="316" t="s">
        <v>201</v>
      </c>
      <c r="D157" s="317" t="s">
        <v>202</v>
      </c>
      <c r="E157" s="318"/>
      <c r="F157" s="316" t="s">
        <v>95</v>
      </c>
      <c r="G157" s="319">
        <v>0.045</v>
      </c>
      <c r="H157" s="315" t="s">
        <v>96</v>
      </c>
      <c r="I157" s="320">
        <v>-2.45</v>
      </c>
      <c r="J157" s="320">
        <v>0.0</v>
      </c>
      <c r="K157" s="320">
        <v>-2.45</v>
      </c>
      <c r="L157" s="320">
        <v>2.45</v>
      </c>
      <c r="M157" s="320">
        <v>0.0</v>
      </c>
      <c r="N157" s="320">
        <v>2.45</v>
      </c>
      <c r="O157" s="319">
        <v>0.0</v>
      </c>
      <c r="P157" s="320">
        <v>0.0</v>
      </c>
      <c r="Q157" s="320">
        <v>0.0</v>
      </c>
      <c r="R157" s="321">
        <v>0.0</v>
      </c>
      <c r="S157" s="314"/>
    </row>
    <row r="158" ht="11.25" customHeight="1">
      <c r="B158" s="315" t="s">
        <v>92</v>
      </c>
      <c r="C158" s="316" t="s">
        <v>220</v>
      </c>
      <c r="D158" s="317" t="s">
        <v>221</v>
      </c>
      <c r="E158" s="318"/>
      <c r="F158" s="316" t="s">
        <v>95</v>
      </c>
      <c r="G158" s="319">
        <v>0.45</v>
      </c>
      <c r="H158" s="315" t="s">
        <v>96</v>
      </c>
      <c r="I158" s="320">
        <v>-112.95</v>
      </c>
      <c r="J158" s="320">
        <v>0.0</v>
      </c>
      <c r="K158" s="320">
        <v>-112.95</v>
      </c>
      <c r="L158" s="320">
        <v>112.95</v>
      </c>
      <c r="M158" s="320">
        <v>0.0</v>
      </c>
      <c r="N158" s="320">
        <v>112.95</v>
      </c>
      <c r="O158" s="319">
        <v>0.0</v>
      </c>
      <c r="P158" s="320">
        <v>0.0</v>
      </c>
      <c r="Q158" s="320">
        <v>0.0</v>
      </c>
      <c r="R158" s="321">
        <v>0.0</v>
      </c>
      <c r="S158" s="314"/>
    </row>
    <row r="159" ht="11.25" customHeight="1">
      <c r="B159" s="315" t="s">
        <v>92</v>
      </c>
      <c r="C159" s="316" t="s">
        <v>222</v>
      </c>
      <c r="D159" s="317" t="s">
        <v>223</v>
      </c>
      <c r="E159" s="318"/>
      <c r="F159" s="316" t="s">
        <v>95</v>
      </c>
      <c r="G159" s="319">
        <v>1.98</v>
      </c>
      <c r="H159" s="315" t="s">
        <v>96</v>
      </c>
      <c r="I159" s="320">
        <v>-130.68</v>
      </c>
      <c r="J159" s="320">
        <v>0.0</v>
      </c>
      <c r="K159" s="320">
        <v>-130.68</v>
      </c>
      <c r="L159" s="320">
        <v>130.68</v>
      </c>
      <c r="M159" s="320">
        <v>0.0</v>
      </c>
      <c r="N159" s="320">
        <v>130.68</v>
      </c>
      <c r="O159" s="319">
        <v>0.0</v>
      </c>
      <c r="P159" s="320">
        <v>0.0</v>
      </c>
      <c r="Q159" s="320">
        <v>0.0</v>
      </c>
      <c r="R159" s="321">
        <v>0.0</v>
      </c>
      <c r="S159" s="314"/>
    </row>
    <row r="160" ht="11.25" customHeight="1">
      <c r="B160" s="315" t="s">
        <v>92</v>
      </c>
      <c r="C160" s="316" t="s">
        <v>226</v>
      </c>
      <c r="D160" s="317" t="s">
        <v>227</v>
      </c>
      <c r="E160" s="318"/>
      <c r="F160" s="316" t="s">
        <v>95</v>
      </c>
      <c r="G160" s="319">
        <v>0.045</v>
      </c>
      <c r="H160" s="315" t="s">
        <v>96</v>
      </c>
      <c r="I160" s="320">
        <v>-30.38</v>
      </c>
      <c r="J160" s="320">
        <v>0.0</v>
      </c>
      <c r="K160" s="320">
        <v>-30.38</v>
      </c>
      <c r="L160" s="320">
        <v>30.38</v>
      </c>
      <c r="M160" s="320">
        <v>0.0</v>
      </c>
      <c r="N160" s="320">
        <v>30.38</v>
      </c>
      <c r="O160" s="319">
        <v>0.0</v>
      </c>
      <c r="P160" s="320">
        <v>0.0</v>
      </c>
      <c r="Q160" s="320">
        <v>0.0</v>
      </c>
      <c r="R160" s="321">
        <v>0.0</v>
      </c>
      <c r="S160" s="314"/>
    </row>
    <row r="161" ht="11.25" customHeight="1">
      <c r="B161" s="315" t="s">
        <v>92</v>
      </c>
      <c r="C161" s="316" t="s">
        <v>224</v>
      </c>
      <c r="D161" s="317" t="s">
        <v>225</v>
      </c>
      <c r="E161" s="318"/>
      <c r="F161" s="316" t="s">
        <v>95</v>
      </c>
      <c r="G161" s="319">
        <v>0.045</v>
      </c>
      <c r="H161" s="315" t="s">
        <v>96</v>
      </c>
      <c r="I161" s="320">
        <v>-6.39</v>
      </c>
      <c r="J161" s="320">
        <v>0.0</v>
      </c>
      <c r="K161" s="320">
        <v>-6.39</v>
      </c>
      <c r="L161" s="320">
        <v>6.39</v>
      </c>
      <c r="M161" s="320">
        <v>0.0</v>
      </c>
      <c r="N161" s="320">
        <v>6.39</v>
      </c>
      <c r="O161" s="319">
        <v>0.0</v>
      </c>
      <c r="P161" s="320">
        <v>0.0</v>
      </c>
      <c r="Q161" s="320">
        <v>0.0</v>
      </c>
      <c r="R161" s="321">
        <v>0.0</v>
      </c>
      <c r="S161" s="314"/>
    </row>
    <row r="162" ht="11.25" customHeight="1">
      <c r="B162" s="315" t="s">
        <v>92</v>
      </c>
      <c r="C162" s="316" t="s">
        <v>228</v>
      </c>
      <c r="D162" s="317" t="s">
        <v>229</v>
      </c>
      <c r="E162" s="318"/>
      <c r="F162" s="316" t="s">
        <v>95</v>
      </c>
      <c r="G162" s="319">
        <v>0.045</v>
      </c>
      <c r="H162" s="315" t="s">
        <v>96</v>
      </c>
      <c r="I162" s="320">
        <v>-132.75</v>
      </c>
      <c r="J162" s="320">
        <v>0.0</v>
      </c>
      <c r="K162" s="320">
        <v>-132.75</v>
      </c>
      <c r="L162" s="320">
        <v>132.75</v>
      </c>
      <c r="M162" s="320">
        <v>0.0</v>
      </c>
      <c r="N162" s="320">
        <v>132.75</v>
      </c>
      <c r="O162" s="319">
        <v>0.0</v>
      </c>
      <c r="P162" s="320">
        <v>0.0</v>
      </c>
      <c r="Q162" s="320">
        <v>0.0</v>
      </c>
      <c r="R162" s="321">
        <v>0.0</v>
      </c>
      <c r="S162" s="314"/>
    </row>
    <row r="163" ht="11.25" customHeight="1">
      <c r="B163" s="315" t="s">
        <v>92</v>
      </c>
      <c r="C163" s="316" t="s">
        <v>230</v>
      </c>
      <c r="D163" s="317" t="s">
        <v>231</v>
      </c>
      <c r="E163" s="318"/>
      <c r="F163" s="316" t="s">
        <v>95</v>
      </c>
      <c r="G163" s="319">
        <v>0.72</v>
      </c>
      <c r="H163" s="315" t="s">
        <v>96</v>
      </c>
      <c r="I163" s="320">
        <v>0.0</v>
      </c>
      <c r="J163" s="320">
        <v>0.0</v>
      </c>
      <c r="K163" s="320">
        <v>0.0</v>
      </c>
      <c r="L163" s="320">
        <v>0.0</v>
      </c>
      <c r="M163" s="320">
        <v>0.0</v>
      </c>
      <c r="N163" s="320">
        <v>0.0</v>
      </c>
      <c r="O163" s="319">
        <v>0.0</v>
      </c>
      <c r="P163" s="320">
        <v>0.0</v>
      </c>
      <c r="Q163" s="320">
        <v>0.0</v>
      </c>
      <c r="R163" s="321">
        <v>0.0</v>
      </c>
      <c r="S163" s="314"/>
    </row>
    <row r="164" ht="11.25" customHeight="1">
      <c r="B164" s="315" t="s">
        <v>92</v>
      </c>
      <c r="C164" s="316" t="s">
        <v>118</v>
      </c>
      <c r="D164" s="317" t="s">
        <v>119</v>
      </c>
      <c r="E164" s="318"/>
      <c r="F164" s="316" t="s">
        <v>95</v>
      </c>
      <c r="G164" s="319">
        <v>0.027</v>
      </c>
      <c r="H164" s="315" t="s">
        <v>96</v>
      </c>
      <c r="I164" s="320">
        <v>-1.13</v>
      </c>
      <c r="J164" s="320">
        <v>0.0</v>
      </c>
      <c r="K164" s="320">
        <v>-1.13</v>
      </c>
      <c r="L164" s="320">
        <v>1.13</v>
      </c>
      <c r="M164" s="320">
        <v>0.0</v>
      </c>
      <c r="N164" s="320">
        <v>1.13</v>
      </c>
      <c r="O164" s="319">
        <v>0.0</v>
      </c>
      <c r="P164" s="320">
        <v>0.0</v>
      </c>
      <c r="Q164" s="320">
        <v>0.0</v>
      </c>
      <c r="R164" s="321">
        <v>0.0</v>
      </c>
      <c r="S164" s="314"/>
    </row>
    <row r="165" ht="11.25" customHeight="1">
      <c r="B165" s="315" t="s">
        <v>92</v>
      </c>
      <c r="C165" s="316" t="s">
        <v>120</v>
      </c>
      <c r="D165" s="317" t="s">
        <v>121</v>
      </c>
      <c r="E165" s="318"/>
      <c r="F165" s="316" t="s">
        <v>95</v>
      </c>
      <c r="G165" s="319">
        <v>0.18</v>
      </c>
      <c r="H165" s="315" t="s">
        <v>96</v>
      </c>
      <c r="I165" s="320">
        <v>-27.78</v>
      </c>
      <c r="J165" s="320">
        <v>0.0</v>
      </c>
      <c r="K165" s="320">
        <v>-27.78</v>
      </c>
      <c r="L165" s="320">
        <v>27.78</v>
      </c>
      <c r="M165" s="320">
        <v>0.0</v>
      </c>
      <c r="N165" s="320">
        <v>27.78</v>
      </c>
      <c r="O165" s="319">
        <v>0.0</v>
      </c>
      <c r="P165" s="320">
        <v>0.0</v>
      </c>
      <c r="Q165" s="320">
        <v>0.0</v>
      </c>
      <c r="R165" s="321">
        <v>0.0</v>
      </c>
      <c r="S165" s="314"/>
    </row>
    <row r="166" ht="11.25" customHeight="1">
      <c r="B166" s="315" t="s">
        <v>92</v>
      </c>
      <c r="C166" s="316" t="s">
        <v>141</v>
      </c>
      <c r="D166" s="317" t="s">
        <v>142</v>
      </c>
      <c r="E166" s="318"/>
      <c r="F166" s="316" t="s">
        <v>95</v>
      </c>
      <c r="G166" s="319">
        <v>0.27</v>
      </c>
      <c r="H166" s="315" t="s">
        <v>96</v>
      </c>
      <c r="I166" s="320">
        <v>-23.76</v>
      </c>
      <c r="J166" s="320">
        <v>0.0</v>
      </c>
      <c r="K166" s="320">
        <v>-23.76</v>
      </c>
      <c r="L166" s="320">
        <v>23.76</v>
      </c>
      <c r="M166" s="320">
        <v>0.0</v>
      </c>
      <c r="N166" s="320">
        <v>23.76</v>
      </c>
      <c r="O166" s="319">
        <v>0.0</v>
      </c>
      <c r="P166" s="320">
        <v>0.0</v>
      </c>
      <c r="Q166" s="320">
        <v>0.0</v>
      </c>
      <c r="R166" s="321">
        <v>0.0</v>
      </c>
      <c r="S166" s="314"/>
    </row>
    <row r="167" ht="11.25" customHeight="1">
      <c r="B167" s="315" t="s">
        <v>92</v>
      </c>
      <c r="C167" s="316" t="s">
        <v>124</v>
      </c>
      <c r="D167" s="317" t="s">
        <v>125</v>
      </c>
      <c r="E167" s="318"/>
      <c r="F167" s="316" t="s">
        <v>95</v>
      </c>
      <c r="G167" s="319">
        <v>0.54</v>
      </c>
      <c r="H167" s="315" t="s">
        <v>96</v>
      </c>
      <c r="I167" s="320">
        <v>-788.83</v>
      </c>
      <c r="J167" s="320">
        <v>0.0</v>
      </c>
      <c r="K167" s="320">
        <v>-788.83</v>
      </c>
      <c r="L167" s="320">
        <v>788.83</v>
      </c>
      <c r="M167" s="320">
        <v>0.0</v>
      </c>
      <c r="N167" s="320">
        <v>788.83</v>
      </c>
      <c r="O167" s="319">
        <v>0.0</v>
      </c>
      <c r="P167" s="320">
        <v>0.0</v>
      </c>
      <c r="Q167" s="320">
        <v>0.0</v>
      </c>
      <c r="R167" s="321">
        <v>0.0</v>
      </c>
      <c r="S167" s="314"/>
    </row>
    <row r="168" ht="11.25" customHeight="1">
      <c r="B168" s="315" t="s">
        <v>92</v>
      </c>
      <c r="C168" s="316" t="s">
        <v>232</v>
      </c>
      <c r="D168" s="317" t="s">
        <v>233</v>
      </c>
      <c r="E168" s="318"/>
      <c r="F168" s="316" t="s">
        <v>95</v>
      </c>
      <c r="G168" s="319">
        <v>1.5</v>
      </c>
      <c r="H168" s="315" t="s">
        <v>96</v>
      </c>
      <c r="I168" s="320">
        <v>-177.0</v>
      </c>
      <c r="J168" s="320">
        <v>0.0</v>
      </c>
      <c r="K168" s="320">
        <v>-177.0</v>
      </c>
      <c r="L168" s="320">
        <v>177.0</v>
      </c>
      <c r="M168" s="320">
        <v>0.0</v>
      </c>
      <c r="N168" s="320">
        <v>177.0</v>
      </c>
      <c r="O168" s="319">
        <v>0.0</v>
      </c>
      <c r="P168" s="320">
        <v>0.0</v>
      </c>
      <c r="Q168" s="320">
        <v>0.0</v>
      </c>
      <c r="R168" s="321">
        <v>0.0</v>
      </c>
      <c r="S168" s="314"/>
    </row>
    <row r="169" ht="11.25" customHeight="1">
      <c r="B169" s="315" t="s">
        <v>92</v>
      </c>
      <c r="C169" s="316" t="s">
        <v>128</v>
      </c>
      <c r="D169" s="317" t="s">
        <v>129</v>
      </c>
      <c r="E169" s="318"/>
      <c r="F169" s="316" t="s">
        <v>130</v>
      </c>
      <c r="G169" s="319">
        <v>18.0</v>
      </c>
      <c r="H169" s="315" t="s">
        <v>96</v>
      </c>
      <c r="I169" s="320">
        <v>-209.9</v>
      </c>
      <c r="J169" s="320">
        <v>0.0</v>
      </c>
      <c r="K169" s="320">
        <v>-209.9</v>
      </c>
      <c r="L169" s="320">
        <v>209.9</v>
      </c>
      <c r="M169" s="320">
        <v>0.0</v>
      </c>
      <c r="N169" s="320">
        <v>209.9</v>
      </c>
      <c r="O169" s="319">
        <v>0.0</v>
      </c>
      <c r="P169" s="320">
        <v>0.0</v>
      </c>
      <c r="Q169" s="320">
        <v>0.0</v>
      </c>
      <c r="R169" s="321">
        <v>0.0</v>
      </c>
      <c r="S169" s="314"/>
    </row>
    <row r="170" ht="11.25" customHeight="1">
      <c r="B170" s="315" t="s">
        <v>92</v>
      </c>
      <c r="C170" s="316" t="s">
        <v>1861</v>
      </c>
      <c r="D170" s="317" t="s">
        <v>748</v>
      </c>
      <c r="E170" s="318"/>
      <c r="F170" s="316" t="s">
        <v>95</v>
      </c>
      <c r="G170" s="319">
        <v>0.27</v>
      </c>
      <c r="H170" s="315" t="s">
        <v>96</v>
      </c>
      <c r="I170" s="320">
        <v>-40.65</v>
      </c>
      <c r="J170" s="320">
        <v>0.0</v>
      </c>
      <c r="K170" s="320">
        <v>-40.65</v>
      </c>
      <c r="L170" s="320">
        <v>40.65</v>
      </c>
      <c r="M170" s="320">
        <v>0.0</v>
      </c>
      <c r="N170" s="320">
        <v>40.65</v>
      </c>
      <c r="O170" s="319">
        <v>0.0</v>
      </c>
      <c r="P170" s="320">
        <v>0.0</v>
      </c>
      <c r="Q170" s="320">
        <v>0.0</v>
      </c>
      <c r="R170" s="321">
        <v>0.0</v>
      </c>
      <c r="S170" s="314"/>
    </row>
    <row r="171" ht="11.25" customHeight="1">
      <c r="B171" s="315" t="s">
        <v>92</v>
      </c>
      <c r="C171" s="316" t="s">
        <v>201</v>
      </c>
      <c r="D171" s="317" t="s">
        <v>202</v>
      </c>
      <c r="E171" s="318"/>
      <c r="F171" s="316" t="s">
        <v>95</v>
      </c>
      <c r="G171" s="319">
        <v>0.45</v>
      </c>
      <c r="H171" s="315" t="s">
        <v>96</v>
      </c>
      <c r="I171" s="320">
        <v>-24.52</v>
      </c>
      <c r="J171" s="320">
        <v>0.0</v>
      </c>
      <c r="K171" s="320">
        <v>-24.52</v>
      </c>
      <c r="L171" s="320">
        <v>24.52</v>
      </c>
      <c r="M171" s="320">
        <v>0.0</v>
      </c>
      <c r="N171" s="320">
        <v>24.52</v>
      </c>
      <c r="O171" s="319">
        <v>0.0</v>
      </c>
      <c r="P171" s="320">
        <v>0.0</v>
      </c>
      <c r="Q171" s="320">
        <v>0.0</v>
      </c>
      <c r="R171" s="321">
        <v>0.0</v>
      </c>
      <c r="S171" s="314"/>
    </row>
    <row r="172" ht="11.25" customHeight="1">
      <c r="B172" s="315" t="s">
        <v>92</v>
      </c>
      <c r="C172" s="316" t="s">
        <v>141</v>
      </c>
      <c r="D172" s="317" t="s">
        <v>142</v>
      </c>
      <c r="E172" s="318"/>
      <c r="F172" s="316" t="s">
        <v>95</v>
      </c>
      <c r="G172" s="319">
        <v>0.36</v>
      </c>
      <c r="H172" s="315" t="s">
        <v>96</v>
      </c>
      <c r="I172" s="320">
        <v>-31.68</v>
      </c>
      <c r="J172" s="320">
        <v>0.0</v>
      </c>
      <c r="K172" s="320">
        <v>-31.68</v>
      </c>
      <c r="L172" s="320">
        <v>31.68</v>
      </c>
      <c r="M172" s="320">
        <v>0.0</v>
      </c>
      <c r="N172" s="320">
        <v>31.68</v>
      </c>
      <c r="O172" s="319">
        <v>0.0</v>
      </c>
      <c r="P172" s="320">
        <v>0.0</v>
      </c>
      <c r="Q172" s="320">
        <v>0.0</v>
      </c>
      <c r="R172" s="321">
        <v>0.0</v>
      </c>
      <c r="S172" s="314"/>
    </row>
    <row r="173" ht="11.25" customHeight="1">
      <c r="B173" s="315" t="s">
        <v>92</v>
      </c>
      <c r="C173" s="316" t="s">
        <v>417</v>
      </c>
      <c r="D173" s="317" t="s">
        <v>418</v>
      </c>
      <c r="E173" s="318"/>
      <c r="F173" s="316" t="s">
        <v>95</v>
      </c>
      <c r="G173" s="319">
        <v>0.027</v>
      </c>
      <c r="H173" s="315" t="s">
        <v>96</v>
      </c>
      <c r="I173" s="320">
        <v>-7.7</v>
      </c>
      <c r="J173" s="320">
        <v>0.0</v>
      </c>
      <c r="K173" s="320">
        <v>-7.7</v>
      </c>
      <c r="L173" s="320">
        <v>7.7</v>
      </c>
      <c r="M173" s="320">
        <v>0.0</v>
      </c>
      <c r="N173" s="320">
        <v>7.7</v>
      </c>
      <c r="O173" s="319">
        <v>0.0</v>
      </c>
      <c r="P173" s="320">
        <v>0.0</v>
      </c>
      <c r="Q173" s="320">
        <v>0.0</v>
      </c>
      <c r="R173" s="321">
        <v>0.0</v>
      </c>
      <c r="S173" s="314"/>
    </row>
    <row r="174" ht="11.25" customHeight="1">
      <c r="B174" s="315" t="s">
        <v>92</v>
      </c>
      <c r="C174" s="316" t="s">
        <v>120</v>
      </c>
      <c r="D174" s="317" t="s">
        <v>121</v>
      </c>
      <c r="E174" s="318"/>
      <c r="F174" s="316" t="s">
        <v>95</v>
      </c>
      <c r="G174" s="319">
        <v>0.045</v>
      </c>
      <c r="H174" s="315" t="s">
        <v>96</v>
      </c>
      <c r="I174" s="320">
        <v>-6.95</v>
      </c>
      <c r="J174" s="320">
        <v>0.0</v>
      </c>
      <c r="K174" s="320">
        <v>-6.95</v>
      </c>
      <c r="L174" s="320">
        <v>6.95</v>
      </c>
      <c r="M174" s="320">
        <v>0.0</v>
      </c>
      <c r="N174" s="320">
        <v>6.95</v>
      </c>
      <c r="O174" s="319">
        <v>0.0</v>
      </c>
      <c r="P174" s="320">
        <v>0.0</v>
      </c>
      <c r="Q174" s="320">
        <v>0.0</v>
      </c>
      <c r="R174" s="321">
        <v>0.0</v>
      </c>
      <c r="S174" s="314"/>
    </row>
    <row r="175" ht="11.25" customHeight="1">
      <c r="B175" s="315" t="s">
        <v>92</v>
      </c>
      <c r="C175" s="316" t="s">
        <v>383</v>
      </c>
      <c r="D175" s="317" t="s">
        <v>384</v>
      </c>
      <c r="E175" s="318"/>
      <c r="F175" s="316" t="s">
        <v>95</v>
      </c>
      <c r="G175" s="319">
        <v>0.45</v>
      </c>
      <c r="H175" s="315" t="s">
        <v>96</v>
      </c>
      <c r="I175" s="320">
        <v>-262.06</v>
      </c>
      <c r="J175" s="320">
        <v>0.0</v>
      </c>
      <c r="K175" s="320">
        <v>-262.06</v>
      </c>
      <c r="L175" s="320">
        <v>262.06</v>
      </c>
      <c r="M175" s="320">
        <v>0.0</v>
      </c>
      <c r="N175" s="320">
        <v>262.06</v>
      </c>
      <c r="O175" s="319">
        <v>0.0</v>
      </c>
      <c r="P175" s="320">
        <v>0.0</v>
      </c>
      <c r="Q175" s="320">
        <v>0.0</v>
      </c>
      <c r="R175" s="321">
        <v>0.0</v>
      </c>
      <c r="S175" s="314"/>
    </row>
    <row r="176" ht="11.25" customHeight="1">
      <c r="B176" s="315" t="s">
        <v>92</v>
      </c>
      <c r="C176" s="316" t="s">
        <v>1862</v>
      </c>
      <c r="D176" s="317" t="s">
        <v>763</v>
      </c>
      <c r="E176" s="318"/>
      <c r="F176" s="316" t="s">
        <v>95</v>
      </c>
      <c r="G176" s="319">
        <v>0.063</v>
      </c>
      <c r="H176" s="315" t="s">
        <v>96</v>
      </c>
      <c r="I176" s="320">
        <v>-14.87</v>
      </c>
      <c r="J176" s="320">
        <v>0.0</v>
      </c>
      <c r="K176" s="320">
        <v>-14.87</v>
      </c>
      <c r="L176" s="320">
        <v>14.87</v>
      </c>
      <c r="M176" s="320">
        <v>0.0</v>
      </c>
      <c r="N176" s="320">
        <v>14.87</v>
      </c>
      <c r="O176" s="319">
        <v>0.0</v>
      </c>
      <c r="P176" s="320">
        <v>0.0</v>
      </c>
      <c r="Q176" s="320">
        <v>0.0</v>
      </c>
      <c r="R176" s="321">
        <v>0.0</v>
      </c>
      <c r="S176" s="314"/>
    </row>
    <row r="177" ht="11.25" customHeight="1">
      <c r="B177" s="315" t="s">
        <v>92</v>
      </c>
      <c r="C177" s="316" t="s">
        <v>141</v>
      </c>
      <c r="D177" s="317" t="s">
        <v>142</v>
      </c>
      <c r="E177" s="318"/>
      <c r="F177" s="316" t="s">
        <v>95</v>
      </c>
      <c r="G177" s="319">
        <v>0.36</v>
      </c>
      <c r="H177" s="315" t="s">
        <v>96</v>
      </c>
      <c r="I177" s="320">
        <v>-31.68</v>
      </c>
      <c r="J177" s="320">
        <v>0.0</v>
      </c>
      <c r="K177" s="320">
        <v>-31.68</v>
      </c>
      <c r="L177" s="320">
        <v>31.68</v>
      </c>
      <c r="M177" s="320">
        <v>0.0</v>
      </c>
      <c r="N177" s="320">
        <v>31.68</v>
      </c>
      <c r="O177" s="319">
        <v>0.0</v>
      </c>
      <c r="P177" s="320">
        <v>0.0</v>
      </c>
      <c r="Q177" s="320">
        <v>0.0</v>
      </c>
      <c r="R177" s="321">
        <v>0.0</v>
      </c>
      <c r="S177" s="314"/>
    </row>
    <row r="178" ht="11.25" customHeight="1">
      <c r="B178" s="315" t="s">
        <v>92</v>
      </c>
      <c r="C178" s="316" t="s">
        <v>118</v>
      </c>
      <c r="D178" s="317" t="s">
        <v>119</v>
      </c>
      <c r="E178" s="318"/>
      <c r="F178" s="316" t="s">
        <v>95</v>
      </c>
      <c r="G178" s="319">
        <v>0.01</v>
      </c>
      <c r="H178" s="315" t="s">
        <v>96</v>
      </c>
      <c r="I178" s="320">
        <v>-0.42</v>
      </c>
      <c r="J178" s="320">
        <v>0.0</v>
      </c>
      <c r="K178" s="320">
        <v>-0.42</v>
      </c>
      <c r="L178" s="320">
        <v>0.42</v>
      </c>
      <c r="M178" s="320">
        <v>0.0</v>
      </c>
      <c r="N178" s="320">
        <v>0.42</v>
      </c>
      <c r="O178" s="319">
        <v>0.0</v>
      </c>
      <c r="P178" s="320">
        <v>0.0</v>
      </c>
      <c r="Q178" s="320">
        <v>0.0</v>
      </c>
      <c r="R178" s="321">
        <v>0.0</v>
      </c>
      <c r="S178" s="314"/>
    </row>
    <row r="179" ht="11.25" customHeight="1">
      <c r="B179" s="322" t="s">
        <v>107</v>
      </c>
      <c r="C179" s="323"/>
      <c r="D179" s="323"/>
      <c r="E179" s="323"/>
      <c r="F179" s="324"/>
      <c r="G179" s="325">
        <v>50.843</v>
      </c>
      <c r="H179" s="326" t="s">
        <v>108</v>
      </c>
      <c r="I179" s="327">
        <v>-5326.3</v>
      </c>
      <c r="J179" s="327">
        <v>0.0</v>
      </c>
      <c r="K179" s="327">
        <v>-5326.3</v>
      </c>
      <c r="L179" s="327">
        <v>5326.3</v>
      </c>
      <c r="M179" s="327">
        <v>0.0</v>
      </c>
      <c r="N179" s="327">
        <v>5326.3</v>
      </c>
      <c r="O179" s="325">
        <v>0.0</v>
      </c>
      <c r="P179" s="327">
        <v>0.0</v>
      </c>
      <c r="Q179" s="327">
        <v>0.0</v>
      </c>
      <c r="R179" s="328">
        <v>0.0</v>
      </c>
      <c r="S179" s="329"/>
    </row>
    <row r="180" ht="11.25" customHeight="1">
      <c r="B180" s="312" t="s">
        <v>1863</v>
      </c>
      <c r="C180" s="313"/>
      <c r="D180" s="313"/>
      <c r="E180" s="313"/>
      <c r="F180" s="313"/>
      <c r="G180" s="313"/>
      <c r="H180" s="313"/>
      <c r="I180" s="313"/>
      <c r="J180" s="313"/>
      <c r="K180" s="313"/>
      <c r="L180" s="313"/>
      <c r="M180" s="313"/>
      <c r="N180" s="313"/>
      <c r="O180" s="313"/>
      <c r="P180" s="313"/>
      <c r="Q180" s="313"/>
      <c r="R180" s="313"/>
      <c r="S180" s="314"/>
    </row>
    <row r="181" ht="11.25" customHeight="1">
      <c r="B181" s="315" t="s">
        <v>92</v>
      </c>
      <c r="C181" s="316" t="s">
        <v>1864</v>
      </c>
      <c r="D181" s="317" t="s">
        <v>770</v>
      </c>
      <c r="E181" s="318"/>
      <c r="F181" s="316" t="s">
        <v>95</v>
      </c>
      <c r="G181" s="319">
        <v>2.25</v>
      </c>
      <c r="H181" s="315" t="s">
        <v>96</v>
      </c>
      <c r="I181" s="320">
        <v>-573.75</v>
      </c>
      <c r="J181" s="320">
        <v>0.0</v>
      </c>
      <c r="K181" s="320">
        <v>-573.75</v>
      </c>
      <c r="L181" s="320">
        <v>573.75</v>
      </c>
      <c r="M181" s="320">
        <v>0.0</v>
      </c>
      <c r="N181" s="320">
        <v>573.75</v>
      </c>
      <c r="O181" s="319">
        <v>0.0</v>
      </c>
      <c r="P181" s="320">
        <v>0.0</v>
      </c>
      <c r="Q181" s="320">
        <v>0.0</v>
      </c>
      <c r="R181" s="321">
        <v>0.0</v>
      </c>
      <c r="S181" s="314"/>
    </row>
    <row r="182" ht="11.25" customHeight="1">
      <c r="B182" s="315" t="s">
        <v>92</v>
      </c>
      <c r="C182" s="316" t="s">
        <v>124</v>
      </c>
      <c r="D182" s="317" t="s">
        <v>125</v>
      </c>
      <c r="E182" s="318"/>
      <c r="F182" s="316" t="s">
        <v>95</v>
      </c>
      <c r="G182" s="319">
        <v>0.72</v>
      </c>
      <c r="H182" s="315" t="s">
        <v>96</v>
      </c>
      <c r="I182" s="320">
        <v>-1051.78</v>
      </c>
      <c r="J182" s="320">
        <v>0.0</v>
      </c>
      <c r="K182" s="320">
        <v>-1051.78</v>
      </c>
      <c r="L182" s="320">
        <v>1051.78</v>
      </c>
      <c r="M182" s="320">
        <v>0.0</v>
      </c>
      <c r="N182" s="320">
        <v>1051.78</v>
      </c>
      <c r="O182" s="319">
        <v>0.0</v>
      </c>
      <c r="P182" s="320">
        <v>0.0</v>
      </c>
      <c r="Q182" s="320">
        <v>0.0</v>
      </c>
      <c r="R182" s="321">
        <v>0.0</v>
      </c>
      <c r="S182" s="314"/>
    </row>
    <row r="183" ht="11.25" customHeight="1">
      <c r="B183" s="315" t="s">
        <v>92</v>
      </c>
      <c r="C183" s="316" t="s">
        <v>105</v>
      </c>
      <c r="D183" s="317" t="s">
        <v>106</v>
      </c>
      <c r="E183" s="318"/>
      <c r="F183" s="316" t="s">
        <v>95</v>
      </c>
      <c r="G183" s="319">
        <v>0.9</v>
      </c>
      <c r="H183" s="315" t="s">
        <v>96</v>
      </c>
      <c r="I183" s="320">
        <v>-55.8</v>
      </c>
      <c r="J183" s="320">
        <v>0.0</v>
      </c>
      <c r="K183" s="320">
        <v>-55.8</v>
      </c>
      <c r="L183" s="320">
        <v>55.8</v>
      </c>
      <c r="M183" s="320">
        <v>0.0</v>
      </c>
      <c r="N183" s="320">
        <v>55.8</v>
      </c>
      <c r="O183" s="319">
        <v>0.0</v>
      </c>
      <c r="P183" s="320">
        <v>0.0</v>
      </c>
      <c r="Q183" s="320">
        <v>0.0</v>
      </c>
      <c r="R183" s="321">
        <v>0.0</v>
      </c>
      <c r="S183" s="314"/>
    </row>
    <row r="184" ht="11.25" customHeight="1">
      <c r="B184" s="315" t="s">
        <v>92</v>
      </c>
      <c r="C184" s="316" t="s">
        <v>101</v>
      </c>
      <c r="D184" s="317" t="s">
        <v>102</v>
      </c>
      <c r="E184" s="318"/>
      <c r="F184" s="316" t="s">
        <v>95</v>
      </c>
      <c r="G184" s="319">
        <v>0.54</v>
      </c>
      <c r="H184" s="315" t="s">
        <v>96</v>
      </c>
      <c r="I184" s="320">
        <v>-27.0</v>
      </c>
      <c r="J184" s="320">
        <v>0.0</v>
      </c>
      <c r="K184" s="320">
        <v>-27.0</v>
      </c>
      <c r="L184" s="320">
        <v>27.0</v>
      </c>
      <c r="M184" s="320">
        <v>0.0</v>
      </c>
      <c r="N184" s="320">
        <v>27.0</v>
      </c>
      <c r="O184" s="319">
        <v>0.0</v>
      </c>
      <c r="P184" s="320">
        <v>0.0</v>
      </c>
      <c r="Q184" s="320">
        <v>0.0</v>
      </c>
      <c r="R184" s="321">
        <v>0.0</v>
      </c>
      <c r="S184" s="314"/>
    </row>
    <row r="185" ht="11.25" customHeight="1">
      <c r="B185" s="315" t="s">
        <v>92</v>
      </c>
      <c r="C185" s="316" t="s">
        <v>1865</v>
      </c>
      <c r="D185" s="317" t="s">
        <v>781</v>
      </c>
      <c r="E185" s="318"/>
      <c r="F185" s="316" t="s">
        <v>286</v>
      </c>
      <c r="G185" s="319">
        <v>0.45</v>
      </c>
      <c r="H185" s="315" t="s">
        <v>96</v>
      </c>
      <c r="I185" s="320">
        <v>-258.0</v>
      </c>
      <c r="J185" s="320">
        <v>0.0</v>
      </c>
      <c r="K185" s="320">
        <v>-258.0</v>
      </c>
      <c r="L185" s="320">
        <v>258.0</v>
      </c>
      <c r="M185" s="320">
        <v>0.0</v>
      </c>
      <c r="N185" s="320">
        <v>258.0</v>
      </c>
      <c r="O185" s="319">
        <v>0.0</v>
      </c>
      <c r="P185" s="320">
        <v>0.0</v>
      </c>
      <c r="Q185" s="320">
        <v>0.0</v>
      </c>
      <c r="R185" s="321">
        <v>0.0</v>
      </c>
      <c r="S185" s="314"/>
    </row>
    <row r="186" ht="11.25" customHeight="1">
      <c r="B186" s="315" t="s">
        <v>92</v>
      </c>
      <c r="C186" s="316" t="s">
        <v>137</v>
      </c>
      <c r="D186" s="317" t="s">
        <v>138</v>
      </c>
      <c r="E186" s="318"/>
      <c r="F186" s="316" t="s">
        <v>95</v>
      </c>
      <c r="G186" s="319">
        <v>0.027</v>
      </c>
      <c r="H186" s="315" t="s">
        <v>96</v>
      </c>
      <c r="I186" s="320">
        <v>-10.26</v>
      </c>
      <c r="J186" s="320">
        <v>0.0</v>
      </c>
      <c r="K186" s="320">
        <v>-10.26</v>
      </c>
      <c r="L186" s="320">
        <v>10.26</v>
      </c>
      <c r="M186" s="320">
        <v>0.0</v>
      </c>
      <c r="N186" s="320">
        <v>10.26</v>
      </c>
      <c r="O186" s="319">
        <v>0.0</v>
      </c>
      <c r="P186" s="320">
        <v>0.0</v>
      </c>
      <c r="Q186" s="320">
        <v>0.0</v>
      </c>
      <c r="R186" s="321">
        <v>0.0</v>
      </c>
      <c r="S186" s="314"/>
    </row>
    <row r="187" ht="11.25" customHeight="1">
      <c r="B187" s="315" t="s">
        <v>92</v>
      </c>
      <c r="C187" s="316" t="s">
        <v>278</v>
      </c>
      <c r="D187" s="317" t="s">
        <v>279</v>
      </c>
      <c r="E187" s="318"/>
      <c r="F187" s="316" t="s">
        <v>95</v>
      </c>
      <c r="G187" s="319">
        <v>0.01</v>
      </c>
      <c r="H187" s="315" t="s">
        <v>96</v>
      </c>
      <c r="I187" s="320">
        <v>-18.8</v>
      </c>
      <c r="J187" s="320">
        <v>0.0</v>
      </c>
      <c r="K187" s="320">
        <v>-18.8</v>
      </c>
      <c r="L187" s="320">
        <v>18.8</v>
      </c>
      <c r="M187" s="320">
        <v>0.0</v>
      </c>
      <c r="N187" s="320">
        <v>18.8</v>
      </c>
      <c r="O187" s="319">
        <v>0.0</v>
      </c>
      <c r="P187" s="320">
        <v>0.0</v>
      </c>
      <c r="Q187" s="320">
        <v>0.0</v>
      </c>
      <c r="R187" s="321">
        <v>0.0</v>
      </c>
      <c r="S187" s="314"/>
    </row>
    <row r="188" ht="12.0" customHeight="1"/>
    <row r="189" ht="12.75" customHeight="1">
      <c r="B189" s="300" t="s">
        <v>159</v>
      </c>
      <c r="C189" s="297"/>
      <c r="D189" s="298"/>
      <c r="S189" s="330" t="s">
        <v>259</v>
      </c>
    </row>
    <row r="190" ht="4.5" customHeight="1"/>
    <row r="191" ht="19.5" customHeight="1">
      <c r="B191" s="301" t="s">
        <v>79</v>
      </c>
      <c r="C191" s="301" t="s">
        <v>80</v>
      </c>
      <c r="D191" s="302" t="s">
        <v>81</v>
      </c>
      <c r="E191" s="303"/>
      <c r="F191" s="301" t="s">
        <v>82</v>
      </c>
      <c r="G191" s="301" t="s">
        <v>83</v>
      </c>
      <c r="H191" s="301" t="s">
        <v>84</v>
      </c>
      <c r="I191" s="304" t="s">
        <v>85</v>
      </c>
      <c r="J191" s="305"/>
      <c r="K191" s="306"/>
      <c r="L191" s="304" t="s">
        <v>86</v>
      </c>
      <c r="M191" s="305"/>
      <c r="N191" s="306"/>
      <c r="O191" s="304" t="s">
        <v>87</v>
      </c>
      <c r="P191" s="305"/>
      <c r="Q191" s="305"/>
      <c r="R191" s="305"/>
      <c r="S191" s="307"/>
    </row>
    <row r="192" ht="14.25" customHeight="1">
      <c r="B192" s="308"/>
      <c r="C192" s="308"/>
      <c r="D192" s="309"/>
      <c r="E192" s="310"/>
      <c r="F192" s="308"/>
      <c r="G192" s="308"/>
      <c r="H192" s="308"/>
      <c r="I192" s="311" t="s">
        <v>88</v>
      </c>
      <c r="J192" s="311" t="s">
        <v>89</v>
      </c>
      <c r="K192" s="311" t="s">
        <v>90</v>
      </c>
      <c r="L192" s="311" t="s">
        <v>88</v>
      </c>
      <c r="M192" s="311" t="s">
        <v>89</v>
      </c>
      <c r="N192" s="311" t="s">
        <v>90</v>
      </c>
      <c r="O192" s="311" t="s">
        <v>83</v>
      </c>
      <c r="P192" s="311" t="s">
        <v>88</v>
      </c>
      <c r="Q192" s="311" t="s">
        <v>89</v>
      </c>
      <c r="R192" s="304" t="s">
        <v>90</v>
      </c>
      <c r="S192" s="307"/>
    </row>
    <row r="193" ht="11.25" customHeight="1">
      <c r="B193" s="315" t="s">
        <v>92</v>
      </c>
      <c r="C193" s="316" t="s">
        <v>333</v>
      </c>
      <c r="D193" s="317" t="s">
        <v>334</v>
      </c>
      <c r="E193" s="318"/>
      <c r="F193" s="316" t="s">
        <v>95</v>
      </c>
      <c r="G193" s="319">
        <v>0.2</v>
      </c>
      <c r="H193" s="315" t="s">
        <v>96</v>
      </c>
      <c r="I193" s="320">
        <v>-47.38</v>
      </c>
      <c r="J193" s="320">
        <v>0.0</v>
      </c>
      <c r="K193" s="320">
        <v>-47.38</v>
      </c>
      <c r="L193" s="320">
        <v>47.38</v>
      </c>
      <c r="M193" s="320">
        <v>0.0</v>
      </c>
      <c r="N193" s="320">
        <v>47.38</v>
      </c>
      <c r="O193" s="319">
        <v>0.0</v>
      </c>
      <c r="P193" s="320">
        <v>0.0</v>
      </c>
      <c r="Q193" s="320">
        <v>0.0</v>
      </c>
      <c r="R193" s="321">
        <v>0.0</v>
      </c>
      <c r="S193" s="314"/>
    </row>
    <row r="194" ht="11.25" customHeight="1">
      <c r="B194" s="315" t="s">
        <v>92</v>
      </c>
      <c r="C194" s="316" t="s">
        <v>260</v>
      </c>
      <c r="D194" s="317" t="s">
        <v>261</v>
      </c>
      <c r="E194" s="318"/>
      <c r="F194" s="316" t="s">
        <v>95</v>
      </c>
      <c r="G194" s="319">
        <v>0.3</v>
      </c>
      <c r="H194" s="315" t="s">
        <v>96</v>
      </c>
      <c r="I194" s="320">
        <v>-855.0</v>
      </c>
      <c r="J194" s="320">
        <v>0.0</v>
      </c>
      <c r="K194" s="320">
        <v>-855.0</v>
      </c>
      <c r="L194" s="320">
        <v>855.0</v>
      </c>
      <c r="M194" s="320">
        <v>0.0</v>
      </c>
      <c r="N194" s="320">
        <v>855.0</v>
      </c>
      <c r="O194" s="319">
        <v>0.0</v>
      </c>
      <c r="P194" s="320">
        <v>0.0</v>
      </c>
      <c r="Q194" s="320">
        <v>0.0</v>
      </c>
      <c r="R194" s="321">
        <v>0.0</v>
      </c>
      <c r="S194" s="314"/>
    </row>
    <row r="195" ht="11.25" customHeight="1">
      <c r="B195" s="315" t="s">
        <v>92</v>
      </c>
      <c r="C195" s="316" t="s">
        <v>1866</v>
      </c>
      <c r="D195" s="317" t="s">
        <v>795</v>
      </c>
      <c r="E195" s="318"/>
      <c r="F195" s="316" t="s">
        <v>95</v>
      </c>
      <c r="G195" s="319">
        <v>0.018</v>
      </c>
      <c r="H195" s="315" t="s">
        <v>96</v>
      </c>
      <c r="I195" s="320">
        <v>-100.8</v>
      </c>
      <c r="J195" s="320">
        <v>0.0</v>
      </c>
      <c r="K195" s="320">
        <v>-100.8</v>
      </c>
      <c r="L195" s="320">
        <v>100.8</v>
      </c>
      <c r="M195" s="320">
        <v>0.0</v>
      </c>
      <c r="N195" s="320">
        <v>100.8</v>
      </c>
      <c r="O195" s="319">
        <v>0.0</v>
      </c>
      <c r="P195" s="320">
        <v>0.0</v>
      </c>
      <c r="Q195" s="320">
        <v>0.0</v>
      </c>
      <c r="R195" s="321">
        <v>0.0</v>
      </c>
      <c r="S195" s="314"/>
    </row>
    <row r="196" ht="11.25" customHeight="1">
      <c r="B196" s="315" t="s">
        <v>92</v>
      </c>
      <c r="C196" s="316" t="s">
        <v>153</v>
      </c>
      <c r="D196" s="317" t="s">
        <v>154</v>
      </c>
      <c r="E196" s="318"/>
      <c r="F196" s="316" t="s">
        <v>95</v>
      </c>
      <c r="G196" s="319">
        <v>1.8</v>
      </c>
      <c r="H196" s="315" t="s">
        <v>96</v>
      </c>
      <c r="I196" s="320">
        <v>-140.34</v>
      </c>
      <c r="J196" s="320">
        <v>0.0</v>
      </c>
      <c r="K196" s="320">
        <v>-140.34</v>
      </c>
      <c r="L196" s="320">
        <v>140.34</v>
      </c>
      <c r="M196" s="320">
        <v>0.0</v>
      </c>
      <c r="N196" s="320">
        <v>140.34</v>
      </c>
      <c r="O196" s="319">
        <v>0.0</v>
      </c>
      <c r="P196" s="320">
        <v>0.0</v>
      </c>
      <c r="Q196" s="320">
        <v>0.0</v>
      </c>
      <c r="R196" s="321">
        <v>0.0</v>
      </c>
      <c r="S196" s="314"/>
    </row>
    <row r="197" ht="11.25" customHeight="1">
      <c r="B197" s="315" t="s">
        <v>92</v>
      </c>
      <c r="C197" s="316" t="s">
        <v>124</v>
      </c>
      <c r="D197" s="317" t="s">
        <v>125</v>
      </c>
      <c r="E197" s="318"/>
      <c r="F197" s="316" t="s">
        <v>95</v>
      </c>
      <c r="G197" s="319">
        <v>0.27</v>
      </c>
      <c r="H197" s="315" t="s">
        <v>96</v>
      </c>
      <c r="I197" s="320">
        <v>-394.42</v>
      </c>
      <c r="J197" s="320">
        <v>0.0</v>
      </c>
      <c r="K197" s="320">
        <v>-394.42</v>
      </c>
      <c r="L197" s="320">
        <v>394.42</v>
      </c>
      <c r="M197" s="320">
        <v>0.0</v>
      </c>
      <c r="N197" s="320">
        <v>394.42</v>
      </c>
      <c r="O197" s="319">
        <v>0.0</v>
      </c>
      <c r="P197" s="320">
        <v>0.0</v>
      </c>
      <c r="Q197" s="320">
        <v>0.0</v>
      </c>
      <c r="R197" s="321">
        <v>0.0</v>
      </c>
      <c r="S197" s="314"/>
    </row>
    <row r="198" ht="11.25" customHeight="1">
      <c r="B198" s="315" t="s">
        <v>92</v>
      </c>
      <c r="C198" s="316" t="s">
        <v>120</v>
      </c>
      <c r="D198" s="317" t="s">
        <v>121</v>
      </c>
      <c r="E198" s="318"/>
      <c r="F198" s="316" t="s">
        <v>95</v>
      </c>
      <c r="G198" s="319">
        <v>1.0</v>
      </c>
      <c r="H198" s="315" t="s">
        <v>96</v>
      </c>
      <c r="I198" s="320">
        <v>-132.48</v>
      </c>
      <c r="J198" s="320">
        <v>0.0</v>
      </c>
      <c r="K198" s="320">
        <v>-132.48</v>
      </c>
      <c r="L198" s="320">
        <v>132.48</v>
      </c>
      <c r="M198" s="320">
        <v>0.0</v>
      </c>
      <c r="N198" s="320">
        <v>132.48</v>
      </c>
      <c r="O198" s="319">
        <v>0.0</v>
      </c>
      <c r="P198" s="320">
        <v>0.0</v>
      </c>
      <c r="Q198" s="320">
        <v>0.0</v>
      </c>
      <c r="R198" s="321">
        <v>0.0</v>
      </c>
      <c r="S198" s="314"/>
    </row>
    <row r="199" ht="11.25" customHeight="1">
      <c r="B199" s="315" t="s">
        <v>92</v>
      </c>
      <c r="C199" s="316" t="s">
        <v>278</v>
      </c>
      <c r="D199" s="317" t="s">
        <v>279</v>
      </c>
      <c r="E199" s="318"/>
      <c r="F199" s="316" t="s">
        <v>95</v>
      </c>
      <c r="G199" s="319">
        <v>0.018</v>
      </c>
      <c r="H199" s="315" t="s">
        <v>96</v>
      </c>
      <c r="I199" s="320">
        <v>-33.84</v>
      </c>
      <c r="J199" s="320">
        <v>0.0</v>
      </c>
      <c r="K199" s="320">
        <v>-33.84</v>
      </c>
      <c r="L199" s="320">
        <v>33.84</v>
      </c>
      <c r="M199" s="320">
        <v>0.0</v>
      </c>
      <c r="N199" s="320">
        <v>33.84</v>
      </c>
      <c r="O199" s="319">
        <v>0.0</v>
      </c>
      <c r="P199" s="320">
        <v>0.0</v>
      </c>
      <c r="Q199" s="320">
        <v>0.0</v>
      </c>
      <c r="R199" s="321">
        <v>0.0</v>
      </c>
      <c r="S199" s="314"/>
    </row>
    <row r="200" ht="11.25" customHeight="1">
      <c r="B200" s="315" t="s">
        <v>92</v>
      </c>
      <c r="C200" s="316" t="s">
        <v>118</v>
      </c>
      <c r="D200" s="317" t="s">
        <v>119</v>
      </c>
      <c r="E200" s="318"/>
      <c r="F200" s="316" t="s">
        <v>95</v>
      </c>
      <c r="G200" s="319">
        <v>0.01</v>
      </c>
      <c r="H200" s="315" t="s">
        <v>96</v>
      </c>
      <c r="I200" s="320">
        <v>-0.42</v>
      </c>
      <c r="J200" s="320">
        <v>0.0</v>
      </c>
      <c r="K200" s="320">
        <v>-0.42</v>
      </c>
      <c r="L200" s="320">
        <v>0.42</v>
      </c>
      <c r="M200" s="320">
        <v>0.0</v>
      </c>
      <c r="N200" s="320">
        <v>0.42</v>
      </c>
      <c r="O200" s="319">
        <v>0.0</v>
      </c>
      <c r="P200" s="320">
        <v>0.0</v>
      </c>
      <c r="Q200" s="320">
        <v>0.0</v>
      </c>
      <c r="R200" s="321">
        <v>0.0</v>
      </c>
      <c r="S200" s="314"/>
    </row>
    <row r="201" ht="11.25" customHeight="1">
      <c r="B201" s="315" t="s">
        <v>92</v>
      </c>
      <c r="C201" s="316" t="s">
        <v>105</v>
      </c>
      <c r="D201" s="317" t="s">
        <v>106</v>
      </c>
      <c r="E201" s="318"/>
      <c r="F201" s="316" t="s">
        <v>95</v>
      </c>
      <c r="G201" s="319">
        <v>0.9</v>
      </c>
      <c r="H201" s="315" t="s">
        <v>96</v>
      </c>
      <c r="I201" s="320">
        <v>-55.8</v>
      </c>
      <c r="J201" s="320">
        <v>0.0</v>
      </c>
      <c r="K201" s="320">
        <v>-55.8</v>
      </c>
      <c r="L201" s="320">
        <v>55.8</v>
      </c>
      <c r="M201" s="320">
        <v>0.0</v>
      </c>
      <c r="N201" s="320">
        <v>55.8</v>
      </c>
      <c r="O201" s="319">
        <v>0.0</v>
      </c>
      <c r="P201" s="320">
        <v>0.0</v>
      </c>
      <c r="Q201" s="320">
        <v>0.0</v>
      </c>
      <c r="R201" s="321">
        <v>0.0</v>
      </c>
      <c r="S201" s="314"/>
    </row>
    <row r="202" ht="11.25" customHeight="1">
      <c r="B202" s="315" t="s">
        <v>92</v>
      </c>
      <c r="C202" s="316" t="s">
        <v>266</v>
      </c>
      <c r="D202" s="317" t="s">
        <v>267</v>
      </c>
      <c r="E202" s="318"/>
      <c r="F202" s="316" t="s">
        <v>95</v>
      </c>
      <c r="G202" s="319">
        <v>2.25</v>
      </c>
      <c r="H202" s="315" t="s">
        <v>96</v>
      </c>
      <c r="I202" s="320">
        <v>-731.25</v>
      </c>
      <c r="J202" s="320">
        <v>0.0</v>
      </c>
      <c r="K202" s="320">
        <v>-731.25</v>
      </c>
      <c r="L202" s="320">
        <v>731.25</v>
      </c>
      <c r="M202" s="320">
        <v>0.0</v>
      </c>
      <c r="N202" s="320">
        <v>731.25</v>
      </c>
      <c r="O202" s="319">
        <v>0.0</v>
      </c>
      <c r="P202" s="320">
        <v>0.0</v>
      </c>
      <c r="Q202" s="320">
        <v>0.0</v>
      </c>
      <c r="R202" s="321">
        <v>0.0</v>
      </c>
      <c r="S202" s="314"/>
    </row>
    <row r="203" ht="11.25" customHeight="1">
      <c r="B203" s="315" t="s">
        <v>92</v>
      </c>
      <c r="C203" s="316" t="s">
        <v>186</v>
      </c>
      <c r="D203" s="317" t="s">
        <v>187</v>
      </c>
      <c r="E203" s="318"/>
      <c r="F203" s="316" t="s">
        <v>95</v>
      </c>
      <c r="G203" s="319">
        <v>2.25</v>
      </c>
      <c r="H203" s="315" t="s">
        <v>96</v>
      </c>
      <c r="I203" s="320">
        <v>-686.25</v>
      </c>
      <c r="J203" s="320">
        <v>0.0</v>
      </c>
      <c r="K203" s="320">
        <v>-686.25</v>
      </c>
      <c r="L203" s="320">
        <v>686.25</v>
      </c>
      <c r="M203" s="320">
        <v>0.0</v>
      </c>
      <c r="N203" s="320">
        <v>686.25</v>
      </c>
      <c r="O203" s="319">
        <v>0.0</v>
      </c>
      <c r="P203" s="320">
        <v>0.0</v>
      </c>
      <c r="Q203" s="320">
        <v>0.0</v>
      </c>
      <c r="R203" s="321">
        <v>0.0</v>
      </c>
      <c r="S203" s="314"/>
    </row>
    <row r="204" ht="11.25" customHeight="1">
      <c r="B204" s="315" t="s">
        <v>92</v>
      </c>
      <c r="C204" s="316" t="s">
        <v>151</v>
      </c>
      <c r="D204" s="317" t="s">
        <v>152</v>
      </c>
      <c r="E204" s="318"/>
      <c r="F204" s="316" t="s">
        <v>95</v>
      </c>
      <c r="G204" s="319">
        <v>1.08</v>
      </c>
      <c r="H204" s="315" t="s">
        <v>96</v>
      </c>
      <c r="I204" s="320">
        <v>-534.6</v>
      </c>
      <c r="J204" s="320">
        <v>0.0</v>
      </c>
      <c r="K204" s="320">
        <v>-534.6</v>
      </c>
      <c r="L204" s="320">
        <v>534.6</v>
      </c>
      <c r="M204" s="320">
        <v>0.0</v>
      </c>
      <c r="N204" s="320">
        <v>534.6</v>
      </c>
      <c r="O204" s="319">
        <v>0.0</v>
      </c>
      <c r="P204" s="320">
        <v>0.0</v>
      </c>
      <c r="Q204" s="320">
        <v>0.0</v>
      </c>
      <c r="R204" s="321">
        <v>0.0</v>
      </c>
      <c r="S204" s="314"/>
    </row>
    <row r="205" ht="11.25" customHeight="1">
      <c r="B205" s="315" t="s">
        <v>92</v>
      </c>
      <c r="C205" s="316" t="s">
        <v>278</v>
      </c>
      <c r="D205" s="317" t="s">
        <v>279</v>
      </c>
      <c r="E205" s="318"/>
      <c r="F205" s="316" t="s">
        <v>95</v>
      </c>
      <c r="G205" s="319">
        <v>0.01</v>
      </c>
      <c r="H205" s="315" t="s">
        <v>96</v>
      </c>
      <c r="I205" s="320">
        <v>-18.8</v>
      </c>
      <c r="J205" s="320">
        <v>0.0</v>
      </c>
      <c r="K205" s="320">
        <v>-18.8</v>
      </c>
      <c r="L205" s="320">
        <v>18.8</v>
      </c>
      <c r="M205" s="320">
        <v>0.0</v>
      </c>
      <c r="N205" s="320">
        <v>18.8</v>
      </c>
      <c r="O205" s="319">
        <v>0.0</v>
      </c>
      <c r="P205" s="320">
        <v>0.0</v>
      </c>
      <c r="Q205" s="320">
        <v>0.0</v>
      </c>
      <c r="R205" s="321">
        <v>0.0</v>
      </c>
      <c r="S205" s="314"/>
    </row>
    <row r="206" ht="11.25" customHeight="1">
      <c r="B206" s="315" t="s">
        <v>92</v>
      </c>
      <c r="C206" s="316" t="s">
        <v>137</v>
      </c>
      <c r="D206" s="317" t="s">
        <v>138</v>
      </c>
      <c r="E206" s="318"/>
      <c r="F206" s="316" t="s">
        <v>95</v>
      </c>
      <c r="G206" s="319">
        <v>0.09</v>
      </c>
      <c r="H206" s="315" t="s">
        <v>96</v>
      </c>
      <c r="I206" s="320">
        <v>-34.2</v>
      </c>
      <c r="J206" s="320">
        <v>0.0</v>
      </c>
      <c r="K206" s="320">
        <v>-34.2</v>
      </c>
      <c r="L206" s="320">
        <v>34.2</v>
      </c>
      <c r="M206" s="320">
        <v>0.0</v>
      </c>
      <c r="N206" s="320">
        <v>34.2</v>
      </c>
      <c r="O206" s="319">
        <v>0.0</v>
      </c>
      <c r="P206" s="320">
        <v>0.0</v>
      </c>
      <c r="Q206" s="320">
        <v>0.0</v>
      </c>
      <c r="R206" s="321">
        <v>0.0</v>
      </c>
      <c r="S206" s="314"/>
    </row>
    <row r="207" ht="11.25" customHeight="1">
      <c r="B207" s="315" t="s">
        <v>92</v>
      </c>
      <c r="C207" s="316" t="s">
        <v>97</v>
      </c>
      <c r="D207" s="317" t="s">
        <v>98</v>
      </c>
      <c r="E207" s="318"/>
      <c r="F207" s="316" t="s">
        <v>95</v>
      </c>
      <c r="G207" s="319">
        <v>0.1</v>
      </c>
      <c r="H207" s="315" t="s">
        <v>96</v>
      </c>
      <c r="I207" s="320">
        <v>-38.5</v>
      </c>
      <c r="J207" s="320">
        <v>0.0</v>
      </c>
      <c r="K207" s="320">
        <v>-38.5</v>
      </c>
      <c r="L207" s="320">
        <v>38.5</v>
      </c>
      <c r="M207" s="320">
        <v>0.0</v>
      </c>
      <c r="N207" s="320">
        <v>38.5</v>
      </c>
      <c r="O207" s="319">
        <v>0.0</v>
      </c>
      <c r="P207" s="320">
        <v>0.0</v>
      </c>
      <c r="Q207" s="320">
        <v>0.0</v>
      </c>
      <c r="R207" s="321">
        <v>0.0</v>
      </c>
      <c r="S207" s="314"/>
    </row>
    <row r="208" ht="11.25" customHeight="1">
      <c r="B208" s="315" t="s">
        <v>92</v>
      </c>
      <c r="C208" s="316" t="s">
        <v>264</v>
      </c>
      <c r="D208" s="317" t="s">
        <v>265</v>
      </c>
      <c r="E208" s="318"/>
      <c r="F208" s="316" t="s">
        <v>95</v>
      </c>
      <c r="G208" s="319">
        <v>0.018</v>
      </c>
      <c r="H208" s="315" t="s">
        <v>96</v>
      </c>
      <c r="I208" s="320">
        <v>-17.93</v>
      </c>
      <c r="J208" s="320">
        <v>0.0</v>
      </c>
      <c r="K208" s="320">
        <v>-17.93</v>
      </c>
      <c r="L208" s="320">
        <v>17.93</v>
      </c>
      <c r="M208" s="320">
        <v>0.0</v>
      </c>
      <c r="N208" s="320">
        <v>17.93</v>
      </c>
      <c r="O208" s="319">
        <v>0.0</v>
      </c>
      <c r="P208" s="320">
        <v>0.0</v>
      </c>
      <c r="Q208" s="320">
        <v>0.0</v>
      </c>
      <c r="R208" s="321">
        <v>0.0</v>
      </c>
      <c r="S208" s="314"/>
    </row>
    <row r="209" ht="11.25" customHeight="1">
      <c r="B209" s="315" t="s">
        <v>92</v>
      </c>
      <c r="C209" s="316" t="s">
        <v>170</v>
      </c>
      <c r="D209" s="317" t="s">
        <v>171</v>
      </c>
      <c r="E209" s="318"/>
      <c r="F209" s="316" t="s">
        <v>95</v>
      </c>
      <c r="G209" s="319">
        <v>0.27</v>
      </c>
      <c r="H209" s="315" t="s">
        <v>96</v>
      </c>
      <c r="I209" s="320">
        <v>0.0</v>
      </c>
      <c r="J209" s="320">
        <v>0.0</v>
      </c>
      <c r="K209" s="320">
        <v>0.0</v>
      </c>
      <c r="L209" s="320">
        <v>0.0</v>
      </c>
      <c r="M209" s="320">
        <v>0.0</v>
      </c>
      <c r="N209" s="320">
        <v>0.0</v>
      </c>
      <c r="O209" s="319">
        <v>0.0</v>
      </c>
      <c r="P209" s="320">
        <v>0.0</v>
      </c>
      <c r="Q209" s="320">
        <v>0.0</v>
      </c>
      <c r="R209" s="321">
        <v>0.0</v>
      </c>
      <c r="S209" s="314"/>
    </row>
    <row r="210" ht="11.25" customHeight="1">
      <c r="B210" s="315" t="s">
        <v>92</v>
      </c>
      <c r="C210" s="316" t="s">
        <v>188</v>
      </c>
      <c r="D210" s="317" t="s">
        <v>189</v>
      </c>
      <c r="E210" s="318"/>
      <c r="F210" s="316" t="s">
        <v>95</v>
      </c>
      <c r="G210" s="319">
        <v>0.045</v>
      </c>
      <c r="H210" s="315" t="s">
        <v>96</v>
      </c>
      <c r="I210" s="320">
        <v>-44.91</v>
      </c>
      <c r="J210" s="320">
        <v>0.0</v>
      </c>
      <c r="K210" s="320">
        <v>-44.91</v>
      </c>
      <c r="L210" s="320">
        <v>44.91</v>
      </c>
      <c r="M210" s="320">
        <v>0.0</v>
      </c>
      <c r="N210" s="320">
        <v>44.91</v>
      </c>
      <c r="O210" s="319">
        <v>0.0</v>
      </c>
      <c r="P210" s="320">
        <v>0.0</v>
      </c>
      <c r="Q210" s="320">
        <v>0.0</v>
      </c>
      <c r="R210" s="321">
        <v>0.0</v>
      </c>
      <c r="S210" s="314"/>
    </row>
    <row r="211" ht="11.25" customHeight="1">
      <c r="B211" s="315" t="s">
        <v>92</v>
      </c>
      <c r="C211" s="316" t="s">
        <v>194</v>
      </c>
      <c r="D211" s="317" t="s">
        <v>195</v>
      </c>
      <c r="E211" s="318"/>
      <c r="F211" s="316" t="s">
        <v>95</v>
      </c>
      <c r="G211" s="319">
        <v>0.01</v>
      </c>
      <c r="H211" s="315" t="s">
        <v>96</v>
      </c>
      <c r="I211" s="320">
        <v>-1.4</v>
      </c>
      <c r="J211" s="320">
        <v>0.0</v>
      </c>
      <c r="K211" s="320">
        <v>-1.4</v>
      </c>
      <c r="L211" s="320">
        <v>1.4</v>
      </c>
      <c r="M211" s="320">
        <v>0.0</v>
      </c>
      <c r="N211" s="320">
        <v>1.4</v>
      </c>
      <c r="O211" s="319">
        <v>0.0</v>
      </c>
      <c r="P211" s="320">
        <v>0.0</v>
      </c>
      <c r="Q211" s="320">
        <v>0.0</v>
      </c>
      <c r="R211" s="321">
        <v>0.0</v>
      </c>
      <c r="S211" s="314"/>
    </row>
    <row r="212" ht="11.25" customHeight="1">
      <c r="B212" s="315" t="s">
        <v>92</v>
      </c>
      <c r="C212" s="316" t="s">
        <v>192</v>
      </c>
      <c r="D212" s="317" t="s">
        <v>193</v>
      </c>
      <c r="E212" s="318"/>
      <c r="F212" s="316" t="s">
        <v>95</v>
      </c>
      <c r="G212" s="319">
        <v>0.018</v>
      </c>
      <c r="H212" s="315" t="s">
        <v>96</v>
      </c>
      <c r="I212" s="320">
        <v>0.0</v>
      </c>
      <c r="J212" s="320">
        <v>0.0</v>
      </c>
      <c r="K212" s="320">
        <v>0.0</v>
      </c>
      <c r="L212" s="320">
        <v>0.0</v>
      </c>
      <c r="M212" s="320">
        <v>0.0</v>
      </c>
      <c r="N212" s="320">
        <v>0.0</v>
      </c>
      <c r="O212" s="319">
        <v>0.0</v>
      </c>
      <c r="P212" s="320">
        <v>0.0</v>
      </c>
      <c r="Q212" s="320">
        <v>0.0</v>
      </c>
      <c r="R212" s="321">
        <v>0.0</v>
      </c>
      <c r="S212" s="314"/>
    </row>
    <row r="213" ht="11.25" customHeight="1">
      <c r="B213" s="315" t="s">
        <v>92</v>
      </c>
      <c r="C213" s="316" t="s">
        <v>131</v>
      </c>
      <c r="D213" s="317" t="s">
        <v>132</v>
      </c>
      <c r="E213" s="318"/>
      <c r="F213" s="316" t="s">
        <v>95</v>
      </c>
      <c r="G213" s="319">
        <v>0.3</v>
      </c>
      <c r="H213" s="315" t="s">
        <v>96</v>
      </c>
      <c r="I213" s="320">
        <v>-70.5</v>
      </c>
      <c r="J213" s="320">
        <v>0.0</v>
      </c>
      <c r="K213" s="320">
        <v>-70.5</v>
      </c>
      <c r="L213" s="320">
        <v>70.5</v>
      </c>
      <c r="M213" s="320">
        <v>0.0</v>
      </c>
      <c r="N213" s="320">
        <v>70.5</v>
      </c>
      <c r="O213" s="319">
        <v>0.0</v>
      </c>
      <c r="P213" s="320">
        <v>0.0</v>
      </c>
      <c r="Q213" s="320">
        <v>0.0</v>
      </c>
      <c r="R213" s="321">
        <v>0.0</v>
      </c>
      <c r="S213" s="314"/>
    </row>
    <row r="214" ht="11.25" customHeight="1">
      <c r="B214" s="315" t="s">
        <v>92</v>
      </c>
      <c r="C214" s="316" t="s">
        <v>184</v>
      </c>
      <c r="D214" s="317" t="s">
        <v>185</v>
      </c>
      <c r="E214" s="318"/>
      <c r="F214" s="316" t="s">
        <v>95</v>
      </c>
      <c r="G214" s="319">
        <v>4.5</v>
      </c>
      <c r="H214" s="315" t="s">
        <v>96</v>
      </c>
      <c r="I214" s="320">
        <v>-1042.2</v>
      </c>
      <c r="J214" s="320">
        <v>0.0</v>
      </c>
      <c r="K214" s="320">
        <v>-1042.2</v>
      </c>
      <c r="L214" s="320">
        <v>1042.2</v>
      </c>
      <c r="M214" s="320">
        <v>0.0</v>
      </c>
      <c r="N214" s="320">
        <v>1042.2</v>
      </c>
      <c r="O214" s="319">
        <v>0.0</v>
      </c>
      <c r="P214" s="320">
        <v>0.0</v>
      </c>
      <c r="Q214" s="320">
        <v>0.0</v>
      </c>
      <c r="R214" s="321">
        <v>0.0</v>
      </c>
      <c r="S214" s="314"/>
    </row>
    <row r="215" ht="11.25" customHeight="1">
      <c r="B215" s="315" t="s">
        <v>92</v>
      </c>
      <c r="C215" s="316" t="s">
        <v>137</v>
      </c>
      <c r="D215" s="317" t="s">
        <v>138</v>
      </c>
      <c r="E215" s="318"/>
      <c r="F215" s="316" t="s">
        <v>95</v>
      </c>
      <c r="G215" s="319">
        <v>0.01</v>
      </c>
      <c r="H215" s="315" t="s">
        <v>96</v>
      </c>
      <c r="I215" s="320">
        <v>-3.8</v>
      </c>
      <c r="J215" s="320">
        <v>0.0</v>
      </c>
      <c r="K215" s="320">
        <v>-3.8</v>
      </c>
      <c r="L215" s="320">
        <v>3.8</v>
      </c>
      <c r="M215" s="320">
        <v>0.0</v>
      </c>
      <c r="N215" s="320">
        <v>3.8</v>
      </c>
      <c r="O215" s="319">
        <v>0.0</v>
      </c>
      <c r="P215" s="320">
        <v>0.0</v>
      </c>
      <c r="Q215" s="320">
        <v>0.0</v>
      </c>
      <c r="R215" s="321">
        <v>0.0</v>
      </c>
      <c r="S215" s="314"/>
    </row>
    <row r="216" ht="11.25" customHeight="1">
      <c r="B216" s="315" t="s">
        <v>92</v>
      </c>
      <c r="C216" s="316" t="s">
        <v>186</v>
      </c>
      <c r="D216" s="317" t="s">
        <v>187</v>
      </c>
      <c r="E216" s="318"/>
      <c r="F216" s="316" t="s">
        <v>95</v>
      </c>
      <c r="G216" s="319">
        <v>1.35</v>
      </c>
      <c r="H216" s="315" t="s">
        <v>96</v>
      </c>
      <c r="I216" s="320">
        <v>-411.75</v>
      </c>
      <c r="J216" s="320">
        <v>0.0</v>
      </c>
      <c r="K216" s="320">
        <v>-411.75</v>
      </c>
      <c r="L216" s="320">
        <v>411.75</v>
      </c>
      <c r="M216" s="320">
        <v>0.0</v>
      </c>
      <c r="N216" s="320">
        <v>411.75</v>
      </c>
      <c r="O216" s="319">
        <v>0.0</v>
      </c>
      <c r="P216" s="320">
        <v>0.0</v>
      </c>
      <c r="Q216" s="320">
        <v>0.0</v>
      </c>
      <c r="R216" s="321">
        <v>0.0</v>
      </c>
      <c r="S216" s="314"/>
    </row>
    <row r="217" ht="11.25" customHeight="1">
      <c r="B217" s="315" t="s">
        <v>92</v>
      </c>
      <c r="C217" s="316" t="s">
        <v>188</v>
      </c>
      <c r="D217" s="317" t="s">
        <v>189</v>
      </c>
      <c r="E217" s="318"/>
      <c r="F217" s="316" t="s">
        <v>95</v>
      </c>
      <c r="G217" s="319">
        <v>0.045</v>
      </c>
      <c r="H217" s="315" t="s">
        <v>96</v>
      </c>
      <c r="I217" s="320">
        <v>-44.91</v>
      </c>
      <c r="J217" s="320">
        <v>0.0</v>
      </c>
      <c r="K217" s="320">
        <v>-44.91</v>
      </c>
      <c r="L217" s="320">
        <v>44.91</v>
      </c>
      <c r="M217" s="320">
        <v>0.0</v>
      </c>
      <c r="N217" s="320">
        <v>44.91</v>
      </c>
      <c r="O217" s="319">
        <v>0.0</v>
      </c>
      <c r="P217" s="320">
        <v>0.0</v>
      </c>
      <c r="Q217" s="320">
        <v>0.0</v>
      </c>
      <c r="R217" s="321">
        <v>0.0</v>
      </c>
      <c r="S217" s="314"/>
    </row>
    <row r="218" ht="11.25" customHeight="1">
      <c r="B218" s="315" t="s">
        <v>92</v>
      </c>
      <c r="C218" s="316" t="s">
        <v>190</v>
      </c>
      <c r="D218" s="317" t="s">
        <v>191</v>
      </c>
      <c r="E218" s="318"/>
      <c r="F218" s="316" t="s">
        <v>95</v>
      </c>
      <c r="G218" s="319">
        <v>0.018</v>
      </c>
      <c r="H218" s="315" t="s">
        <v>96</v>
      </c>
      <c r="I218" s="320">
        <v>-20.16</v>
      </c>
      <c r="J218" s="320">
        <v>0.0</v>
      </c>
      <c r="K218" s="320">
        <v>-20.16</v>
      </c>
      <c r="L218" s="320">
        <v>20.16</v>
      </c>
      <c r="M218" s="320">
        <v>0.0</v>
      </c>
      <c r="N218" s="320">
        <v>20.16</v>
      </c>
      <c r="O218" s="319">
        <v>0.0</v>
      </c>
      <c r="P218" s="320">
        <v>0.0</v>
      </c>
      <c r="Q218" s="320">
        <v>0.0</v>
      </c>
      <c r="R218" s="321">
        <v>0.0</v>
      </c>
      <c r="S218" s="314"/>
    </row>
    <row r="219" ht="11.25" customHeight="1">
      <c r="B219" s="315" t="s">
        <v>92</v>
      </c>
      <c r="C219" s="316" t="s">
        <v>105</v>
      </c>
      <c r="D219" s="317" t="s">
        <v>106</v>
      </c>
      <c r="E219" s="318"/>
      <c r="F219" s="316" t="s">
        <v>95</v>
      </c>
      <c r="G219" s="319">
        <v>0.9</v>
      </c>
      <c r="H219" s="315" t="s">
        <v>96</v>
      </c>
      <c r="I219" s="320">
        <v>-55.8</v>
      </c>
      <c r="J219" s="320">
        <v>0.0</v>
      </c>
      <c r="K219" s="320">
        <v>-55.8</v>
      </c>
      <c r="L219" s="320">
        <v>55.8</v>
      </c>
      <c r="M219" s="320">
        <v>0.0</v>
      </c>
      <c r="N219" s="320">
        <v>55.8</v>
      </c>
      <c r="O219" s="319">
        <v>0.0</v>
      </c>
      <c r="P219" s="320">
        <v>0.0</v>
      </c>
      <c r="Q219" s="320">
        <v>0.0</v>
      </c>
      <c r="R219" s="321">
        <v>0.0</v>
      </c>
      <c r="S219" s="314"/>
    </row>
    <row r="220" ht="11.25" customHeight="1">
      <c r="B220" s="315" t="s">
        <v>92</v>
      </c>
      <c r="C220" s="316" t="s">
        <v>151</v>
      </c>
      <c r="D220" s="317" t="s">
        <v>152</v>
      </c>
      <c r="E220" s="318"/>
      <c r="F220" s="316" t="s">
        <v>95</v>
      </c>
      <c r="G220" s="319">
        <v>1.35</v>
      </c>
      <c r="H220" s="315" t="s">
        <v>96</v>
      </c>
      <c r="I220" s="320">
        <v>-668.25</v>
      </c>
      <c r="J220" s="320">
        <v>0.0</v>
      </c>
      <c r="K220" s="320">
        <v>-668.25</v>
      </c>
      <c r="L220" s="320">
        <v>668.25</v>
      </c>
      <c r="M220" s="320">
        <v>0.0</v>
      </c>
      <c r="N220" s="320">
        <v>668.25</v>
      </c>
      <c r="O220" s="319">
        <v>0.0</v>
      </c>
      <c r="P220" s="320">
        <v>0.0</v>
      </c>
      <c r="Q220" s="320">
        <v>0.0</v>
      </c>
      <c r="R220" s="321">
        <v>0.0</v>
      </c>
      <c r="S220" s="314"/>
    </row>
    <row r="221" ht="11.25" customHeight="1">
      <c r="B221" s="315" t="s">
        <v>92</v>
      </c>
      <c r="C221" s="316" t="s">
        <v>141</v>
      </c>
      <c r="D221" s="317" t="s">
        <v>142</v>
      </c>
      <c r="E221" s="318"/>
      <c r="F221" s="316" t="s">
        <v>95</v>
      </c>
      <c r="G221" s="319">
        <v>0.01</v>
      </c>
      <c r="H221" s="315" t="s">
        <v>96</v>
      </c>
      <c r="I221" s="320">
        <v>-0.88</v>
      </c>
      <c r="J221" s="320">
        <v>0.0</v>
      </c>
      <c r="K221" s="320">
        <v>-0.88</v>
      </c>
      <c r="L221" s="320">
        <v>0.88</v>
      </c>
      <c r="M221" s="320">
        <v>0.0</v>
      </c>
      <c r="N221" s="320">
        <v>0.88</v>
      </c>
      <c r="O221" s="319">
        <v>0.0</v>
      </c>
      <c r="P221" s="320">
        <v>0.0</v>
      </c>
      <c r="Q221" s="320">
        <v>0.0</v>
      </c>
      <c r="R221" s="321">
        <v>0.0</v>
      </c>
      <c r="S221" s="314"/>
    </row>
    <row r="222" ht="11.25" customHeight="1">
      <c r="B222" s="315" t="s">
        <v>92</v>
      </c>
      <c r="C222" s="316" t="s">
        <v>118</v>
      </c>
      <c r="D222" s="317" t="s">
        <v>119</v>
      </c>
      <c r="E222" s="318"/>
      <c r="F222" s="316" t="s">
        <v>95</v>
      </c>
      <c r="G222" s="319">
        <v>0.01</v>
      </c>
      <c r="H222" s="315" t="s">
        <v>96</v>
      </c>
      <c r="I222" s="320">
        <v>-0.42</v>
      </c>
      <c r="J222" s="320">
        <v>0.0</v>
      </c>
      <c r="K222" s="320">
        <v>-0.42</v>
      </c>
      <c r="L222" s="320">
        <v>0.42</v>
      </c>
      <c r="M222" s="320">
        <v>0.0</v>
      </c>
      <c r="N222" s="320">
        <v>0.42</v>
      </c>
      <c r="O222" s="319">
        <v>0.0</v>
      </c>
      <c r="P222" s="320">
        <v>0.0</v>
      </c>
      <c r="Q222" s="320">
        <v>0.0</v>
      </c>
      <c r="R222" s="321">
        <v>0.0</v>
      </c>
      <c r="S222" s="314"/>
    </row>
    <row r="223" ht="11.25" customHeight="1">
      <c r="B223" s="315" t="s">
        <v>92</v>
      </c>
      <c r="C223" s="316" t="s">
        <v>336</v>
      </c>
      <c r="D223" s="317" t="s">
        <v>337</v>
      </c>
      <c r="E223" s="318"/>
      <c r="F223" s="316" t="s">
        <v>95</v>
      </c>
      <c r="G223" s="319">
        <v>0.001</v>
      </c>
      <c r="H223" s="315" t="s">
        <v>96</v>
      </c>
      <c r="I223" s="320">
        <v>-2.24</v>
      </c>
      <c r="J223" s="320">
        <v>0.0</v>
      </c>
      <c r="K223" s="320">
        <v>-2.24</v>
      </c>
      <c r="L223" s="320">
        <v>2.24</v>
      </c>
      <c r="M223" s="320">
        <v>0.0</v>
      </c>
      <c r="N223" s="320">
        <v>2.24</v>
      </c>
      <c r="O223" s="319">
        <v>0.0</v>
      </c>
      <c r="P223" s="320">
        <v>0.0</v>
      </c>
      <c r="Q223" s="320">
        <v>0.0</v>
      </c>
      <c r="R223" s="321">
        <v>0.0</v>
      </c>
      <c r="S223" s="314"/>
    </row>
    <row r="224" ht="11.25" customHeight="1">
      <c r="B224" s="315" t="s">
        <v>92</v>
      </c>
      <c r="C224" s="316" t="s">
        <v>163</v>
      </c>
      <c r="D224" s="317" t="s">
        <v>164</v>
      </c>
      <c r="E224" s="318"/>
      <c r="F224" s="316" t="s">
        <v>95</v>
      </c>
      <c r="G224" s="319">
        <v>0.015</v>
      </c>
      <c r="H224" s="315" t="s">
        <v>96</v>
      </c>
      <c r="I224" s="320">
        <v>-16.15</v>
      </c>
      <c r="J224" s="320">
        <v>0.0</v>
      </c>
      <c r="K224" s="320">
        <v>-16.15</v>
      </c>
      <c r="L224" s="320">
        <v>16.15</v>
      </c>
      <c r="M224" s="320">
        <v>0.0</v>
      </c>
      <c r="N224" s="320">
        <v>16.15</v>
      </c>
      <c r="O224" s="319">
        <v>0.0</v>
      </c>
      <c r="P224" s="320">
        <v>0.0</v>
      </c>
      <c r="Q224" s="320">
        <v>0.0</v>
      </c>
      <c r="R224" s="321">
        <v>0.0</v>
      </c>
      <c r="S224" s="314"/>
    </row>
    <row r="225" ht="11.25" customHeight="1">
      <c r="B225" s="322" t="s">
        <v>107</v>
      </c>
      <c r="C225" s="323"/>
      <c r="D225" s="323"/>
      <c r="E225" s="323"/>
      <c r="F225" s="324"/>
      <c r="G225" s="325">
        <v>24.063</v>
      </c>
      <c r="H225" s="326" t="s">
        <v>108</v>
      </c>
      <c r="I225" s="327">
        <v>-8200.77</v>
      </c>
      <c r="J225" s="327">
        <v>0.0</v>
      </c>
      <c r="K225" s="327">
        <v>-8200.77</v>
      </c>
      <c r="L225" s="327">
        <v>8200.77</v>
      </c>
      <c r="M225" s="327">
        <v>0.0</v>
      </c>
      <c r="N225" s="327">
        <v>8200.77</v>
      </c>
      <c r="O225" s="325">
        <v>0.0</v>
      </c>
      <c r="P225" s="327">
        <v>0.0</v>
      </c>
      <c r="Q225" s="327">
        <v>0.0</v>
      </c>
      <c r="R225" s="328">
        <v>0.0</v>
      </c>
      <c r="S225" s="329"/>
    </row>
    <row r="226" ht="11.25" customHeight="1">
      <c r="B226" s="312" t="s">
        <v>1867</v>
      </c>
      <c r="C226" s="313"/>
      <c r="D226" s="313"/>
      <c r="E226" s="313"/>
      <c r="F226" s="313"/>
      <c r="G226" s="313"/>
      <c r="H226" s="313"/>
      <c r="I226" s="313"/>
      <c r="J226" s="313"/>
      <c r="K226" s="313"/>
      <c r="L226" s="313"/>
      <c r="M226" s="313"/>
      <c r="N226" s="313"/>
      <c r="O226" s="313"/>
      <c r="P226" s="313"/>
      <c r="Q226" s="313"/>
      <c r="R226" s="313"/>
      <c r="S226" s="314"/>
    </row>
    <row r="227" ht="11.25" customHeight="1">
      <c r="B227" s="315" t="s">
        <v>92</v>
      </c>
      <c r="C227" s="316" t="s">
        <v>235</v>
      </c>
      <c r="D227" s="317" t="s">
        <v>236</v>
      </c>
      <c r="E227" s="318"/>
      <c r="F227" s="316" t="s">
        <v>95</v>
      </c>
      <c r="G227" s="319">
        <v>0.8</v>
      </c>
      <c r="H227" s="315" t="s">
        <v>96</v>
      </c>
      <c r="I227" s="320">
        <v>-1596.0</v>
      </c>
      <c r="J227" s="320">
        <v>0.0</v>
      </c>
      <c r="K227" s="320">
        <v>-1596.0</v>
      </c>
      <c r="L227" s="320">
        <v>1596.0</v>
      </c>
      <c r="M227" s="320">
        <v>0.0</v>
      </c>
      <c r="N227" s="320">
        <v>1596.0</v>
      </c>
      <c r="O227" s="319">
        <v>0.0</v>
      </c>
      <c r="P227" s="320">
        <v>0.0</v>
      </c>
      <c r="Q227" s="320">
        <v>0.0</v>
      </c>
      <c r="R227" s="321">
        <v>0.0</v>
      </c>
      <c r="S227" s="314"/>
    </row>
    <row r="228" ht="11.25" customHeight="1">
      <c r="B228" s="315" t="s">
        <v>92</v>
      </c>
      <c r="C228" s="316" t="s">
        <v>242</v>
      </c>
      <c r="D228" s="317" t="s">
        <v>243</v>
      </c>
      <c r="E228" s="318"/>
      <c r="F228" s="316" t="s">
        <v>95</v>
      </c>
      <c r="G228" s="319">
        <v>0.1</v>
      </c>
      <c r="H228" s="315" t="s">
        <v>96</v>
      </c>
      <c r="I228" s="320">
        <v>-57.5</v>
      </c>
      <c r="J228" s="320">
        <v>0.0</v>
      </c>
      <c r="K228" s="320">
        <v>-57.5</v>
      </c>
      <c r="L228" s="320">
        <v>57.5</v>
      </c>
      <c r="M228" s="320">
        <v>0.0</v>
      </c>
      <c r="N228" s="320">
        <v>57.5</v>
      </c>
      <c r="O228" s="319">
        <v>0.0</v>
      </c>
      <c r="P228" s="320">
        <v>0.0</v>
      </c>
      <c r="Q228" s="320">
        <v>0.0</v>
      </c>
      <c r="R228" s="321">
        <v>0.0</v>
      </c>
      <c r="S228" s="314"/>
    </row>
    <row r="229" ht="11.25" customHeight="1">
      <c r="B229" s="315" t="s">
        <v>92</v>
      </c>
      <c r="C229" s="316" t="s">
        <v>133</v>
      </c>
      <c r="D229" s="317" t="s">
        <v>134</v>
      </c>
      <c r="E229" s="318"/>
      <c r="F229" s="316" t="s">
        <v>95</v>
      </c>
      <c r="G229" s="319">
        <v>0.15</v>
      </c>
      <c r="H229" s="315" t="s">
        <v>96</v>
      </c>
      <c r="I229" s="320">
        <v>0.0</v>
      </c>
      <c r="J229" s="320">
        <v>0.0</v>
      </c>
      <c r="K229" s="320">
        <v>0.0</v>
      </c>
      <c r="L229" s="320">
        <v>0.0</v>
      </c>
      <c r="M229" s="320">
        <v>0.0</v>
      </c>
      <c r="N229" s="320">
        <v>0.0</v>
      </c>
      <c r="O229" s="319">
        <v>0.0</v>
      </c>
      <c r="P229" s="320">
        <v>0.0</v>
      </c>
      <c r="Q229" s="320">
        <v>0.0</v>
      </c>
      <c r="R229" s="321">
        <v>0.0</v>
      </c>
      <c r="S229" s="314"/>
    </row>
    <row r="230" ht="11.25" customHeight="1">
      <c r="B230" s="315" t="s">
        <v>92</v>
      </c>
      <c r="C230" s="316" t="s">
        <v>126</v>
      </c>
      <c r="D230" s="317" t="s">
        <v>127</v>
      </c>
      <c r="E230" s="318"/>
      <c r="F230" s="316" t="s">
        <v>95</v>
      </c>
      <c r="G230" s="319">
        <v>0.07</v>
      </c>
      <c r="H230" s="315" t="s">
        <v>96</v>
      </c>
      <c r="I230" s="320">
        <v>-22.54</v>
      </c>
      <c r="J230" s="320">
        <v>0.0</v>
      </c>
      <c r="K230" s="320">
        <v>-22.54</v>
      </c>
      <c r="L230" s="320">
        <v>22.54</v>
      </c>
      <c r="M230" s="320">
        <v>0.0</v>
      </c>
      <c r="N230" s="320">
        <v>22.54</v>
      </c>
      <c r="O230" s="319">
        <v>0.0</v>
      </c>
      <c r="P230" s="320">
        <v>0.0</v>
      </c>
      <c r="Q230" s="320">
        <v>0.0</v>
      </c>
      <c r="R230" s="321">
        <v>0.0</v>
      </c>
      <c r="S230" s="314"/>
    </row>
    <row r="231" ht="11.25" customHeight="1">
      <c r="B231" s="315" t="s">
        <v>92</v>
      </c>
      <c r="C231" s="316" t="s">
        <v>128</v>
      </c>
      <c r="D231" s="317" t="s">
        <v>129</v>
      </c>
      <c r="E231" s="318"/>
      <c r="F231" s="316" t="s">
        <v>130</v>
      </c>
      <c r="G231" s="319">
        <v>10.0</v>
      </c>
      <c r="H231" s="315" t="s">
        <v>96</v>
      </c>
      <c r="I231" s="320">
        <v>-116.61</v>
      </c>
      <c r="J231" s="320">
        <v>0.0</v>
      </c>
      <c r="K231" s="320">
        <v>-116.61</v>
      </c>
      <c r="L231" s="320">
        <v>116.61</v>
      </c>
      <c r="M231" s="320">
        <v>0.0</v>
      </c>
      <c r="N231" s="320">
        <v>116.61</v>
      </c>
      <c r="O231" s="319">
        <v>0.0</v>
      </c>
      <c r="P231" s="320">
        <v>0.0</v>
      </c>
      <c r="Q231" s="320">
        <v>0.0</v>
      </c>
      <c r="R231" s="321">
        <v>0.0</v>
      </c>
      <c r="S231" s="314"/>
    </row>
    <row r="232" ht="11.25" customHeight="1">
      <c r="B232" s="315" t="s">
        <v>92</v>
      </c>
      <c r="C232" s="316" t="s">
        <v>118</v>
      </c>
      <c r="D232" s="317" t="s">
        <v>119</v>
      </c>
      <c r="E232" s="318"/>
      <c r="F232" s="316" t="s">
        <v>95</v>
      </c>
      <c r="G232" s="319">
        <v>0.01</v>
      </c>
      <c r="H232" s="315" t="s">
        <v>96</v>
      </c>
      <c r="I232" s="320">
        <v>-0.42</v>
      </c>
      <c r="J232" s="320">
        <v>0.0</v>
      </c>
      <c r="K232" s="320">
        <v>-0.42</v>
      </c>
      <c r="L232" s="320">
        <v>0.42</v>
      </c>
      <c r="M232" s="320">
        <v>0.0</v>
      </c>
      <c r="N232" s="320">
        <v>0.42</v>
      </c>
      <c r="O232" s="319">
        <v>0.0</v>
      </c>
      <c r="P232" s="320">
        <v>0.0</v>
      </c>
      <c r="Q232" s="320">
        <v>0.0</v>
      </c>
      <c r="R232" s="321">
        <v>0.0</v>
      </c>
      <c r="S232" s="314"/>
    </row>
    <row r="233" ht="11.25" customHeight="1">
      <c r="B233" s="315" t="s">
        <v>92</v>
      </c>
      <c r="C233" s="316" t="s">
        <v>239</v>
      </c>
      <c r="D233" s="317" t="s">
        <v>240</v>
      </c>
      <c r="E233" s="318"/>
      <c r="F233" s="316" t="s">
        <v>95</v>
      </c>
      <c r="G233" s="319">
        <v>0.12</v>
      </c>
      <c r="H233" s="315" t="s">
        <v>96</v>
      </c>
      <c r="I233" s="320">
        <v>-47.25</v>
      </c>
      <c r="J233" s="320">
        <v>0.0</v>
      </c>
      <c r="K233" s="320">
        <v>-47.25</v>
      </c>
      <c r="L233" s="320">
        <v>47.25</v>
      </c>
      <c r="M233" s="320">
        <v>0.0</v>
      </c>
      <c r="N233" s="320">
        <v>47.25</v>
      </c>
      <c r="O233" s="319">
        <v>0.0</v>
      </c>
      <c r="P233" s="320">
        <v>0.0</v>
      </c>
      <c r="Q233" s="320">
        <v>0.0</v>
      </c>
      <c r="R233" s="321">
        <v>0.0</v>
      </c>
      <c r="S233" s="314"/>
    </row>
    <row r="234" ht="11.25" customHeight="1">
      <c r="B234" s="315" t="s">
        <v>92</v>
      </c>
      <c r="C234" s="316" t="s">
        <v>97</v>
      </c>
      <c r="D234" s="317" t="s">
        <v>98</v>
      </c>
      <c r="E234" s="318"/>
      <c r="F234" s="316" t="s">
        <v>95</v>
      </c>
      <c r="G234" s="319">
        <v>0.05</v>
      </c>
      <c r="H234" s="315" t="s">
        <v>96</v>
      </c>
      <c r="I234" s="320">
        <v>-19.25</v>
      </c>
      <c r="J234" s="320">
        <v>0.0</v>
      </c>
      <c r="K234" s="320">
        <v>-19.25</v>
      </c>
      <c r="L234" s="320">
        <v>19.25</v>
      </c>
      <c r="M234" s="320">
        <v>0.0</v>
      </c>
      <c r="N234" s="320">
        <v>19.25</v>
      </c>
      <c r="O234" s="319">
        <v>0.0</v>
      </c>
      <c r="P234" s="320">
        <v>0.0</v>
      </c>
      <c r="Q234" s="320">
        <v>0.0</v>
      </c>
      <c r="R234" s="321">
        <v>0.0</v>
      </c>
      <c r="S234" s="314"/>
    </row>
    <row r="235" ht="12.0" customHeight="1"/>
    <row r="236" ht="12.75" customHeight="1">
      <c r="B236" s="300" t="s">
        <v>159</v>
      </c>
      <c r="C236" s="297"/>
      <c r="D236" s="298"/>
      <c r="S236" s="330" t="s">
        <v>289</v>
      </c>
    </row>
    <row r="237" ht="4.5" customHeight="1"/>
    <row r="238" ht="19.5" customHeight="1">
      <c r="B238" s="301" t="s">
        <v>79</v>
      </c>
      <c r="C238" s="301" t="s">
        <v>80</v>
      </c>
      <c r="D238" s="302" t="s">
        <v>81</v>
      </c>
      <c r="E238" s="303"/>
      <c r="F238" s="301" t="s">
        <v>82</v>
      </c>
      <c r="G238" s="301" t="s">
        <v>83</v>
      </c>
      <c r="H238" s="301" t="s">
        <v>84</v>
      </c>
      <c r="I238" s="304" t="s">
        <v>85</v>
      </c>
      <c r="J238" s="305"/>
      <c r="K238" s="306"/>
      <c r="L238" s="304" t="s">
        <v>86</v>
      </c>
      <c r="M238" s="305"/>
      <c r="N238" s="306"/>
      <c r="O238" s="304" t="s">
        <v>87</v>
      </c>
      <c r="P238" s="305"/>
      <c r="Q238" s="305"/>
      <c r="R238" s="305"/>
      <c r="S238" s="307"/>
    </row>
    <row r="239" ht="14.25" customHeight="1">
      <c r="B239" s="308"/>
      <c r="C239" s="308"/>
      <c r="D239" s="309"/>
      <c r="E239" s="310"/>
      <c r="F239" s="308"/>
      <c r="G239" s="308"/>
      <c r="H239" s="308"/>
      <c r="I239" s="311" t="s">
        <v>88</v>
      </c>
      <c r="J239" s="311" t="s">
        <v>89</v>
      </c>
      <c r="K239" s="311" t="s">
        <v>90</v>
      </c>
      <c r="L239" s="311" t="s">
        <v>88</v>
      </c>
      <c r="M239" s="311" t="s">
        <v>89</v>
      </c>
      <c r="N239" s="311" t="s">
        <v>90</v>
      </c>
      <c r="O239" s="311" t="s">
        <v>83</v>
      </c>
      <c r="P239" s="311" t="s">
        <v>88</v>
      </c>
      <c r="Q239" s="311" t="s">
        <v>89</v>
      </c>
      <c r="R239" s="304" t="s">
        <v>90</v>
      </c>
      <c r="S239" s="307"/>
    </row>
    <row r="240" ht="11.25" customHeight="1">
      <c r="B240" s="315" t="s">
        <v>92</v>
      </c>
      <c r="C240" s="316" t="s">
        <v>168</v>
      </c>
      <c r="D240" s="317" t="s">
        <v>169</v>
      </c>
      <c r="E240" s="318"/>
      <c r="F240" s="316" t="s">
        <v>95</v>
      </c>
      <c r="G240" s="319">
        <v>0.28</v>
      </c>
      <c r="H240" s="315" t="s">
        <v>96</v>
      </c>
      <c r="I240" s="320">
        <v>-94.08</v>
      </c>
      <c r="J240" s="320">
        <v>0.0</v>
      </c>
      <c r="K240" s="320">
        <v>-94.08</v>
      </c>
      <c r="L240" s="320">
        <v>94.08</v>
      </c>
      <c r="M240" s="320">
        <v>0.0</v>
      </c>
      <c r="N240" s="320">
        <v>94.08</v>
      </c>
      <c r="O240" s="319">
        <v>0.0</v>
      </c>
      <c r="P240" s="320">
        <v>0.0</v>
      </c>
      <c r="Q240" s="320">
        <v>0.0</v>
      </c>
      <c r="R240" s="321">
        <v>0.0</v>
      </c>
      <c r="S240" s="314"/>
    </row>
    <row r="241" ht="11.25" customHeight="1">
      <c r="B241" s="315" t="s">
        <v>92</v>
      </c>
      <c r="C241" s="316" t="s">
        <v>124</v>
      </c>
      <c r="D241" s="317" t="s">
        <v>125</v>
      </c>
      <c r="E241" s="318"/>
      <c r="F241" s="316" t="s">
        <v>95</v>
      </c>
      <c r="G241" s="319">
        <v>0.15</v>
      </c>
      <c r="H241" s="315" t="s">
        <v>96</v>
      </c>
      <c r="I241" s="320">
        <v>-219.12</v>
      </c>
      <c r="J241" s="320">
        <v>0.0</v>
      </c>
      <c r="K241" s="320">
        <v>-219.12</v>
      </c>
      <c r="L241" s="320">
        <v>219.12</v>
      </c>
      <c r="M241" s="320">
        <v>0.0</v>
      </c>
      <c r="N241" s="320">
        <v>219.12</v>
      </c>
      <c r="O241" s="319">
        <v>0.0</v>
      </c>
      <c r="P241" s="320">
        <v>0.0</v>
      </c>
      <c r="Q241" s="320">
        <v>0.0</v>
      </c>
      <c r="R241" s="321">
        <v>0.0</v>
      </c>
      <c r="S241" s="314"/>
    </row>
    <row r="242" ht="11.25" customHeight="1">
      <c r="B242" s="315" t="s">
        <v>92</v>
      </c>
      <c r="C242" s="316" t="s">
        <v>174</v>
      </c>
      <c r="D242" s="317" t="s">
        <v>175</v>
      </c>
      <c r="E242" s="318"/>
      <c r="F242" s="316" t="s">
        <v>95</v>
      </c>
      <c r="G242" s="319">
        <v>1.0</v>
      </c>
      <c r="H242" s="315" t="s">
        <v>96</v>
      </c>
      <c r="I242" s="320">
        <v>-2459.0</v>
      </c>
      <c r="J242" s="320">
        <v>0.0</v>
      </c>
      <c r="K242" s="320">
        <v>-2459.0</v>
      </c>
      <c r="L242" s="320">
        <v>2459.0</v>
      </c>
      <c r="M242" s="320">
        <v>0.0</v>
      </c>
      <c r="N242" s="320">
        <v>2459.0</v>
      </c>
      <c r="O242" s="319">
        <v>0.0</v>
      </c>
      <c r="P242" s="320">
        <v>0.0</v>
      </c>
      <c r="Q242" s="320">
        <v>0.0</v>
      </c>
      <c r="R242" s="321">
        <v>0.0</v>
      </c>
      <c r="S242" s="314"/>
    </row>
    <row r="243" ht="11.25" customHeight="1">
      <c r="B243" s="315" t="s">
        <v>92</v>
      </c>
      <c r="C243" s="316" t="s">
        <v>242</v>
      </c>
      <c r="D243" s="317" t="s">
        <v>243</v>
      </c>
      <c r="E243" s="318"/>
      <c r="F243" s="316" t="s">
        <v>95</v>
      </c>
      <c r="G243" s="319">
        <v>0.2</v>
      </c>
      <c r="H243" s="315" t="s">
        <v>96</v>
      </c>
      <c r="I243" s="320">
        <v>-115.0</v>
      </c>
      <c r="J243" s="320">
        <v>0.0</v>
      </c>
      <c r="K243" s="320">
        <v>-115.0</v>
      </c>
      <c r="L243" s="320">
        <v>115.0</v>
      </c>
      <c r="M243" s="320">
        <v>0.0</v>
      </c>
      <c r="N243" s="320">
        <v>115.0</v>
      </c>
      <c r="O243" s="319">
        <v>0.0</v>
      </c>
      <c r="P243" s="320">
        <v>0.0</v>
      </c>
      <c r="Q243" s="320">
        <v>0.0</v>
      </c>
      <c r="R243" s="321">
        <v>0.0</v>
      </c>
      <c r="S243" s="314"/>
    </row>
    <row r="244" ht="11.25" customHeight="1">
      <c r="B244" s="315" t="s">
        <v>92</v>
      </c>
      <c r="C244" s="316" t="s">
        <v>122</v>
      </c>
      <c r="D244" s="317" t="s">
        <v>123</v>
      </c>
      <c r="E244" s="318"/>
      <c r="F244" s="316" t="s">
        <v>95</v>
      </c>
      <c r="G244" s="319">
        <v>0.03</v>
      </c>
      <c r="H244" s="315" t="s">
        <v>96</v>
      </c>
      <c r="I244" s="320">
        <v>-3.12</v>
      </c>
      <c r="J244" s="320">
        <v>0.0</v>
      </c>
      <c r="K244" s="320">
        <v>-3.12</v>
      </c>
      <c r="L244" s="320">
        <v>3.12</v>
      </c>
      <c r="M244" s="320">
        <v>0.0</v>
      </c>
      <c r="N244" s="320">
        <v>3.12</v>
      </c>
      <c r="O244" s="319">
        <v>0.0</v>
      </c>
      <c r="P244" s="320">
        <v>0.0</v>
      </c>
      <c r="Q244" s="320">
        <v>0.0</v>
      </c>
      <c r="R244" s="321">
        <v>0.0</v>
      </c>
      <c r="S244" s="314"/>
    </row>
    <row r="245" ht="11.25" customHeight="1">
      <c r="B245" s="315" t="s">
        <v>92</v>
      </c>
      <c r="C245" s="316" t="s">
        <v>170</v>
      </c>
      <c r="D245" s="317" t="s">
        <v>171</v>
      </c>
      <c r="E245" s="318"/>
      <c r="F245" s="316" t="s">
        <v>95</v>
      </c>
      <c r="G245" s="319">
        <v>0.25</v>
      </c>
      <c r="H245" s="315" t="s">
        <v>96</v>
      </c>
      <c r="I245" s="320">
        <v>0.0</v>
      </c>
      <c r="J245" s="320">
        <v>0.0</v>
      </c>
      <c r="K245" s="320">
        <v>0.0</v>
      </c>
      <c r="L245" s="320">
        <v>0.0</v>
      </c>
      <c r="M245" s="320">
        <v>0.0</v>
      </c>
      <c r="N245" s="320">
        <v>0.0</v>
      </c>
      <c r="O245" s="319">
        <v>0.0</v>
      </c>
      <c r="P245" s="320">
        <v>0.0</v>
      </c>
      <c r="Q245" s="320">
        <v>0.0</v>
      </c>
      <c r="R245" s="321">
        <v>0.0</v>
      </c>
      <c r="S245" s="314"/>
    </row>
    <row r="246" ht="11.25" customHeight="1">
      <c r="B246" s="315" t="s">
        <v>92</v>
      </c>
      <c r="C246" s="316" t="s">
        <v>118</v>
      </c>
      <c r="D246" s="317" t="s">
        <v>119</v>
      </c>
      <c r="E246" s="318"/>
      <c r="F246" s="316" t="s">
        <v>95</v>
      </c>
      <c r="G246" s="319">
        <v>0.03</v>
      </c>
      <c r="H246" s="315" t="s">
        <v>96</v>
      </c>
      <c r="I246" s="320">
        <v>-1.26</v>
      </c>
      <c r="J246" s="320">
        <v>0.0</v>
      </c>
      <c r="K246" s="320">
        <v>-1.26</v>
      </c>
      <c r="L246" s="320">
        <v>1.26</v>
      </c>
      <c r="M246" s="320">
        <v>0.0</v>
      </c>
      <c r="N246" s="320">
        <v>1.26</v>
      </c>
      <c r="O246" s="319">
        <v>0.0</v>
      </c>
      <c r="P246" s="320">
        <v>0.0</v>
      </c>
      <c r="Q246" s="320">
        <v>0.0</v>
      </c>
      <c r="R246" s="321">
        <v>0.0</v>
      </c>
      <c r="S246" s="314"/>
    </row>
    <row r="247" ht="11.25" customHeight="1">
      <c r="B247" s="315" t="s">
        <v>92</v>
      </c>
      <c r="C247" s="316" t="s">
        <v>166</v>
      </c>
      <c r="D247" s="317" t="s">
        <v>167</v>
      </c>
      <c r="E247" s="318"/>
      <c r="F247" s="316" t="s">
        <v>95</v>
      </c>
      <c r="G247" s="319">
        <v>1.5</v>
      </c>
      <c r="H247" s="315" t="s">
        <v>96</v>
      </c>
      <c r="I247" s="320">
        <v>-810.0</v>
      </c>
      <c r="J247" s="320">
        <v>0.0</v>
      </c>
      <c r="K247" s="320">
        <v>-810.0</v>
      </c>
      <c r="L247" s="320">
        <v>810.0</v>
      </c>
      <c r="M247" s="320">
        <v>0.0</v>
      </c>
      <c r="N247" s="320">
        <v>810.0</v>
      </c>
      <c r="O247" s="319">
        <v>0.0</v>
      </c>
      <c r="P247" s="320">
        <v>0.0</v>
      </c>
      <c r="Q247" s="320">
        <v>0.0</v>
      </c>
      <c r="R247" s="321">
        <v>0.0</v>
      </c>
      <c r="S247" s="314"/>
    </row>
    <row r="248" ht="11.25" customHeight="1">
      <c r="B248" s="315" t="s">
        <v>92</v>
      </c>
      <c r="C248" s="316" t="s">
        <v>188</v>
      </c>
      <c r="D248" s="317" t="s">
        <v>189</v>
      </c>
      <c r="E248" s="318"/>
      <c r="F248" s="316" t="s">
        <v>95</v>
      </c>
      <c r="G248" s="319">
        <v>0.03</v>
      </c>
      <c r="H248" s="315" t="s">
        <v>96</v>
      </c>
      <c r="I248" s="320">
        <v>-29.94</v>
      </c>
      <c r="J248" s="320">
        <v>0.0</v>
      </c>
      <c r="K248" s="320">
        <v>-29.94</v>
      </c>
      <c r="L248" s="320">
        <v>29.94</v>
      </c>
      <c r="M248" s="320">
        <v>0.0</v>
      </c>
      <c r="N248" s="320">
        <v>29.94</v>
      </c>
      <c r="O248" s="319">
        <v>0.0</v>
      </c>
      <c r="P248" s="320">
        <v>0.0</v>
      </c>
      <c r="Q248" s="320">
        <v>0.0</v>
      </c>
      <c r="R248" s="321">
        <v>0.0</v>
      </c>
      <c r="S248" s="314"/>
    </row>
    <row r="249" ht="11.25" customHeight="1">
      <c r="B249" s="315" t="s">
        <v>92</v>
      </c>
      <c r="C249" s="316" t="s">
        <v>196</v>
      </c>
      <c r="D249" s="317" t="s">
        <v>197</v>
      </c>
      <c r="E249" s="318"/>
      <c r="F249" s="316" t="s">
        <v>95</v>
      </c>
      <c r="G249" s="319">
        <v>0.05</v>
      </c>
      <c r="H249" s="315" t="s">
        <v>96</v>
      </c>
      <c r="I249" s="320">
        <v>-31.25</v>
      </c>
      <c r="J249" s="320">
        <v>0.0</v>
      </c>
      <c r="K249" s="320">
        <v>-31.25</v>
      </c>
      <c r="L249" s="320">
        <v>31.25</v>
      </c>
      <c r="M249" s="320">
        <v>0.0</v>
      </c>
      <c r="N249" s="320">
        <v>31.25</v>
      </c>
      <c r="O249" s="319">
        <v>0.0</v>
      </c>
      <c r="P249" s="320">
        <v>0.0</v>
      </c>
      <c r="Q249" s="320">
        <v>0.0</v>
      </c>
      <c r="R249" s="321">
        <v>0.0</v>
      </c>
      <c r="S249" s="314"/>
    </row>
    <row r="250" ht="11.25" customHeight="1">
      <c r="B250" s="315" t="s">
        <v>92</v>
      </c>
      <c r="C250" s="316" t="s">
        <v>244</v>
      </c>
      <c r="D250" s="317" t="s">
        <v>245</v>
      </c>
      <c r="E250" s="318"/>
      <c r="F250" s="316" t="s">
        <v>95</v>
      </c>
      <c r="G250" s="319">
        <v>0.3</v>
      </c>
      <c r="H250" s="315" t="s">
        <v>96</v>
      </c>
      <c r="I250" s="320">
        <v>-89.4</v>
      </c>
      <c r="J250" s="320">
        <v>0.0</v>
      </c>
      <c r="K250" s="320">
        <v>-89.4</v>
      </c>
      <c r="L250" s="320">
        <v>89.4</v>
      </c>
      <c r="M250" s="320">
        <v>0.0</v>
      </c>
      <c r="N250" s="320">
        <v>89.4</v>
      </c>
      <c r="O250" s="319">
        <v>0.0</v>
      </c>
      <c r="P250" s="320">
        <v>0.0</v>
      </c>
      <c r="Q250" s="320">
        <v>0.0</v>
      </c>
      <c r="R250" s="321">
        <v>0.0</v>
      </c>
      <c r="S250" s="314"/>
    </row>
    <row r="251" ht="11.25" customHeight="1">
      <c r="B251" s="315" t="s">
        <v>92</v>
      </c>
      <c r="C251" s="316" t="s">
        <v>118</v>
      </c>
      <c r="D251" s="317" t="s">
        <v>119</v>
      </c>
      <c r="E251" s="318"/>
      <c r="F251" s="316" t="s">
        <v>95</v>
      </c>
      <c r="G251" s="319">
        <v>0.01</v>
      </c>
      <c r="H251" s="315" t="s">
        <v>96</v>
      </c>
      <c r="I251" s="320">
        <v>-0.42</v>
      </c>
      <c r="J251" s="320">
        <v>0.0</v>
      </c>
      <c r="K251" s="320">
        <v>-0.42</v>
      </c>
      <c r="L251" s="320">
        <v>0.42</v>
      </c>
      <c r="M251" s="320">
        <v>0.0</v>
      </c>
      <c r="N251" s="320">
        <v>0.42</v>
      </c>
      <c r="O251" s="319">
        <v>0.0</v>
      </c>
      <c r="P251" s="320">
        <v>0.0</v>
      </c>
      <c r="Q251" s="320">
        <v>0.0</v>
      </c>
      <c r="R251" s="321">
        <v>0.0</v>
      </c>
      <c r="S251" s="314"/>
    </row>
    <row r="252" ht="11.25" customHeight="1">
      <c r="B252" s="315" t="s">
        <v>92</v>
      </c>
      <c r="C252" s="316" t="s">
        <v>1868</v>
      </c>
      <c r="D252" s="317" t="s">
        <v>900</v>
      </c>
      <c r="E252" s="318"/>
      <c r="F252" s="316" t="s">
        <v>95</v>
      </c>
      <c r="G252" s="319">
        <v>1.45</v>
      </c>
      <c r="H252" s="315" t="s">
        <v>96</v>
      </c>
      <c r="I252" s="320">
        <v>-1508.0</v>
      </c>
      <c r="J252" s="320">
        <v>0.0</v>
      </c>
      <c r="K252" s="320">
        <v>-1508.0</v>
      </c>
      <c r="L252" s="320">
        <v>1508.0</v>
      </c>
      <c r="M252" s="320">
        <v>0.0</v>
      </c>
      <c r="N252" s="320">
        <v>1508.0</v>
      </c>
      <c r="O252" s="319">
        <v>0.0</v>
      </c>
      <c r="P252" s="320">
        <v>0.0</v>
      </c>
      <c r="Q252" s="320">
        <v>0.0</v>
      </c>
      <c r="R252" s="321">
        <v>0.0</v>
      </c>
      <c r="S252" s="314"/>
    </row>
    <row r="253" ht="11.25" customHeight="1">
      <c r="B253" s="315" t="s">
        <v>92</v>
      </c>
      <c r="C253" s="316" t="s">
        <v>242</v>
      </c>
      <c r="D253" s="317" t="s">
        <v>243</v>
      </c>
      <c r="E253" s="318"/>
      <c r="F253" s="316" t="s">
        <v>95</v>
      </c>
      <c r="G253" s="319">
        <v>0.2</v>
      </c>
      <c r="H253" s="315" t="s">
        <v>96</v>
      </c>
      <c r="I253" s="320">
        <v>-115.0</v>
      </c>
      <c r="J253" s="320">
        <v>0.0</v>
      </c>
      <c r="K253" s="320">
        <v>-115.0</v>
      </c>
      <c r="L253" s="320">
        <v>115.0</v>
      </c>
      <c r="M253" s="320">
        <v>0.0</v>
      </c>
      <c r="N253" s="320">
        <v>115.0</v>
      </c>
      <c r="O253" s="319">
        <v>0.0</v>
      </c>
      <c r="P253" s="320">
        <v>0.0</v>
      </c>
      <c r="Q253" s="320">
        <v>0.0</v>
      </c>
      <c r="R253" s="321">
        <v>0.0</v>
      </c>
      <c r="S253" s="314"/>
    </row>
    <row r="254" ht="11.25" customHeight="1">
      <c r="B254" s="315" t="s">
        <v>92</v>
      </c>
      <c r="C254" s="316" t="s">
        <v>128</v>
      </c>
      <c r="D254" s="317" t="s">
        <v>129</v>
      </c>
      <c r="E254" s="318"/>
      <c r="F254" s="316" t="s">
        <v>130</v>
      </c>
      <c r="G254" s="319">
        <v>10.0</v>
      </c>
      <c r="H254" s="315" t="s">
        <v>96</v>
      </c>
      <c r="I254" s="320">
        <v>-116.61</v>
      </c>
      <c r="J254" s="320">
        <v>0.0</v>
      </c>
      <c r="K254" s="320">
        <v>-116.61</v>
      </c>
      <c r="L254" s="320">
        <v>116.61</v>
      </c>
      <c r="M254" s="320">
        <v>0.0</v>
      </c>
      <c r="N254" s="320">
        <v>116.61</v>
      </c>
      <c r="O254" s="319">
        <v>0.0</v>
      </c>
      <c r="P254" s="320">
        <v>0.0</v>
      </c>
      <c r="Q254" s="320">
        <v>0.0</v>
      </c>
      <c r="R254" s="321">
        <v>0.0</v>
      </c>
      <c r="S254" s="314"/>
    </row>
    <row r="255" ht="11.25" customHeight="1">
      <c r="B255" s="315" t="s">
        <v>92</v>
      </c>
      <c r="C255" s="316" t="s">
        <v>120</v>
      </c>
      <c r="D255" s="317" t="s">
        <v>121</v>
      </c>
      <c r="E255" s="318"/>
      <c r="F255" s="316" t="s">
        <v>95</v>
      </c>
      <c r="G255" s="319">
        <v>0.5</v>
      </c>
      <c r="H255" s="315" t="s">
        <v>96</v>
      </c>
      <c r="I255" s="320">
        <v>-66.11</v>
      </c>
      <c r="J255" s="320">
        <v>0.0</v>
      </c>
      <c r="K255" s="320">
        <v>-66.11</v>
      </c>
      <c r="L255" s="320">
        <v>66.11</v>
      </c>
      <c r="M255" s="320">
        <v>0.0</v>
      </c>
      <c r="N255" s="320">
        <v>66.11</v>
      </c>
      <c r="O255" s="319">
        <v>0.0</v>
      </c>
      <c r="P255" s="320">
        <v>0.0</v>
      </c>
      <c r="Q255" s="320">
        <v>0.0</v>
      </c>
      <c r="R255" s="321">
        <v>0.0</v>
      </c>
      <c r="S255" s="314"/>
    </row>
    <row r="256" ht="11.25" customHeight="1">
      <c r="B256" s="315" t="s">
        <v>92</v>
      </c>
      <c r="C256" s="316" t="s">
        <v>237</v>
      </c>
      <c r="D256" s="317" t="s">
        <v>238</v>
      </c>
      <c r="E256" s="318"/>
      <c r="F256" s="316" t="s">
        <v>95</v>
      </c>
      <c r="G256" s="319">
        <v>0.1</v>
      </c>
      <c r="H256" s="315" t="s">
        <v>96</v>
      </c>
      <c r="I256" s="320">
        <v>-51.58</v>
      </c>
      <c r="J256" s="320">
        <v>0.0</v>
      </c>
      <c r="K256" s="320">
        <v>-51.58</v>
      </c>
      <c r="L256" s="320">
        <v>51.58</v>
      </c>
      <c r="M256" s="320">
        <v>0.0</v>
      </c>
      <c r="N256" s="320">
        <v>51.58</v>
      </c>
      <c r="O256" s="319">
        <v>0.0</v>
      </c>
      <c r="P256" s="320">
        <v>0.0</v>
      </c>
      <c r="Q256" s="320">
        <v>0.0</v>
      </c>
      <c r="R256" s="321">
        <v>0.0</v>
      </c>
      <c r="S256" s="314"/>
    </row>
    <row r="257" ht="11.25" customHeight="1">
      <c r="B257" s="315" t="s">
        <v>92</v>
      </c>
      <c r="C257" s="316" t="s">
        <v>131</v>
      </c>
      <c r="D257" s="317" t="s">
        <v>132</v>
      </c>
      <c r="E257" s="318"/>
      <c r="F257" s="316" t="s">
        <v>95</v>
      </c>
      <c r="G257" s="319">
        <v>0.2</v>
      </c>
      <c r="H257" s="315" t="s">
        <v>96</v>
      </c>
      <c r="I257" s="320">
        <v>-47.0</v>
      </c>
      <c r="J257" s="320">
        <v>0.0</v>
      </c>
      <c r="K257" s="320">
        <v>-47.0</v>
      </c>
      <c r="L257" s="320">
        <v>47.0</v>
      </c>
      <c r="M257" s="320">
        <v>0.0</v>
      </c>
      <c r="N257" s="320">
        <v>47.0</v>
      </c>
      <c r="O257" s="319">
        <v>0.0</v>
      </c>
      <c r="P257" s="320">
        <v>0.0</v>
      </c>
      <c r="Q257" s="320">
        <v>0.0</v>
      </c>
      <c r="R257" s="321">
        <v>0.0</v>
      </c>
      <c r="S257" s="314"/>
    </row>
    <row r="258" ht="11.25" customHeight="1">
      <c r="B258" s="315" t="s">
        <v>92</v>
      </c>
      <c r="C258" s="316" t="s">
        <v>168</v>
      </c>
      <c r="D258" s="317" t="s">
        <v>169</v>
      </c>
      <c r="E258" s="318"/>
      <c r="F258" s="316" t="s">
        <v>95</v>
      </c>
      <c r="G258" s="319">
        <v>0.28</v>
      </c>
      <c r="H258" s="315" t="s">
        <v>96</v>
      </c>
      <c r="I258" s="320">
        <v>-94.08</v>
      </c>
      <c r="J258" s="320">
        <v>0.0</v>
      </c>
      <c r="K258" s="320">
        <v>-94.08</v>
      </c>
      <c r="L258" s="320">
        <v>94.08</v>
      </c>
      <c r="M258" s="320">
        <v>0.0</v>
      </c>
      <c r="N258" s="320">
        <v>94.08</v>
      </c>
      <c r="O258" s="319">
        <v>0.0</v>
      </c>
      <c r="P258" s="320">
        <v>0.0</v>
      </c>
      <c r="Q258" s="320">
        <v>0.0</v>
      </c>
      <c r="R258" s="321">
        <v>0.0</v>
      </c>
      <c r="S258" s="314"/>
    </row>
    <row r="259" ht="11.25" customHeight="1">
      <c r="B259" s="315" t="s">
        <v>92</v>
      </c>
      <c r="C259" s="316" t="s">
        <v>1869</v>
      </c>
      <c r="D259" s="317" t="s">
        <v>957</v>
      </c>
      <c r="E259" s="318"/>
      <c r="F259" s="316" t="s">
        <v>95</v>
      </c>
      <c r="G259" s="319">
        <v>0.05</v>
      </c>
      <c r="H259" s="315" t="s">
        <v>96</v>
      </c>
      <c r="I259" s="320">
        <v>-157.5</v>
      </c>
      <c r="J259" s="320">
        <v>0.0</v>
      </c>
      <c r="K259" s="320">
        <v>-157.5</v>
      </c>
      <c r="L259" s="320">
        <v>157.5</v>
      </c>
      <c r="M259" s="320">
        <v>0.0</v>
      </c>
      <c r="N259" s="320">
        <v>157.5</v>
      </c>
      <c r="O259" s="319">
        <v>0.0</v>
      </c>
      <c r="P259" s="320">
        <v>0.0</v>
      </c>
      <c r="Q259" s="320">
        <v>0.0</v>
      </c>
      <c r="R259" s="321">
        <v>0.0</v>
      </c>
      <c r="S259" s="314"/>
    </row>
    <row r="260" ht="11.25" customHeight="1">
      <c r="B260" s="315" t="s">
        <v>92</v>
      </c>
      <c r="C260" s="316" t="s">
        <v>118</v>
      </c>
      <c r="D260" s="317" t="s">
        <v>119</v>
      </c>
      <c r="E260" s="318"/>
      <c r="F260" s="316" t="s">
        <v>95</v>
      </c>
      <c r="G260" s="319">
        <v>0.01</v>
      </c>
      <c r="H260" s="315" t="s">
        <v>96</v>
      </c>
      <c r="I260" s="320">
        <v>-0.42</v>
      </c>
      <c r="J260" s="320">
        <v>0.0</v>
      </c>
      <c r="K260" s="320">
        <v>-0.42</v>
      </c>
      <c r="L260" s="320">
        <v>0.42</v>
      </c>
      <c r="M260" s="320">
        <v>0.0</v>
      </c>
      <c r="N260" s="320">
        <v>0.42</v>
      </c>
      <c r="O260" s="319">
        <v>0.0</v>
      </c>
      <c r="P260" s="320">
        <v>0.0</v>
      </c>
      <c r="Q260" s="320">
        <v>0.0</v>
      </c>
      <c r="R260" s="321">
        <v>0.0</v>
      </c>
      <c r="S260" s="314"/>
    </row>
    <row r="261" ht="11.25" customHeight="1">
      <c r="B261" s="315" t="s">
        <v>92</v>
      </c>
      <c r="C261" s="316" t="s">
        <v>246</v>
      </c>
      <c r="D261" s="317" t="s">
        <v>247</v>
      </c>
      <c r="E261" s="318"/>
      <c r="F261" s="316" t="s">
        <v>95</v>
      </c>
      <c r="G261" s="319">
        <v>1.0</v>
      </c>
      <c r="H261" s="315" t="s">
        <v>96</v>
      </c>
      <c r="I261" s="320">
        <v>-1121.67</v>
      </c>
      <c r="J261" s="320">
        <v>0.0</v>
      </c>
      <c r="K261" s="320">
        <v>-1121.67</v>
      </c>
      <c r="L261" s="320">
        <v>1121.67</v>
      </c>
      <c r="M261" s="320">
        <v>0.0</v>
      </c>
      <c r="N261" s="320">
        <v>1121.67</v>
      </c>
      <c r="O261" s="319">
        <v>0.0</v>
      </c>
      <c r="P261" s="320">
        <v>0.0</v>
      </c>
      <c r="Q261" s="320">
        <v>0.0</v>
      </c>
      <c r="R261" s="321">
        <v>0.0</v>
      </c>
      <c r="S261" s="314"/>
    </row>
    <row r="262" ht="11.25" customHeight="1">
      <c r="B262" s="315" t="s">
        <v>92</v>
      </c>
      <c r="C262" s="316" t="s">
        <v>122</v>
      </c>
      <c r="D262" s="317" t="s">
        <v>123</v>
      </c>
      <c r="E262" s="318"/>
      <c r="F262" s="316" t="s">
        <v>95</v>
      </c>
      <c r="G262" s="319">
        <v>0.3</v>
      </c>
      <c r="H262" s="315" t="s">
        <v>96</v>
      </c>
      <c r="I262" s="320">
        <v>-31.2</v>
      </c>
      <c r="J262" s="320">
        <v>0.0</v>
      </c>
      <c r="K262" s="320">
        <v>-31.2</v>
      </c>
      <c r="L262" s="320">
        <v>31.2</v>
      </c>
      <c r="M262" s="320">
        <v>0.0</v>
      </c>
      <c r="N262" s="320">
        <v>31.2</v>
      </c>
      <c r="O262" s="319">
        <v>0.0</v>
      </c>
      <c r="P262" s="320">
        <v>0.0</v>
      </c>
      <c r="Q262" s="320">
        <v>0.0</v>
      </c>
      <c r="R262" s="321">
        <v>0.0</v>
      </c>
      <c r="S262" s="314"/>
    </row>
    <row r="263" ht="11.25" customHeight="1">
      <c r="B263" s="315" t="s">
        <v>92</v>
      </c>
      <c r="C263" s="316" t="s">
        <v>248</v>
      </c>
      <c r="D263" s="317" t="s">
        <v>249</v>
      </c>
      <c r="E263" s="318"/>
      <c r="F263" s="316" t="s">
        <v>95</v>
      </c>
      <c r="G263" s="319">
        <v>0.2</v>
      </c>
      <c r="H263" s="315" t="s">
        <v>96</v>
      </c>
      <c r="I263" s="320">
        <v>-92.4</v>
      </c>
      <c r="J263" s="320">
        <v>0.0</v>
      </c>
      <c r="K263" s="320">
        <v>-92.4</v>
      </c>
      <c r="L263" s="320">
        <v>92.4</v>
      </c>
      <c r="M263" s="320">
        <v>0.0</v>
      </c>
      <c r="N263" s="320">
        <v>92.4</v>
      </c>
      <c r="O263" s="319">
        <v>0.0</v>
      </c>
      <c r="P263" s="320">
        <v>0.0</v>
      </c>
      <c r="Q263" s="320">
        <v>0.0</v>
      </c>
      <c r="R263" s="321">
        <v>0.0</v>
      </c>
      <c r="S263" s="314"/>
    </row>
    <row r="264" ht="11.25" customHeight="1">
      <c r="B264" s="315" t="s">
        <v>92</v>
      </c>
      <c r="C264" s="316" t="s">
        <v>188</v>
      </c>
      <c r="D264" s="317" t="s">
        <v>189</v>
      </c>
      <c r="E264" s="318"/>
      <c r="F264" s="316" t="s">
        <v>95</v>
      </c>
      <c r="G264" s="319">
        <v>0.02</v>
      </c>
      <c r="H264" s="315" t="s">
        <v>96</v>
      </c>
      <c r="I264" s="320">
        <v>-19.96</v>
      </c>
      <c r="J264" s="320">
        <v>0.0</v>
      </c>
      <c r="K264" s="320">
        <v>-19.96</v>
      </c>
      <c r="L264" s="320">
        <v>19.96</v>
      </c>
      <c r="M264" s="320">
        <v>0.0</v>
      </c>
      <c r="N264" s="320">
        <v>19.96</v>
      </c>
      <c r="O264" s="319">
        <v>0.0</v>
      </c>
      <c r="P264" s="320">
        <v>0.0</v>
      </c>
      <c r="Q264" s="320">
        <v>0.0</v>
      </c>
      <c r="R264" s="321">
        <v>0.0</v>
      </c>
      <c r="S264" s="314"/>
    </row>
    <row r="265" ht="11.25" customHeight="1">
      <c r="B265" s="315" t="s">
        <v>92</v>
      </c>
      <c r="C265" s="316" t="s">
        <v>196</v>
      </c>
      <c r="D265" s="317" t="s">
        <v>197</v>
      </c>
      <c r="E265" s="318"/>
      <c r="F265" s="316" t="s">
        <v>95</v>
      </c>
      <c r="G265" s="319">
        <v>0.02</v>
      </c>
      <c r="H265" s="315" t="s">
        <v>96</v>
      </c>
      <c r="I265" s="320">
        <v>-12.5</v>
      </c>
      <c r="J265" s="320">
        <v>0.0</v>
      </c>
      <c r="K265" s="320">
        <v>-12.5</v>
      </c>
      <c r="L265" s="320">
        <v>12.5</v>
      </c>
      <c r="M265" s="320">
        <v>0.0</v>
      </c>
      <c r="N265" s="320">
        <v>12.5</v>
      </c>
      <c r="O265" s="319">
        <v>0.0</v>
      </c>
      <c r="P265" s="320">
        <v>0.0</v>
      </c>
      <c r="Q265" s="320">
        <v>0.0</v>
      </c>
      <c r="R265" s="321">
        <v>0.0</v>
      </c>
      <c r="S265" s="314"/>
    </row>
    <row r="266" ht="11.25" customHeight="1">
      <c r="B266" s="315" t="s">
        <v>92</v>
      </c>
      <c r="C266" s="316" t="s">
        <v>244</v>
      </c>
      <c r="D266" s="317" t="s">
        <v>245</v>
      </c>
      <c r="E266" s="318"/>
      <c r="F266" s="316" t="s">
        <v>95</v>
      </c>
      <c r="G266" s="319">
        <v>0.5</v>
      </c>
      <c r="H266" s="315" t="s">
        <v>96</v>
      </c>
      <c r="I266" s="320">
        <v>-149.0</v>
      </c>
      <c r="J266" s="320">
        <v>0.0</v>
      </c>
      <c r="K266" s="320">
        <v>-149.0</v>
      </c>
      <c r="L266" s="320">
        <v>149.0</v>
      </c>
      <c r="M266" s="320">
        <v>0.0</v>
      </c>
      <c r="N266" s="320">
        <v>149.0</v>
      </c>
      <c r="O266" s="319">
        <v>0.0</v>
      </c>
      <c r="P266" s="320">
        <v>0.0</v>
      </c>
      <c r="Q266" s="320">
        <v>0.0</v>
      </c>
      <c r="R266" s="321">
        <v>0.0</v>
      </c>
      <c r="S266" s="314"/>
    </row>
    <row r="267" ht="11.25" customHeight="1">
      <c r="B267" s="315" t="s">
        <v>92</v>
      </c>
      <c r="C267" s="316" t="s">
        <v>170</v>
      </c>
      <c r="D267" s="317" t="s">
        <v>171</v>
      </c>
      <c r="E267" s="318"/>
      <c r="F267" s="316" t="s">
        <v>95</v>
      </c>
      <c r="G267" s="319">
        <v>0.15</v>
      </c>
      <c r="H267" s="315" t="s">
        <v>96</v>
      </c>
      <c r="I267" s="320">
        <v>0.0</v>
      </c>
      <c r="J267" s="320">
        <v>0.0</v>
      </c>
      <c r="K267" s="320">
        <v>0.0</v>
      </c>
      <c r="L267" s="320">
        <v>0.0</v>
      </c>
      <c r="M267" s="320">
        <v>0.0</v>
      </c>
      <c r="N267" s="320">
        <v>0.0</v>
      </c>
      <c r="O267" s="319">
        <v>0.0</v>
      </c>
      <c r="P267" s="320">
        <v>0.0</v>
      </c>
      <c r="Q267" s="320">
        <v>0.0</v>
      </c>
      <c r="R267" s="321">
        <v>0.0</v>
      </c>
      <c r="S267" s="314"/>
    </row>
    <row r="268" ht="11.25" customHeight="1">
      <c r="B268" s="315" t="s">
        <v>92</v>
      </c>
      <c r="C268" s="316" t="s">
        <v>151</v>
      </c>
      <c r="D268" s="317" t="s">
        <v>152</v>
      </c>
      <c r="E268" s="318"/>
      <c r="F268" s="316" t="s">
        <v>95</v>
      </c>
      <c r="G268" s="319">
        <v>0.3</v>
      </c>
      <c r="H268" s="315" t="s">
        <v>96</v>
      </c>
      <c r="I268" s="320">
        <v>-148.5</v>
      </c>
      <c r="J268" s="320">
        <v>0.0</v>
      </c>
      <c r="K268" s="320">
        <v>-148.5</v>
      </c>
      <c r="L268" s="320">
        <v>148.5</v>
      </c>
      <c r="M268" s="320">
        <v>0.0</v>
      </c>
      <c r="N268" s="320">
        <v>148.5</v>
      </c>
      <c r="O268" s="319">
        <v>0.0</v>
      </c>
      <c r="P268" s="320">
        <v>0.0</v>
      </c>
      <c r="Q268" s="320">
        <v>0.0</v>
      </c>
      <c r="R268" s="321">
        <v>0.0</v>
      </c>
      <c r="S268" s="314"/>
    </row>
    <row r="269" ht="11.25" customHeight="1">
      <c r="B269" s="315" t="s">
        <v>92</v>
      </c>
      <c r="C269" s="316" t="s">
        <v>1870</v>
      </c>
      <c r="D269" s="317" t="s">
        <v>1701</v>
      </c>
      <c r="E269" s="318"/>
      <c r="F269" s="316" t="s">
        <v>95</v>
      </c>
      <c r="G269" s="319">
        <v>0.7</v>
      </c>
      <c r="H269" s="315" t="s">
        <v>96</v>
      </c>
      <c r="I269" s="320">
        <v>-476.0</v>
      </c>
      <c r="J269" s="320">
        <v>0.0</v>
      </c>
      <c r="K269" s="320">
        <v>-476.0</v>
      </c>
      <c r="L269" s="320">
        <v>476.0</v>
      </c>
      <c r="M269" s="320">
        <v>0.0</v>
      </c>
      <c r="N269" s="320">
        <v>476.0</v>
      </c>
      <c r="O269" s="319">
        <v>0.0</v>
      </c>
      <c r="P269" s="320">
        <v>0.0</v>
      </c>
      <c r="Q269" s="320">
        <v>0.0</v>
      </c>
      <c r="R269" s="321">
        <v>0.0</v>
      </c>
      <c r="S269" s="314"/>
    </row>
    <row r="270" ht="11.25" customHeight="1">
      <c r="B270" s="322" t="s">
        <v>107</v>
      </c>
      <c r="C270" s="323"/>
      <c r="D270" s="323"/>
      <c r="E270" s="323"/>
      <c r="F270" s="324"/>
      <c r="G270" s="325">
        <v>31.11</v>
      </c>
      <c r="H270" s="326" t="s">
        <v>108</v>
      </c>
      <c r="I270" s="327">
        <v>-9919.69</v>
      </c>
      <c r="J270" s="327">
        <v>0.0</v>
      </c>
      <c r="K270" s="327">
        <v>-9919.69</v>
      </c>
      <c r="L270" s="327">
        <v>9919.69</v>
      </c>
      <c r="M270" s="327">
        <v>0.0</v>
      </c>
      <c r="N270" s="327">
        <v>9919.69</v>
      </c>
      <c r="O270" s="325">
        <v>0.0</v>
      </c>
      <c r="P270" s="327">
        <v>0.0</v>
      </c>
      <c r="Q270" s="327">
        <v>0.0</v>
      </c>
      <c r="R270" s="328">
        <v>0.0</v>
      </c>
      <c r="S270" s="329"/>
    </row>
    <row r="271" ht="11.25" customHeight="1">
      <c r="B271" s="312" t="s">
        <v>1871</v>
      </c>
      <c r="C271" s="313"/>
      <c r="D271" s="313"/>
      <c r="E271" s="313"/>
      <c r="F271" s="313"/>
      <c r="G271" s="313"/>
      <c r="H271" s="313"/>
      <c r="I271" s="313"/>
      <c r="J271" s="313"/>
      <c r="K271" s="313"/>
      <c r="L271" s="313"/>
      <c r="M271" s="313"/>
      <c r="N271" s="313"/>
      <c r="O271" s="313"/>
      <c r="P271" s="313"/>
      <c r="Q271" s="313"/>
      <c r="R271" s="313"/>
      <c r="S271" s="314"/>
    </row>
    <row r="272" ht="11.25" customHeight="1">
      <c r="B272" s="315" t="s">
        <v>92</v>
      </c>
      <c r="C272" s="316" t="s">
        <v>1872</v>
      </c>
      <c r="D272" s="317" t="s">
        <v>891</v>
      </c>
      <c r="E272" s="318"/>
      <c r="F272" s="316" t="s">
        <v>95</v>
      </c>
      <c r="G272" s="319">
        <v>0.4</v>
      </c>
      <c r="H272" s="315" t="s">
        <v>96</v>
      </c>
      <c r="I272" s="320">
        <v>-49.6</v>
      </c>
      <c r="J272" s="320">
        <v>0.0</v>
      </c>
      <c r="K272" s="320">
        <v>-49.6</v>
      </c>
      <c r="L272" s="320">
        <v>49.6</v>
      </c>
      <c r="M272" s="320">
        <v>0.0</v>
      </c>
      <c r="N272" s="320">
        <v>49.6</v>
      </c>
      <c r="O272" s="319">
        <v>0.0</v>
      </c>
      <c r="P272" s="320">
        <v>0.0</v>
      </c>
      <c r="Q272" s="320">
        <v>0.0</v>
      </c>
      <c r="R272" s="321">
        <v>0.0</v>
      </c>
      <c r="S272" s="314"/>
    </row>
    <row r="273" ht="11.25" customHeight="1">
      <c r="B273" s="315" t="s">
        <v>92</v>
      </c>
      <c r="C273" s="316" t="s">
        <v>105</v>
      </c>
      <c r="D273" s="317" t="s">
        <v>106</v>
      </c>
      <c r="E273" s="318"/>
      <c r="F273" s="316" t="s">
        <v>95</v>
      </c>
      <c r="G273" s="319">
        <v>0.9</v>
      </c>
      <c r="H273" s="315" t="s">
        <v>96</v>
      </c>
      <c r="I273" s="320">
        <v>-55.8</v>
      </c>
      <c r="J273" s="320">
        <v>0.0</v>
      </c>
      <c r="K273" s="320">
        <v>-55.8</v>
      </c>
      <c r="L273" s="320">
        <v>55.8</v>
      </c>
      <c r="M273" s="320">
        <v>0.0</v>
      </c>
      <c r="N273" s="320">
        <v>55.8</v>
      </c>
      <c r="O273" s="319">
        <v>0.0</v>
      </c>
      <c r="P273" s="320">
        <v>0.0</v>
      </c>
      <c r="Q273" s="320">
        <v>0.0</v>
      </c>
      <c r="R273" s="321">
        <v>0.0</v>
      </c>
      <c r="S273" s="314"/>
    </row>
    <row r="274" ht="11.25" customHeight="1">
      <c r="B274" s="315" t="s">
        <v>92</v>
      </c>
      <c r="C274" s="316" t="s">
        <v>101</v>
      </c>
      <c r="D274" s="317" t="s">
        <v>102</v>
      </c>
      <c r="E274" s="318"/>
      <c r="F274" s="316" t="s">
        <v>95</v>
      </c>
      <c r="G274" s="319">
        <v>0.45</v>
      </c>
      <c r="H274" s="315" t="s">
        <v>96</v>
      </c>
      <c r="I274" s="320">
        <v>-26.55</v>
      </c>
      <c r="J274" s="320">
        <v>0.0</v>
      </c>
      <c r="K274" s="320">
        <v>-26.55</v>
      </c>
      <c r="L274" s="320">
        <v>26.55</v>
      </c>
      <c r="M274" s="320">
        <v>0.0</v>
      </c>
      <c r="N274" s="320">
        <v>26.55</v>
      </c>
      <c r="O274" s="319">
        <v>0.0</v>
      </c>
      <c r="P274" s="320">
        <v>0.0</v>
      </c>
      <c r="Q274" s="320">
        <v>0.0</v>
      </c>
      <c r="R274" s="321">
        <v>0.0</v>
      </c>
      <c r="S274" s="314"/>
    </row>
    <row r="275" ht="11.25" customHeight="1">
      <c r="B275" s="315" t="s">
        <v>92</v>
      </c>
      <c r="C275" s="316" t="s">
        <v>1868</v>
      </c>
      <c r="D275" s="317" t="s">
        <v>900</v>
      </c>
      <c r="E275" s="318"/>
      <c r="F275" s="316" t="s">
        <v>95</v>
      </c>
      <c r="G275" s="319">
        <v>0.9</v>
      </c>
      <c r="H275" s="315" t="s">
        <v>96</v>
      </c>
      <c r="I275" s="320">
        <v>-1119.6</v>
      </c>
      <c r="J275" s="320">
        <v>0.0</v>
      </c>
      <c r="K275" s="320">
        <v>-1119.6</v>
      </c>
      <c r="L275" s="320">
        <v>1119.6</v>
      </c>
      <c r="M275" s="320">
        <v>0.0</v>
      </c>
      <c r="N275" s="320">
        <v>1119.6</v>
      </c>
      <c r="O275" s="319">
        <v>0.0</v>
      </c>
      <c r="P275" s="320">
        <v>0.0</v>
      </c>
      <c r="Q275" s="320">
        <v>0.0</v>
      </c>
      <c r="R275" s="321">
        <v>0.0</v>
      </c>
      <c r="S275" s="314"/>
    </row>
    <row r="276" ht="11.25" customHeight="1">
      <c r="B276" s="315" t="s">
        <v>92</v>
      </c>
      <c r="C276" s="316" t="s">
        <v>174</v>
      </c>
      <c r="D276" s="317" t="s">
        <v>175</v>
      </c>
      <c r="E276" s="318"/>
      <c r="F276" s="316" t="s">
        <v>95</v>
      </c>
      <c r="G276" s="319">
        <v>0.9</v>
      </c>
      <c r="H276" s="315" t="s">
        <v>96</v>
      </c>
      <c r="I276" s="320">
        <v>-2051.1</v>
      </c>
      <c r="J276" s="320">
        <v>0.0</v>
      </c>
      <c r="K276" s="320">
        <v>-2051.1</v>
      </c>
      <c r="L276" s="320">
        <v>2051.1</v>
      </c>
      <c r="M276" s="320">
        <v>0.0</v>
      </c>
      <c r="N276" s="320">
        <v>2051.1</v>
      </c>
      <c r="O276" s="319">
        <v>0.0</v>
      </c>
      <c r="P276" s="320">
        <v>0.0</v>
      </c>
      <c r="Q276" s="320">
        <v>0.0</v>
      </c>
      <c r="R276" s="321">
        <v>0.0</v>
      </c>
      <c r="S276" s="314"/>
    </row>
    <row r="277" ht="11.25" customHeight="1">
      <c r="B277" s="315" t="s">
        <v>92</v>
      </c>
      <c r="C277" s="316" t="s">
        <v>99</v>
      </c>
      <c r="D277" s="317" t="s">
        <v>100</v>
      </c>
      <c r="E277" s="318"/>
      <c r="F277" s="316" t="s">
        <v>95</v>
      </c>
      <c r="G277" s="319">
        <v>1.8</v>
      </c>
      <c r="H277" s="315" t="s">
        <v>96</v>
      </c>
      <c r="I277" s="320">
        <v>-243.0</v>
      </c>
      <c r="J277" s="320">
        <v>0.0</v>
      </c>
      <c r="K277" s="320">
        <v>-243.0</v>
      </c>
      <c r="L277" s="320">
        <v>243.0</v>
      </c>
      <c r="M277" s="320">
        <v>0.0</v>
      </c>
      <c r="N277" s="320">
        <v>243.0</v>
      </c>
      <c r="O277" s="319">
        <v>0.0</v>
      </c>
      <c r="P277" s="320">
        <v>0.0</v>
      </c>
      <c r="Q277" s="320">
        <v>0.0</v>
      </c>
      <c r="R277" s="321">
        <v>0.0</v>
      </c>
      <c r="S277" s="314"/>
    </row>
    <row r="278" ht="11.25" customHeight="1">
      <c r="B278" s="315" t="s">
        <v>92</v>
      </c>
      <c r="C278" s="316" t="s">
        <v>101</v>
      </c>
      <c r="D278" s="317" t="s">
        <v>102</v>
      </c>
      <c r="E278" s="318"/>
      <c r="F278" s="316" t="s">
        <v>95</v>
      </c>
      <c r="G278" s="319">
        <v>0.45</v>
      </c>
      <c r="H278" s="315" t="s">
        <v>96</v>
      </c>
      <c r="I278" s="320">
        <v>-26.55</v>
      </c>
      <c r="J278" s="320">
        <v>0.0</v>
      </c>
      <c r="K278" s="320">
        <v>-26.55</v>
      </c>
      <c r="L278" s="320">
        <v>26.55</v>
      </c>
      <c r="M278" s="320">
        <v>0.0</v>
      </c>
      <c r="N278" s="320">
        <v>26.55</v>
      </c>
      <c r="O278" s="319">
        <v>0.0</v>
      </c>
      <c r="P278" s="320">
        <v>0.0</v>
      </c>
      <c r="Q278" s="320">
        <v>0.0</v>
      </c>
      <c r="R278" s="321">
        <v>0.0</v>
      </c>
      <c r="S278" s="314"/>
    </row>
    <row r="279" ht="11.25" customHeight="1">
      <c r="B279" s="315" t="s">
        <v>92</v>
      </c>
      <c r="C279" s="316" t="s">
        <v>105</v>
      </c>
      <c r="D279" s="317" t="s">
        <v>106</v>
      </c>
      <c r="E279" s="318"/>
      <c r="F279" s="316" t="s">
        <v>95</v>
      </c>
      <c r="G279" s="319">
        <v>0.5</v>
      </c>
      <c r="H279" s="315" t="s">
        <v>96</v>
      </c>
      <c r="I279" s="320">
        <v>-31.0</v>
      </c>
      <c r="J279" s="320">
        <v>0.0</v>
      </c>
      <c r="K279" s="320">
        <v>-31.0</v>
      </c>
      <c r="L279" s="320">
        <v>31.0</v>
      </c>
      <c r="M279" s="320">
        <v>0.0</v>
      </c>
      <c r="N279" s="320">
        <v>31.0</v>
      </c>
      <c r="O279" s="319">
        <v>0.0</v>
      </c>
      <c r="P279" s="320">
        <v>0.0</v>
      </c>
      <c r="Q279" s="320">
        <v>0.0</v>
      </c>
      <c r="R279" s="321">
        <v>0.0</v>
      </c>
      <c r="S279" s="314"/>
    </row>
    <row r="280" ht="11.25" customHeight="1">
      <c r="B280" s="315" t="s">
        <v>92</v>
      </c>
      <c r="C280" s="316" t="s">
        <v>93</v>
      </c>
      <c r="D280" s="317" t="s">
        <v>94</v>
      </c>
      <c r="E280" s="318"/>
      <c r="F280" s="316" t="s">
        <v>95</v>
      </c>
      <c r="G280" s="319">
        <v>0.018</v>
      </c>
      <c r="H280" s="315" t="s">
        <v>96</v>
      </c>
      <c r="I280" s="320">
        <v>-6.57</v>
      </c>
      <c r="J280" s="320">
        <v>0.0</v>
      </c>
      <c r="K280" s="320">
        <v>-6.57</v>
      </c>
      <c r="L280" s="320">
        <v>6.57</v>
      </c>
      <c r="M280" s="320">
        <v>0.0</v>
      </c>
      <c r="N280" s="320">
        <v>6.57</v>
      </c>
      <c r="O280" s="319">
        <v>0.0</v>
      </c>
      <c r="P280" s="320">
        <v>0.0</v>
      </c>
      <c r="Q280" s="320">
        <v>0.0</v>
      </c>
      <c r="R280" s="321">
        <v>0.0</v>
      </c>
      <c r="S280" s="314"/>
    </row>
    <row r="281" ht="11.25" customHeight="1">
      <c r="B281" s="315" t="s">
        <v>92</v>
      </c>
      <c r="C281" s="316" t="s">
        <v>97</v>
      </c>
      <c r="D281" s="317" t="s">
        <v>98</v>
      </c>
      <c r="E281" s="318"/>
      <c r="F281" s="316" t="s">
        <v>95</v>
      </c>
      <c r="G281" s="319">
        <v>0.018</v>
      </c>
      <c r="H281" s="315" t="s">
        <v>96</v>
      </c>
      <c r="I281" s="320">
        <v>-6.48</v>
      </c>
      <c r="J281" s="320">
        <v>0.0</v>
      </c>
      <c r="K281" s="320">
        <v>-6.48</v>
      </c>
      <c r="L281" s="320">
        <v>6.48</v>
      </c>
      <c r="M281" s="320">
        <v>0.0</v>
      </c>
      <c r="N281" s="320">
        <v>6.48</v>
      </c>
      <c r="O281" s="319">
        <v>0.0</v>
      </c>
      <c r="P281" s="320">
        <v>0.0</v>
      </c>
      <c r="Q281" s="320">
        <v>0.0</v>
      </c>
      <c r="R281" s="321">
        <v>0.0</v>
      </c>
      <c r="S281" s="314"/>
    </row>
    <row r="282" ht="12.0" customHeight="1"/>
    <row r="283" ht="12.75" customHeight="1">
      <c r="B283" s="300" t="s">
        <v>159</v>
      </c>
      <c r="C283" s="297"/>
      <c r="D283" s="298"/>
      <c r="S283" s="330" t="s">
        <v>318</v>
      </c>
    </row>
    <row r="284" ht="4.5" customHeight="1"/>
    <row r="285" ht="19.5" customHeight="1">
      <c r="B285" s="301" t="s">
        <v>79</v>
      </c>
      <c r="C285" s="301" t="s">
        <v>80</v>
      </c>
      <c r="D285" s="302" t="s">
        <v>81</v>
      </c>
      <c r="E285" s="303"/>
      <c r="F285" s="301" t="s">
        <v>82</v>
      </c>
      <c r="G285" s="301" t="s">
        <v>83</v>
      </c>
      <c r="H285" s="301" t="s">
        <v>84</v>
      </c>
      <c r="I285" s="304" t="s">
        <v>85</v>
      </c>
      <c r="J285" s="305"/>
      <c r="K285" s="306"/>
      <c r="L285" s="304" t="s">
        <v>86</v>
      </c>
      <c r="M285" s="305"/>
      <c r="N285" s="306"/>
      <c r="O285" s="304" t="s">
        <v>87</v>
      </c>
      <c r="P285" s="305"/>
      <c r="Q285" s="305"/>
      <c r="R285" s="305"/>
      <c r="S285" s="307"/>
    </row>
    <row r="286" ht="14.25" customHeight="1">
      <c r="B286" s="308"/>
      <c r="C286" s="308"/>
      <c r="D286" s="309"/>
      <c r="E286" s="310"/>
      <c r="F286" s="308"/>
      <c r="G286" s="308"/>
      <c r="H286" s="308"/>
      <c r="I286" s="311" t="s">
        <v>88</v>
      </c>
      <c r="J286" s="311" t="s">
        <v>89</v>
      </c>
      <c r="K286" s="311" t="s">
        <v>90</v>
      </c>
      <c r="L286" s="311" t="s">
        <v>88</v>
      </c>
      <c r="M286" s="311" t="s">
        <v>89</v>
      </c>
      <c r="N286" s="311" t="s">
        <v>90</v>
      </c>
      <c r="O286" s="311" t="s">
        <v>83</v>
      </c>
      <c r="P286" s="311" t="s">
        <v>88</v>
      </c>
      <c r="Q286" s="311" t="s">
        <v>89</v>
      </c>
      <c r="R286" s="304" t="s">
        <v>90</v>
      </c>
      <c r="S286" s="307"/>
    </row>
    <row r="287" ht="11.25" customHeight="1">
      <c r="B287" s="315" t="s">
        <v>92</v>
      </c>
      <c r="C287" s="316" t="s">
        <v>118</v>
      </c>
      <c r="D287" s="317" t="s">
        <v>119</v>
      </c>
      <c r="E287" s="318"/>
      <c r="F287" s="316" t="s">
        <v>95</v>
      </c>
      <c r="G287" s="319">
        <v>0.01</v>
      </c>
      <c r="H287" s="315" t="s">
        <v>96</v>
      </c>
      <c r="I287" s="320">
        <v>-0.42</v>
      </c>
      <c r="J287" s="320">
        <v>0.0</v>
      </c>
      <c r="K287" s="320">
        <v>-0.42</v>
      </c>
      <c r="L287" s="320">
        <v>0.42</v>
      </c>
      <c r="M287" s="320">
        <v>0.0</v>
      </c>
      <c r="N287" s="320">
        <v>0.42</v>
      </c>
      <c r="O287" s="319">
        <v>0.0</v>
      </c>
      <c r="P287" s="320">
        <v>0.0</v>
      </c>
      <c r="Q287" s="320">
        <v>0.0</v>
      </c>
      <c r="R287" s="321">
        <v>0.0</v>
      </c>
      <c r="S287" s="314"/>
    </row>
    <row r="288" ht="11.25" customHeight="1">
      <c r="B288" s="315" t="s">
        <v>92</v>
      </c>
      <c r="C288" s="316" t="s">
        <v>137</v>
      </c>
      <c r="D288" s="317" t="s">
        <v>138</v>
      </c>
      <c r="E288" s="318"/>
      <c r="F288" s="316" t="s">
        <v>95</v>
      </c>
      <c r="G288" s="319">
        <v>0.045</v>
      </c>
      <c r="H288" s="315" t="s">
        <v>96</v>
      </c>
      <c r="I288" s="320">
        <v>-15.75</v>
      </c>
      <c r="J288" s="320">
        <v>0.0</v>
      </c>
      <c r="K288" s="320">
        <v>-15.75</v>
      </c>
      <c r="L288" s="320">
        <v>15.75</v>
      </c>
      <c r="M288" s="320">
        <v>0.0</v>
      </c>
      <c r="N288" s="320">
        <v>15.75</v>
      </c>
      <c r="O288" s="319">
        <v>0.0</v>
      </c>
      <c r="P288" s="320">
        <v>0.0</v>
      </c>
      <c r="Q288" s="320">
        <v>0.0</v>
      </c>
      <c r="R288" s="321">
        <v>0.0</v>
      </c>
      <c r="S288" s="314"/>
    </row>
    <row r="289" ht="11.25" customHeight="1">
      <c r="B289" s="315" t="s">
        <v>92</v>
      </c>
      <c r="C289" s="316" t="s">
        <v>120</v>
      </c>
      <c r="D289" s="317" t="s">
        <v>121</v>
      </c>
      <c r="E289" s="318"/>
      <c r="F289" s="316" t="s">
        <v>95</v>
      </c>
      <c r="G289" s="319">
        <v>0.045</v>
      </c>
      <c r="H289" s="315" t="s">
        <v>96</v>
      </c>
      <c r="I289" s="320">
        <v>-5.95</v>
      </c>
      <c r="J289" s="320">
        <v>0.0</v>
      </c>
      <c r="K289" s="320">
        <v>-5.95</v>
      </c>
      <c r="L289" s="320">
        <v>5.95</v>
      </c>
      <c r="M289" s="320">
        <v>0.0</v>
      </c>
      <c r="N289" s="320">
        <v>5.95</v>
      </c>
      <c r="O289" s="319">
        <v>0.0</v>
      </c>
      <c r="P289" s="320">
        <v>0.0</v>
      </c>
      <c r="Q289" s="320">
        <v>0.0</v>
      </c>
      <c r="R289" s="321">
        <v>0.0</v>
      </c>
      <c r="S289" s="314"/>
    </row>
    <row r="290" ht="11.25" customHeight="1">
      <c r="B290" s="315" t="s">
        <v>92</v>
      </c>
      <c r="C290" s="316" t="s">
        <v>105</v>
      </c>
      <c r="D290" s="317" t="s">
        <v>106</v>
      </c>
      <c r="E290" s="318"/>
      <c r="F290" s="316" t="s">
        <v>95</v>
      </c>
      <c r="G290" s="319">
        <v>0.9</v>
      </c>
      <c r="H290" s="315" t="s">
        <v>96</v>
      </c>
      <c r="I290" s="320">
        <v>-55.8</v>
      </c>
      <c r="J290" s="320">
        <v>0.0</v>
      </c>
      <c r="K290" s="320">
        <v>-55.8</v>
      </c>
      <c r="L290" s="320">
        <v>55.8</v>
      </c>
      <c r="M290" s="320">
        <v>0.0</v>
      </c>
      <c r="N290" s="320">
        <v>55.8</v>
      </c>
      <c r="O290" s="319">
        <v>0.0</v>
      </c>
      <c r="P290" s="320">
        <v>0.0</v>
      </c>
      <c r="Q290" s="320">
        <v>0.0</v>
      </c>
      <c r="R290" s="321">
        <v>0.0</v>
      </c>
      <c r="S290" s="314"/>
    </row>
    <row r="291" ht="11.25" customHeight="1">
      <c r="B291" s="315" t="s">
        <v>92</v>
      </c>
      <c r="C291" s="316" t="s">
        <v>101</v>
      </c>
      <c r="D291" s="317" t="s">
        <v>102</v>
      </c>
      <c r="E291" s="318"/>
      <c r="F291" s="316" t="s">
        <v>95</v>
      </c>
      <c r="G291" s="319">
        <v>0.5</v>
      </c>
      <c r="H291" s="315" t="s">
        <v>96</v>
      </c>
      <c r="I291" s="320">
        <v>-29.5</v>
      </c>
      <c r="J291" s="320">
        <v>0.0</v>
      </c>
      <c r="K291" s="320">
        <v>-29.5</v>
      </c>
      <c r="L291" s="320">
        <v>29.5</v>
      </c>
      <c r="M291" s="320">
        <v>0.0</v>
      </c>
      <c r="N291" s="320">
        <v>29.5</v>
      </c>
      <c r="O291" s="319">
        <v>0.0</v>
      </c>
      <c r="P291" s="320">
        <v>0.0</v>
      </c>
      <c r="Q291" s="320">
        <v>0.0</v>
      </c>
      <c r="R291" s="321">
        <v>0.0</v>
      </c>
      <c r="S291" s="314"/>
    </row>
    <row r="292" ht="11.25" customHeight="1">
      <c r="B292" s="315" t="s">
        <v>92</v>
      </c>
      <c r="C292" s="316" t="s">
        <v>1872</v>
      </c>
      <c r="D292" s="317" t="s">
        <v>891</v>
      </c>
      <c r="E292" s="318"/>
      <c r="F292" s="316" t="s">
        <v>95</v>
      </c>
      <c r="G292" s="319">
        <v>0.45</v>
      </c>
      <c r="H292" s="315" t="s">
        <v>96</v>
      </c>
      <c r="I292" s="320">
        <v>-55.8</v>
      </c>
      <c r="J292" s="320">
        <v>0.0</v>
      </c>
      <c r="K292" s="320">
        <v>-55.8</v>
      </c>
      <c r="L292" s="320">
        <v>55.8</v>
      </c>
      <c r="M292" s="320">
        <v>0.0</v>
      </c>
      <c r="N292" s="320">
        <v>55.8</v>
      </c>
      <c r="O292" s="319">
        <v>0.0</v>
      </c>
      <c r="P292" s="320">
        <v>0.0</v>
      </c>
      <c r="Q292" s="320">
        <v>0.0</v>
      </c>
      <c r="R292" s="321">
        <v>0.0</v>
      </c>
      <c r="S292" s="314"/>
    </row>
    <row r="293" ht="11.25" customHeight="1">
      <c r="B293" s="315" t="s">
        <v>92</v>
      </c>
      <c r="C293" s="316" t="s">
        <v>1873</v>
      </c>
      <c r="D293" s="317" t="s">
        <v>926</v>
      </c>
      <c r="E293" s="318"/>
      <c r="F293" s="316" t="s">
        <v>95</v>
      </c>
      <c r="G293" s="319">
        <v>5.3</v>
      </c>
      <c r="H293" s="315" t="s">
        <v>96</v>
      </c>
      <c r="I293" s="320">
        <v>-389.14</v>
      </c>
      <c r="J293" s="320">
        <v>0.0</v>
      </c>
      <c r="K293" s="320">
        <v>-389.14</v>
      </c>
      <c r="L293" s="320">
        <v>389.14</v>
      </c>
      <c r="M293" s="320">
        <v>0.0</v>
      </c>
      <c r="N293" s="320">
        <v>389.14</v>
      </c>
      <c r="O293" s="319">
        <v>0.0</v>
      </c>
      <c r="P293" s="320">
        <v>0.0</v>
      </c>
      <c r="Q293" s="320">
        <v>0.0</v>
      </c>
      <c r="R293" s="321">
        <v>0.0</v>
      </c>
      <c r="S293" s="314"/>
    </row>
    <row r="294" ht="11.25" customHeight="1">
      <c r="B294" s="315" t="s">
        <v>92</v>
      </c>
      <c r="C294" s="316" t="s">
        <v>176</v>
      </c>
      <c r="D294" s="317" t="s">
        <v>177</v>
      </c>
      <c r="E294" s="318"/>
      <c r="F294" s="316" t="s">
        <v>95</v>
      </c>
      <c r="G294" s="319">
        <v>0.09</v>
      </c>
      <c r="H294" s="315" t="s">
        <v>96</v>
      </c>
      <c r="I294" s="320">
        <v>-34.65</v>
      </c>
      <c r="J294" s="320">
        <v>0.0</v>
      </c>
      <c r="K294" s="320">
        <v>-34.65</v>
      </c>
      <c r="L294" s="320">
        <v>34.65</v>
      </c>
      <c r="M294" s="320">
        <v>0.0</v>
      </c>
      <c r="N294" s="320">
        <v>34.65</v>
      </c>
      <c r="O294" s="319">
        <v>0.0</v>
      </c>
      <c r="P294" s="320">
        <v>0.0</v>
      </c>
      <c r="Q294" s="320">
        <v>0.0</v>
      </c>
      <c r="R294" s="321">
        <v>0.0</v>
      </c>
      <c r="S294" s="314"/>
    </row>
    <row r="295" ht="11.25" customHeight="1">
      <c r="B295" s="315" t="s">
        <v>92</v>
      </c>
      <c r="C295" s="316" t="s">
        <v>105</v>
      </c>
      <c r="D295" s="317" t="s">
        <v>106</v>
      </c>
      <c r="E295" s="318"/>
      <c r="F295" s="316" t="s">
        <v>95</v>
      </c>
      <c r="G295" s="319">
        <v>0.9</v>
      </c>
      <c r="H295" s="315" t="s">
        <v>96</v>
      </c>
      <c r="I295" s="320">
        <v>-55.8</v>
      </c>
      <c r="J295" s="320">
        <v>0.0</v>
      </c>
      <c r="K295" s="320">
        <v>-55.8</v>
      </c>
      <c r="L295" s="320">
        <v>55.8</v>
      </c>
      <c r="M295" s="320">
        <v>0.0</v>
      </c>
      <c r="N295" s="320">
        <v>55.8</v>
      </c>
      <c r="O295" s="319">
        <v>0.0</v>
      </c>
      <c r="P295" s="320">
        <v>0.0</v>
      </c>
      <c r="Q295" s="320">
        <v>0.0</v>
      </c>
      <c r="R295" s="321">
        <v>0.0</v>
      </c>
      <c r="S295" s="314"/>
    </row>
    <row r="296" ht="11.25" customHeight="1">
      <c r="B296" s="315" t="s">
        <v>92</v>
      </c>
      <c r="C296" s="316" t="s">
        <v>101</v>
      </c>
      <c r="D296" s="317" t="s">
        <v>102</v>
      </c>
      <c r="E296" s="318"/>
      <c r="F296" s="316" t="s">
        <v>95</v>
      </c>
      <c r="G296" s="319">
        <v>0.5</v>
      </c>
      <c r="H296" s="315" t="s">
        <v>96</v>
      </c>
      <c r="I296" s="320">
        <v>-29.5</v>
      </c>
      <c r="J296" s="320">
        <v>0.0</v>
      </c>
      <c r="K296" s="320">
        <v>-29.5</v>
      </c>
      <c r="L296" s="320">
        <v>29.5</v>
      </c>
      <c r="M296" s="320">
        <v>0.0</v>
      </c>
      <c r="N296" s="320">
        <v>29.5</v>
      </c>
      <c r="O296" s="319">
        <v>0.0</v>
      </c>
      <c r="P296" s="320">
        <v>0.0</v>
      </c>
      <c r="Q296" s="320">
        <v>0.0</v>
      </c>
      <c r="R296" s="321">
        <v>0.0</v>
      </c>
      <c r="S296" s="314"/>
    </row>
    <row r="297" ht="11.25" customHeight="1">
      <c r="B297" s="315" t="s">
        <v>92</v>
      </c>
      <c r="C297" s="316" t="s">
        <v>93</v>
      </c>
      <c r="D297" s="317" t="s">
        <v>94</v>
      </c>
      <c r="E297" s="318"/>
      <c r="F297" s="316" t="s">
        <v>95</v>
      </c>
      <c r="G297" s="319">
        <v>0.018</v>
      </c>
      <c r="H297" s="315" t="s">
        <v>96</v>
      </c>
      <c r="I297" s="320">
        <v>-6.57</v>
      </c>
      <c r="J297" s="320">
        <v>0.0</v>
      </c>
      <c r="K297" s="320">
        <v>-6.57</v>
      </c>
      <c r="L297" s="320">
        <v>6.57</v>
      </c>
      <c r="M297" s="320">
        <v>0.0</v>
      </c>
      <c r="N297" s="320">
        <v>6.57</v>
      </c>
      <c r="O297" s="319">
        <v>0.0</v>
      </c>
      <c r="P297" s="320">
        <v>0.0</v>
      </c>
      <c r="Q297" s="320">
        <v>0.0</v>
      </c>
      <c r="R297" s="321">
        <v>0.0</v>
      </c>
      <c r="S297" s="314"/>
    </row>
    <row r="298" ht="11.25" customHeight="1">
      <c r="B298" s="315" t="s">
        <v>92</v>
      </c>
      <c r="C298" s="316" t="s">
        <v>118</v>
      </c>
      <c r="D298" s="317" t="s">
        <v>119</v>
      </c>
      <c r="E298" s="318"/>
      <c r="F298" s="316" t="s">
        <v>95</v>
      </c>
      <c r="G298" s="319">
        <v>0.01</v>
      </c>
      <c r="H298" s="315" t="s">
        <v>96</v>
      </c>
      <c r="I298" s="320">
        <v>-0.42</v>
      </c>
      <c r="J298" s="320">
        <v>0.0</v>
      </c>
      <c r="K298" s="320">
        <v>-0.42</v>
      </c>
      <c r="L298" s="320">
        <v>0.42</v>
      </c>
      <c r="M298" s="320">
        <v>0.0</v>
      </c>
      <c r="N298" s="320">
        <v>0.42</v>
      </c>
      <c r="O298" s="319">
        <v>0.0</v>
      </c>
      <c r="P298" s="320">
        <v>0.0</v>
      </c>
      <c r="Q298" s="320">
        <v>0.0</v>
      </c>
      <c r="R298" s="321">
        <v>0.0</v>
      </c>
      <c r="S298" s="314"/>
    </row>
    <row r="299" ht="11.25" customHeight="1">
      <c r="B299" s="315" t="s">
        <v>92</v>
      </c>
      <c r="C299" s="316" t="s">
        <v>1874</v>
      </c>
      <c r="D299" s="317" t="s">
        <v>936</v>
      </c>
      <c r="E299" s="318"/>
      <c r="F299" s="316" t="s">
        <v>95</v>
      </c>
      <c r="G299" s="319">
        <v>0.45</v>
      </c>
      <c r="H299" s="315" t="s">
        <v>96</v>
      </c>
      <c r="I299" s="320">
        <v>-67.38</v>
      </c>
      <c r="J299" s="320">
        <v>0.0</v>
      </c>
      <c r="K299" s="320">
        <v>-67.38</v>
      </c>
      <c r="L299" s="320">
        <v>67.38</v>
      </c>
      <c r="M299" s="320">
        <v>0.0</v>
      </c>
      <c r="N299" s="320">
        <v>67.38</v>
      </c>
      <c r="O299" s="319">
        <v>0.0</v>
      </c>
      <c r="P299" s="320">
        <v>0.0</v>
      </c>
      <c r="Q299" s="320">
        <v>0.0</v>
      </c>
      <c r="R299" s="321">
        <v>0.0</v>
      </c>
      <c r="S299" s="314"/>
    </row>
    <row r="300" ht="11.25" customHeight="1">
      <c r="B300" s="315" t="s">
        <v>92</v>
      </c>
      <c r="C300" s="316" t="s">
        <v>1875</v>
      </c>
      <c r="D300" s="317" t="s">
        <v>937</v>
      </c>
      <c r="E300" s="318"/>
      <c r="F300" s="316" t="s">
        <v>95</v>
      </c>
      <c r="G300" s="319">
        <v>3.8</v>
      </c>
      <c r="H300" s="315" t="s">
        <v>96</v>
      </c>
      <c r="I300" s="320">
        <v>0.0</v>
      </c>
      <c r="J300" s="320">
        <v>0.0</v>
      </c>
      <c r="K300" s="320">
        <v>0.0</v>
      </c>
      <c r="L300" s="320">
        <v>0.0</v>
      </c>
      <c r="M300" s="320">
        <v>0.0</v>
      </c>
      <c r="N300" s="320">
        <v>0.0</v>
      </c>
      <c r="O300" s="319">
        <v>0.0</v>
      </c>
      <c r="P300" s="320">
        <v>0.0</v>
      </c>
      <c r="Q300" s="320">
        <v>0.0</v>
      </c>
      <c r="R300" s="321">
        <v>0.0</v>
      </c>
      <c r="S300" s="314"/>
    </row>
    <row r="301" ht="11.25" customHeight="1">
      <c r="B301" s="315" t="s">
        <v>92</v>
      </c>
      <c r="C301" s="316" t="s">
        <v>1876</v>
      </c>
      <c r="D301" s="317" t="s">
        <v>1877</v>
      </c>
      <c r="E301" s="318"/>
      <c r="F301" s="316" t="s">
        <v>95</v>
      </c>
      <c r="G301" s="319">
        <v>1.2</v>
      </c>
      <c r="H301" s="315" t="s">
        <v>96</v>
      </c>
      <c r="I301" s="320">
        <v>-1026.0</v>
      </c>
      <c r="J301" s="320">
        <v>0.0</v>
      </c>
      <c r="K301" s="320">
        <v>-1026.0</v>
      </c>
      <c r="L301" s="320">
        <v>1026.0</v>
      </c>
      <c r="M301" s="320">
        <v>0.0</v>
      </c>
      <c r="N301" s="320">
        <v>1026.0</v>
      </c>
      <c r="O301" s="319">
        <v>0.0</v>
      </c>
      <c r="P301" s="320">
        <v>0.0</v>
      </c>
      <c r="Q301" s="320">
        <v>0.0</v>
      </c>
      <c r="R301" s="321">
        <v>0.0</v>
      </c>
      <c r="S301" s="314"/>
    </row>
    <row r="302" ht="11.25" customHeight="1">
      <c r="B302" s="315" t="s">
        <v>92</v>
      </c>
      <c r="C302" s="316" t="s">
        <v>105</v>
      </c>
      <c r="D302" s="317" t="s">
        <v>106</v>
      </c>
      <c r="E302" s="318"/>
      <c r="F302" s="316" t="s">
        <v>95</v>
      </c>
      <c r="G302" s="319">
        <v>0.4</v>
      </c>
      <c r="H302" s="315" t="s">
        <v>96</v>
      </c>
      <c r="I302" s="320">
        <v>-24.8</v>
      </c>
      <c r="J302" s="320">
        <v>0.0</v>
      </c>
      <c r="K302" s="320">
        <v>-24.8</v>
      </c>
      <c r="L302" s="320">
        <v>24.8</v>
      </c>
      <c r="M302" s="320">
        <v>0.0</v>
      </c>
      <c r="N302" s="320">
        <v>24.8</v>
      </c>
      <c r="O302" s="319">
        <v>0.0</v>
      </c>
      <c r="P302" s="320">
        <v>0.0</v>
      </c>
      <c r="Q302" s="320">
        <v>0.0</v>
      </c>
      <c r="R302" s="321">
        <v>0.0</v>
      </c>
      <c r="S302" s="314"/>
    </row>
    <row r="303" ht="11.25" customHeight="1">
      <c r="B303" s="315" t="s">
        <v>92</v>
      </c>
      <c r="C303" s="316" t="s">
        <v>1872</v>
      </c>
      <c r="D303" s="317" t="s">
        <v>891</v>
      </c>
      <c r="E303" s="318"/>
      <c r="F303" s="316" t="s">
        <v>95</v>
      </c>
      <c r="G303" s="319">
        <v>0.1</v>
      </c>
      <c r="H303" s="315" t="s">
        <v>96</v>
      </c>
      <c r="I303" s="320">
        <v>-12.4</v>
      </c>
      <c r="J303" s="320">
        <v>0.0</v>
      </c>
      <c r="K303" s="320">
        <v>-12.4</v>
      </c>
      <c r="L303" s="320">
        <v>12.4</v>
      </c>
      <c r="M303" s="320">
        <v>0.0</v>
      </c>
      <c r="N303" s="320">
        <v>12.4</v>
      </c>
      <c r="O303" s="319">
        <v>0.0</v>
      </c>
      <c r="P303" s="320">
        <v>0.0</v>
      </c>
      <c r="Q303" s="320">
        <v>0.0</v>
      </c>
      <c r="R303" s="321">
        <v>0.0</v>
      </c>
      <c r="S303" s="314"/>
    </row>
    <row r="304" ht="11.25" customHeight="1">
      <c r="B304" s="315" t="s">
        <v>92</v>
      </c>
      <c r="C304" s="316" t="s">
        <v>101</v>
      </c>
      <c r="D304" s="317" t="s">
        <v>102</v>
      </c>
      <c r="E304" s="318"/>
      <c r="F304" s="316" t="s">
        <v>95</v>
      </c>
      <c r="G304" s="319">
        <v>0.4</v>
      </c>
      <c r="H304" s="315" t="s">
        <v>96</v>
      </c>
      <c r="I304" s="320">
        <v>-23.6</v>
      </c>
      <c r="J304" s="320">
        <v>0.0</v>
      </c>
      <c r="K304" s="320">
        <v>-23.6</v>
      </c>
      <c r="L304" s="320">
        <v>23.6</v>
      </c>
      <c r="M304" s="320">
        <v>0.0</v>
      </c>
      <c r="N304" s="320">
        <v>23.6</v>
      </c>
      <c r="O304" s="319">
        <v>0.0</v>
      </c>
      <c r="P304" s="320">
        <v>0.0</v>
      </c>
      <c r="Q304" s="320">
        <v>0.0</v>
      </c>
      <c r="R304" s="321">
        <v>0.0</v>
      </c>
      <c r="S304" s="314"/>
    </row>
    <row r="305" ht="11.25" customHeight="1">
      <c r="B305" s="315" t="s">
        <v>92</v>
      </c>
      <c r="C305" s="316" t="s">
        <v>99</v>
      </c>
      <c r="D305" s="317" t="s">
        <v>100</v>
      </c>
      <c r="E305" s="318"/>
      <c r="F305" s="316" t="s">
        <v>95</v>
      </c>
      <c r="G305" s="319">
        <v>4.5</v>
      </c>
      <c r="H305" s="315" t="s">
        <v>96</v>
      </c>
      <c r="I305" s="320">
        <v>-607.5</v>
      </c>
      <c r="J305" s="320">
        <v>0.0</v>
      </c>
      <c r="K305" s="320">
        <v>-607.5</v>
      </c>
      <c r="L305" s="320">
        <v>607.5</v>
      </c>
      <c r="M305" s="320">
        <v>0.0</v>
      </c>
      <c r="N305" s="320">
        <v>607.5</v>
      </c>
      <c r="O305" s="319">
        <v>0.0</v>
      </c>
      <c r="P305" s="320">
        <v>0.0</v>
      </c>
      <c r="Q305" s="320">
        <v>0.0</v>
      </c>
      <c r="R305" s="321">
        <v>0.0</v>
      </c>
      <c r="S305" s="314"/>
    </row>
    <row r="306" ht="11.25" customHeight="1">
      <c r="B306" s="315" t="s">
        <v>92</v>
      </c>
      <c r="C306" s="316" t="s">
        <v>105</v>
      </c>
      <c r="D306" s="317" t="s">
        <v>106</v>
      </c>
      <c r="E306" s="318"/>
      <c r="F306" s="316" t="s">
        <v>95</v>
      </c>
      <c r="G306" s="319">
        <v>0.7</v>
      </c>
      <c r="H306" s="315" t="s">
        <v>96</v>
      </c>
      <c r="I306" s="320">
        <v>-43.4</v>
      </c>
      <c r="J306" s="320">
        <v>0.0</v>
      </c>
      <c r="K306" s="320">
        <v>-43.4</v>
      </c>
      <c r="L306" s="320">
        <v>43.4</v>
      </c>
      <c r="M306" s="320">
        <v>0.0</v>
      </c>
      <c r="N306" s="320">
        <v>43.4</v>
      </c>
      <c r="O306" s="319">
        <v>0.0</v>
      </c>
      <c r="P306" s="320">
        <v>0.0</v>
      </c>
      <c r="Q306" s="320">
        <v>0.0</v>
      </c>
      <c r="R306" s="321">
        <v>0.0</v>
      </c>
      <c r="S306" s="314"/>
    </row>
    <row r="307" ht="11.25" customHeight="1">
      <c r="B307" s="315" t="s">
        <v>92</v>
      </c>
      <c r="C307" s="316" t="s">
        <v>278</v>
      </c>
      <c r="D307" s="317" t="s">
        <v>279</v>
      </c>
      <c r="E307" s="318"/>
      <c r="F307" s="316" t="s">
        <v>95</v>
      </c>
      <c r="G307" s="319">
        <v>0.03</v>
      </c>
      <c r="H307" s="315" t="s">
        <v>96</v>
      </c>
      <c r="I307" s="320">
        <v>-56.4</v>
      </c>
      <c r="J307" s="320">
        <v>0.0</v>
      </c>
      <c r="K307" s="320">
        <v>-56.4</v>
      </c>
      <c r="L307" s="320">
        <v>56.4</v>
      </c>
      <c r="M307" s="320">
        <v>0.0</v>
      </c>
      <c r="N307" s="320">
        <v>56.4</v>
      </c>
      <c r="O307" s="319">
        <v>0.0</v>
      </c>
      <c r="P307" s="320">
        <v>0.0</v>
      </c>
      <c r="Q307" s="320">
        <v>0.0</v>
      </c>
      <c r="R307" s="321">
        <v>0.0</v>
      </c>
      <c r="S307" s="314"/>
    </row>
    <row r="308" ht="11.25" customHeight="1">
      <c r="B308" s="315" t="s">
        <v>92</v>
      </c>
      <c r="C308" s="316" t="s">
        <v>204</v>
      </c>
      <c r="D308" s="317" t="s">
        <v>205</v>
      </c>
      <c r="E308" s="318"/>
      <c r="F308" s="316" t="s">
        <v>95</v>
      </c>
      <c r="G308" s="319">
        <v>2.25</v>
      </c>
      <c r="H308" s="315" t="s">
        <v>96</v>
      </c>
      <c r="I308" s="320">
        <v>-234.44</v>
      </c>
      <c r="J308" s="320">
        <v>0.0</v>
      </c>
      <c r="K308" s="320">
        <v>-234.44</v>
      </c>
      <c r="L308" s="320">
        <v>234.44</v>
      </c>
      <c r="M308" s="320">
        <v>0.0</v>
      </c>
      <c r="N308" s="320">
        <v>234.44</v>
      </c>
      <c r="O308" s="319">
        <v>0.0</v>
      </c>
      <c r="P308" s="320">
        <v>0.0</v>
      </c>
      <c r="Q308" s="320">
        <v>0.0</v>
      </c>
      <c r="R308" s="321">
        <v>0.0</v>
      </c>
      <c r="S308" s="314"/>
    </row>
    <row r="309" ht="11.25" customHeight="1">
      <c r="B309" s="315" t="s">
        <v>92</v>
      </c>
      <c r="C309" s="316" t="s">
        <v>118</v>
      </c>
      <c r="D309" s="317" t="s">
        <v>119</v>
      </c>
      <c r="E309" s="318"/>
      <c r="F309" s="316" t="s">
        <v>95</v>
      </c>
      <c r="G309" s="319">
        <v>0.01</v>
      </c>
      <c r="H309" s="315" t="s">
        <v>96</v>
      </c>
      <c r="I309" s="320">
        <v>-0.42</v>
      </c>
      <c r="J309" s="320">
        <v>0.0</v>
      </c>
      <c r="K309" s="320">
        <v>-0.42</v>
      </c>
      <c r="L309" s="320">
        <v>0.42</v>
      </c>
      <c r="M309" s="320">
        <v>0.0</v>
      </c>
      <c r="N309" s="320">
        <v>0.42</v>
      </c>
      <c r="O309" s="319">
        <v>0.0</v>
      </c>
      <c r="P309" s="320">
        <v>0.0</v>
      </c>
      <c r="Q309" s="320">
        <v>0.0</v>
      </c>
      <c r="R309" s="321">
        <v>0.0</v>
      </c>
      <c r="S309" s="314"/>
    </row>
    <row r="310" ht="11.25" customHeight="1">
      <c r="B310" s="315" t="s">
        <v>92</v>
      </c>
      <c r="C310" s="316" t="s">
        <v>284</v>
      </c>
      <c r="D310" s="317" t="s">
        <v>285</v>
      </c>
      <c r="E310" s="318"/>
      <c r="F310" s="316" t="s">
        <v>286</v>
      </c>
      <c r="G310" s="319">
        <v>0.45</v>
      </c>
      <c r="H310" s="315" t="s">
        <v>96</v>
      </c>
      <c r="I310" s="320">
        <v>-258.0</v>
      </c>
      <c r="J310" s="320">
        <v>0.0</v>
      </c>
      <c r="K310" s="320">
        <v>-258.0</v>
      </c>
      <c r="L310" s="320">
        <v>258.0</v>
      </c>
      <c r="M310" s="320">
        <v>0.0</v>
      </c>
      <c r="N310" s="320">
        <v>258.0</v>
      </c>
      <c r="O310" s="319">
        <v>0.0</v>
      </c>
      <c r="P310" s="320">
        <v>0.0</v>
      </c>
      <c r="Q310" s="320">
        <v>0.0</v>
      </c>
      <c r="R310" s="321">
        <v>0.0</v>
      </c>
      <c r="S310" s="314"/>
    </row>
    <row r="311" ht="11.25" customHeight="1">
      <c r="B311" s="315" t="s">
        <v>92</v>
      </c>
      <c r="C311" s="316" t="s">
        <v>1865</v>
      </c>
      <c r="D311" s="317" t="s">
        <v>781</v>
      </c>
      <c r="E311" s="318"/>
      <c r="F311" s="316" t="s">
        <v>286</v>
      </c>
      <c r="G311" s="319">
        <v>0.45</v>
      </c>
      <c r="H311" s="315" t="s">
        <v>96</v>
      </c>
      <c r="I311" s="320">
        <v>-258.0</v>
      </c>
      <c r="J311" s="320">
        <v>0.0</v>
      </c>
      <c r="K311" s="320">
        <v>-258.0</v>
      </c>
      <c r="L311" s="320">
        <v>258.0</v>
      </c>
      <c r="M311" s="320">
        <v>0.0</v>
      </c>
      <c r="N311" s="320">
        <v>258.0</v>
      </c>
      <c r="O311" s="319">
        <v>0.0</v>
      </c>
      <c r="P311" s="320">
        <v>0.0</v>
      </c>
      <c r="Q311" s="320">
        <v>0.0</v>
      </c>
      <c r="R311" s="321">
        <v>0.0</v>
      </c>
      <c r="S311" s="314"/>
    </row>
    <row r="312" ht="11.25" customHeight="1">
      <c r="B312" s="315" t="s">
        <v>92</v>
      </c>
      <c r="C312" s="316" t="s">
        <v>137</v>
      </c>
      <c r="D312" s="317" t="s">
        <v>138</v>
      </c>
      <c r="E312" s="318"/>
      <c r="F312" s="316" t="s">
        <v>95</v>
      </c>
      <c r="G312" s="319">
        <v>0.018</v>
      </c>
      <c r="H312" s="315" t="s">
        <v>96</v>
      </c>
      <c r="I312" s="320">
        <v>-6.3</v>
      </c>
      <c r="J312" s="320">
        <v>0.0</v>
      </c>
      <c r="K312" s="320">
        <v>-6.3</v>
      </c>
      <c r="L312" s="320">
        <v>6.3</v>
      </c>
      <c r="M312" s="320">
        <v>0.0</v>
      </c>
      <c r="N312" s="320">
        <v>6.3</v>
      </c>
      <c r="O312" s="319">
        <v>0.0</v>
      </c>
      <c r="P312" s="320">
        <v>0.0</v>
      </c>
      <c r="Q312" s="320">
        <v>0.0</v>
      </c>
      <c r="R312" s="321">
        <v>0.0</v>
      </c>
      <c r="S312" s="314"/>
    </row>
    <row r="313" ht="11.25" customHeight="1">
      <c r="B313" s="315" t="s">
        <v>92</v>
      </c>
      <c r="C313" s="316" t="s">
        <v>194</v>
      </c>
      <c r="D313" s="317" t="s">
        <v>195</v>
      </c>
      <c r="E313" s="318"/>
      <c r="F313" s="316" t="s">
        <v>95</v>
      </c>
      <c r="G313" s="319">
        <v>0.01</v>
      </c>
      <c r="H313" s="315" t="s">
        <v>96</v>
      </c>
      <c r="I313" s="320">
        <v>-1.4</v>
      </c>
      <c r="J313" s="320">
        <v>0.0</v>
      </c>
      <c r="K313" s="320">
        <v>-1.4</v>
      </c>
      <c r="L313" s="320">
        <v>1.4</v>
      </c>
      <c r="M313" s="320">
        <v>0.0</v>
      </c>
      <c r="N313" s="320">
        <v>1.4</v>
      </c>
      <c r="O313" s="319">
        <v>0.0</v>
      </c>
      <c r="P313" s="320">
        <v>0.0</v>
      </c>
      <c r="Q313" s="320">
        <v>0.0</v>
      </c>
      <c r="R313" s="321">
        <v>0.0</v>
      </c>
      <c r="S313" s="314"/>
    </row>
    <row r="314" ht="11.25" customHeight="1">
      <c r="B314" s="315" t="s">
        <v>92</v>
      </c>
      <c r="C314" s="316" t="s">
        <v>188</v>
      </c>
      <c r="D314" s="317" t="s">
        <v>189</v>
      </c>
      <c r="E314" s="318"/>
      <c r="F314" s="316" t="s">
        <v>95</v>
      </c>
      <c r="G314" s="319">
        <v>0.01</v>
      </c>
      <c r="H314" s="315" t="s">
        <v>96</v>
      </c>
      <c r="I314" s="320">
        <v>-9.98</v>
      </c>
      <c r="J314" s="320">
        <v>0.0</v>
      </c>
      <c r="K314" s="320">
        <v>-9.98</v>
      </c>
      <c r="L314" s="320">
        <v>9.98</v>
      </c>
      <c r="M314" s="320">
        <v>0.0</v>
      </c>
      <c r="N314" s="320">
        <v>9.98</v>
      </c>
      <c r="O314" s="319">
        <v>0.0</v>
      </c>
      <c r="P314" s="320">
        <v>0.0</v>
      </c>
      <c r="Q314" s="320">
        <v>0.0</v>
      </c>
      <c r="R314" s="321">
        <v>0.0</v>
      </c>
      <c r="S314" s="314"/>
    </row>
    <row r="315" ht="11.25" customHeight="1">
      <c r="B315" s="315" t="s">
        <v>92</v>
      </c>
      <c r="C315" s="316" t="s">
        <v>182</v>
      </c>
      <c r="D315" s="317" t="s">
        <v>183</v>
      </c>
      <c r="E315" s="318"/>
      <c r="F315" s="316" t="s">
        <v>95</v>
      </c>
      <c r="G315" s="319">
        <v>0.045</v>
      </c>
      <c r="H315" s="315" t="s">
        <v>96</v>
      </c>
      <c r="I315" s="320">
        <v>-154.15</v>
      </c>
      <c r="J315" s="320">
        <v>0.0</v>
      </c>
      <c r="K315" s="320">
        <v>-154.15</v>
      </c>
      <c r="L315" s="320">
        <v>154.15</v>
      </c>
      <c r="M315" s="320">
        <v>0.0</v>
      </c>
      <c r="N315" s="320">
        <v>154.15</v>
      </c>
      <c r="O315" s="319">
        <v>0.0</v>
      </c>
      <c r="P315" s="320">
        <v>0.0</v>
      </c>
      <c r="Q315" s="320">
        <v>0.0</v>
      </c>
      <c r="R315" s="321">
        <v>0.0</v>
      </c>
      <c r="S315" s="314"/>
    </row>
    <row r="316" ht="11.25" customHeight="1">
      <c r="B316" s="315" t="s">
        <v>92</v>
      </c>
      <c r="C316" s="316" t="s">
        <v>1869</v>
      </c>
      <c r="D316" s="317" t="s">
        <v>957</v>
      </c>
      <c r="E316" s="318"/>
      <c r="F316" s="316" t="s">
        <v>95</v>
      </c>
      <c r="G316" s="319">
        <v>0.018</v>
      </c>
      <c r="H316" s="315" t="s">
        <v>96</v>
      </c>
      <c r="I316" s="320">
        <v>-56.7</v>
      </c>
      <c r="J316" s="320">
        <v>0.0</v>
      </c>
      <c r="K316" s="320">
        <v>-56.7</v>
      </c>
      <c r="L316" s="320">
        <v>56.7</v>
      </c>
      <c r="M316" s="320">
        <v>0.0</v>
      </c>
      <c r="N316" s="320">
        <v>56.7</v>
      </c>
      <c r="O316" s="319">
        <v>0.0</v>
      </c>
      <c r="P316" s="320">
        <v>0.0</v>
      </c>
      <c r="Q316" s="320">
        <v>0.0</v>
      </c>
      <c r="R316" s="321">
        <v>0.0</v>
      </c>
      <c r="S316" s="314"/>
    </row>
    <row r="317" ht="11.25" customHeight="1">
      <c r="B317" s="315" t="s">
        <v>92</v>
      </c>
      <c r="C317" s="316" t="s">
        <v>1878</v>
      </c>
      <c r="D317" s="317" t="s">
        <v>1879</v>
      </c>
      <c r="E317" s="318"/>
      <c r="F317" s="316" t="s">
        <v>95</v>
      </c>
      <c r="G317" s="319">
        <v>0.01</v>
      </c>
      <c r="H317" s="315" t="s">
        <v>96</v>
      </c>
      <c r="I317" s="320">
        <v>-70.0</v>
      </c>
      <c r="J317" s="320">
        <v>0.0</v>
      </c>
      <c r="K317" s="320">
        <v>-70.0</v>
      </c>
      <c r="L317" s="320">
        <v>70.0</v>
      </c>
      <c r="M317" s="320">
        <v>0.0</v>
      </c>
      <c r="N317" s="320">
        <v>70.0</v>
      </c>
      <c r="O317" s="319">
        <v>0.0</v>
      </c>
      <c r="P317" s="320">
        <v>0.0</v>
      </c>
      <c r="Q317" s="320">
        <v>0.0</v>
      </c>
      <c r="R317" s="321">
        <v>0.0</v>
      </c>
      <c r="S317" s="314"/>
    </row>
    <row r="318" ht="11.25" customHeight="1">
      <c r="B318" s="315" t="s">
        <v>92</v>
      </c>
      <c r="C318" s="316" t="s">
        <v>124</v>
      </c>
      <c r="D318" s="317" t="s">
        <v>125</v>
      </c>
      <c r="E318" s="318"/>
      <c r="F318" s="316" t="s">
        <v>95</v>
      </c>
      <c r="G318" s="319">
        <v>0.18</v>
      </c>
      <c r="H318" s="315" t="s">
        <v>96</v>
      </c>
      <c r="I318" s="320">
        <v>-262.94</v>
      </c>
      <c r="J318" s="320">
        <v>0.0</v>
      </c>
      <c r="K318" s="320">
        <v>-262.94</v>
      </c>
      <c r="L318" s="320">
        <v>262.94</v>
      </c>
      <c r="M318" s="320">
        <v>0.0</v>
      </c>
      <c r="N318" s="320">
        <v>262.94</v>
      </c>
      <c r="O318" s="319">
        <v>0.0</v>
      </c>
      <c r="P318" s="320">
        <v>0.0</v>
      </c>
      <c r="Q318" s="320">
        <v>0.0</v>
      </c>
      <c r="R318" s="321">
        <v>0.0</v>
      </c>
      <c r="S318" s="314"/>
    </row>
    <row r="319" ht="11.25" customHeight="1">
      <c r="B319" s="315" t="s">
        <v>92</v>
      </c>
      <c r="C319" s="316" t="s">
        <v>101</v>
      </c>
      <c r="D319" s="317" t="s">
        <v>102</v>
      </c>
      <c r="E319" s="318"/>
      <c r="F319" s="316" t="s">
        <v>95</v>
      </c>
      <c r="G319" s="319">
        <v>0.7</v>
      </c>
      <c r="H319" s="315" t="s">
        <v>96</v>
      </c>
      <c r="I319" s="320">
        <v>-41.3</v>
      </c>
      <c r="J319" s="320">
        <v>0.0</v>
      </c>
      <c r="K319" s="320">
        <v>-41.3</v>
      </c>
      <c r="L319" s="320">
        <v>41.3</v>
      </c>
      <c r="M319" s="320">
        <v>0.0</v>
      </c>
      <c r="N319" s="320">
        <v>41.3</v>
      </c>
      <c r="O319" s="319">
        <v>0.0</v>
      </c>
      <c r="P319" s="320">
        <v>0.0</v>
      </c>
      <c r="Q319" s="320">
        <v>0.0</v>
      </c>
      <c r="R319" s="321">
        <v>0.0</v>
      </c>
      <c r="S319" s="314"/>
    </row>
    <row r="320" ht="11.25" customHeight="1">
      <c r="B320" s="315" t="s">
        <v>92</v>
      </c>
      <c r="C320" s="316" t="s">
        <v>105</v>
      </c>
      <c r="D320" s="317" t="s">
        <v>106</v>
      </c>
      <c r="E320" s="318"/>
      <c r="F320" s="316" t="s">
        <v>95</v>
      </c>
      <c r="G320" s="319">
        <v>0.6</v>
      </c>
      <c r="H320" s="315" t="s">
        <v>96</v>
      </c>
      <c r="I320" s="320">
        <v>-37.2</v>
      </c>
      <c r="J320" s="320">
        <v>0.0</v>
      </c>
      <c r="K320" s="320">
        <v>-37.2</v>
      </c>
      <c r="L320" s="320">
        <v>37.2</v>
      </c>
      <c r="M320" s="320">
        <v>0.0</v>
      </c>
      <c r="N320" s="320">
        <v>37.2</v>
      </c>
      <c r="O320" s="319">
        <v>0.0</v>
      </c>
      <c r="P320" s="320">
        <v>0.0</v>
      </c>
      <c r="Q320" s="320">
        <v>0.0</v>
      </c>
      <c r="R320" s="321">
        <v>0.0</v>
      </c>
      <c r="S320" s="314"/>
    </row>
    <row r="321" ht="11.25" customHeight="1">
      <c r="B321" s="315" t="s">
        <v>92</v>
      </c>
      <c r="C321" s="316" t="s">
        <v>1880</v>
      </c>
      <c r="D321" s="317" t="s">
        <v>963</v>
      </c>
      <c r="E321" s="318"/>
      <c r="F321" s="316" t="s">
        <v>95</v>
      </c>
      <c r="G321" s="319">
        <v>0.75</v>
      </c>
      <c r="H321" s="315" t="s">
        <v>96</v>
      </c>
      <c r="I321" s="320">
        <v>-328.5</v>
      </c>
      <c r="J321" s="320">
        <v>0.0</v>
      </c>
      <c r="K321" s="320">
        <v>-328.5</v>
      </c>
      <c r="L321" s="320">
        <v>328.5</v>
      </c>
      <c r="M321" s="320">
        <v>0.0</v>
      </c>
      <c r="N321" s="320">
        <v>328.5</v>
      </c>
      <c r="O321" s="319">
        <v>0.0</v>
      </c>
      <c r="P321" s="320">
        <v>0.0</v>
      </c>
      <c r="Q321" s="320">
        <v>0.0</v>
      </c>
      <c r="R321" s="321">
        <v>0.0</v>
      </c>
      <c r="S321" s="314"/>
    </row>
    <row r="322" ht="11.25" customHeight="1">
      <c r="B322" s="315" t="s">
        <v>92</v>
      </c>
      <c r="C322" s="316" t="s">
        <v>137</v>
      </c>
      <c r="D322" s="317" t="s">
        <v>138</v>
      </c>
      <c r="E322" s="318"/>
      <c r="F322" s="316" t="s">
        <v>95</v>
      </c>
      <c r="G322" s="319">
        <v>0.15</v>
      </c>
      <c r="H322" s="315" t="s">
        <v>96</v>
      </c>
      <c r="I322" s="320">
        <v>-52.5</v>
      </c>
      <c r="J322" s="320">
        <v>0.0</v>
      </c>
      <c r="K322" s="320">
        <v>-52.5</v>
      </c>
      <c r="L322" s="320">
        <v>52.5</v>
      </c>
      <c r="M322" s="320">
        <v>0.0</v>
      </c>
      <c r="N322" s="320">
        <v>52.5</v>
      </c>
      <c r="O322" s="319">
        <v>0.0</v>
      </c>
      <c r="P322" s="320">
        <v>0.0</v>
      </c>
      <c r="Q322" s="320">
        <v>0.0</v>
      </c>
      <c r="R322" s="321">
        <v>0.0</v>
      </c>
      <c r="S322" s="314"/>
    </row>
    <row r="323" ht="11.25" customHeight="1">
      <c r="B323" s="315" t="s">
        <v>92</v>
      </c>
      <c r="C323" s="316" t="s">
        <v>93</v>
      </c>
      <c r="D323" s="317" t="s">
        <v>94</v>
      </c>
      <c r="E323" s="318"/>
      <c r="F323" s="316" t="s">
        <v>95</v>
      </c>
      <c r="G323" s="319">
        <v>0.01</v>
      </c>
      <c r="H323" s="315" t="s">
        <v>96</v>
      </c>
      <c r="I323" s="320">
        <v>-3.65</v>
      </c>
      <c r="J323" s="320">
        <v>0.0</v>
      </c>
      <c r="K323" s="320">
        <v>-3.65</v>
      </c>
      <c r="L323" s="320">
        <v>3.65</v>
      </c>
      <c r="M323" s="320">
        <v>0.0</v>
      </c>
      <c r="N323" s="320">
        <v>3.65</v>
      </c>
      <c r="O323" s="319">
        <v>0.0</v>
      </c>
      <c r="P323" s="320">
        <v>0.0</v>
      </c>
      <c r="Q323" s="320">
        <v>0.0</v>
      </c>
      <c r="R323" s="321">
        <v>0.0</v>
      </c>
      <c r="S323" s="314"/>
    </row>
    <row r="324" ht="11.25" customHeight="1">
      <c r="B324" s="315" t="s">
        <v>92</v>
      </c>
      <c r="C324" s="316" t="s">
        <v>1881</v>
      </c>
      <c r="D324" s="317" t="s">
        <v>1046</v>
      </c>
      <c r="E324" s="318"/>
      <c r="F324" s="316" t="s">
        <v>95</v>
      </c>
      <c r="G324" s="319">
        <v>4.55</v>
      </c>
      <c r="H324" s="315" t="s">
        <v>96</v>
      </c>
      <c r="I324" s="320">
        <v>-1082.9</v>
      </c>
      <c r="J324" s="320">
        <v>0.0</v>
      </c>
      <c r="K324" s="320">
        <v>-1082.9</v>
      </c>
      <c r="L324" s="320">
        <v>1082.9</v>
      </c>
      <c r="M324" s="320">
        <v>0.0</v>
      </c>
      <c r="N324" s="320">
        <v>1082.9</v>
      </c>
      <c r="O324" s="319">
        <v>0.0</v>
      </c>
      <c r="P324" s="320">
        <v>0.0</v>
      </c>
      <c r="Q324" s="320">
        <v>0.0</v>
      </c>
      <c r="R324" s="321">
        <v>0.0</v>
      </c>
      <c r="S324" s="314"/>
    </row>
    <row r="325" ht="11.25" customHeight="1">
      <c r="B325" s="322" t="s">
        <v>107</v>
      </c>
      <c r="C325" s="323"/>
      <c r="D325" s="323"/>
      <c r="E325" s="323"/>
      <c r="F325" s="324"/>
      <c r="G325" s="325">
        <v>36.895</v>
      </c>
      <c r="H325" s="326" t="s">
        <v>108</v>
      </c>
      <c r="I325" s="327">
        <v>-9015.4</v>
      </c>
      <c r="J325" s="327">
        <v>0.0</v>
      </c>
      <c r="K325" s="327">
        <v>-9015.4</v>
      </c>
      <c r="L325" s="327">
        <v>9015.4</v>
      </c>
      <c r="M325" s="327">
        <v>0.0</v>
      </c>
      <c r="N325" s="327">
        <v>9015.4</v>
      </c>
      <c r="O325" s="325">
        <v>0.0</v>
      </c>
      <c r="P325" s="327">
        <v>0.0</v>
      </c>
      <c r="Q325" s="327">
        <v>0.0</v>
      </c>
      <c r="R325" s="328">
        <v>0.0</v>
      </c>
      <c r="S325" s="329"/>
    </row>
    <row r="326" ht="11.25" customHeight="1">
      <c r="B326" s="312" t="s">
        <v>1882</v>
      </c>
      <c r="C326" s="313"/>
      <c r="D326" s="313"/>
      <c r="E326" s="313"/>
      <c r="F326" s="313"/>
      <c r="G326" s="313"/>
      <c r="H326" s="313"/>
      <c r="I326" s="313"/>
      <c r="J326" s="313"/>
      <c r="K326" s="313"/>
      <c r="L326" s="313"/>
      <c r="M326" s="313"/>
      <c r="N326" s="313"/>
      <c r="O326" s="313"/>
      <c r="P326" s="313"/>
      <c r="Q326" s="313"/>
      <c r="R326" s="313"/>
      <c r="S326" s="314"/>
    </row>
    <row r="327" ht="11.25" customHeight="1">
      <c r="B327" s="315" t="s">
        <v>92</v>
      </c>
      <c r="C327" s="316" t="s">
        <v>1818</v>
      </c>
      <c r="D327" s="317" t="s">
        <v>968</v>
      </c>
      <c r="E327" s="318"/>
      <c r="F327" s="316" t="s">
        <v>95</v>
      </c>
      <c r="G327" s="319">
        <v>3.53</v>
      </c>
      <c r="H327" s="315" t="s">
        <v>96</v>
      </c>
      <c r="I327" s="320">
        <v>-204.74</v>
      </c>
      <c r="J327" s="320">
        <v>0.0</v>
      </c>
      <c r="K327" s="320">
        <v>-204.74</v>
      </c>
      <c r="L327" s="320">
        <v>204.74</v>
      </c>
      <c r="M327" s="320">
        <v>0.0</v>
      </c>
      <c r="N327" s="320">
        <v>204.74</v>
      </c>
      <c r="O327" s="319">
        <v>0.0</v>
      </c>
      <c r="P327" s="320">
        <v>0.0</v>
      </c>
      <c r="Q327" s="320">
        <v>0.0</v>
      </c>
      <c r="R327" s="321">
        <v>0.0</v>
      </c>
      <c r="S327" s="314"/>
    </row>
    <row r="328" ht="11.25" customHeight="1">
      <c r="B328" s="315" t="s">
        <v>92</v>
      </c>
      <c r="C328" s="316" t="s">
        <v>1819</v>
      </c>
      <c r="D328" s="317" t="s">
        <v>972</v>
      </c>
      <c r="E328" s="318"/>
      <c r="F328" s="316" t="s">
        <v>95</v>
      </c>
      <c r="G328" s="319">
        <v>1.5</v>
      </c>
      <c r="H328" s="315" t="s">
        <v>96</v>
      </c>
      <c r="I328" s="320">
        <v>-1798.5</v>
      </c>
      <c r="J328" s="320">
        <v>0.0</v>
      </c>
      <c r="K328" s="320">
        <v>-1798.5</v>
      </c>
      <c r="L328" s="320">
        <v>1798.5</v>
      </c>
      <c r="M328" s="320">
        <v>0.0</v>
      </c>
      <c r="N328" s="320">
        <v>1798.5</v>
      </c>
      <c r="O328" s="319">
        <v>0.0</v>
      </c>
      <c r="P328" s="320">
        <v>0.0</v>
      </c>
      <c r="Q328" s="320">
        <v>0.0</v>
      </c>
      <c r="R328" s="321">
        <v>0.0</v>
      </c>
      <c r="S328" s="314"/>
    </row>
    <row r="329" ht="12.0" customHeight="1"/>
    <row r="330" ht="12.75" customHeight="1">
      <c r="B330" s="300" t="s">
        <v>159</v>
      </c>
      <c r="C330" s="297"/>
      <c r="D330" s="298"/>
      <c r="S330" s="330" t="s">
        <v>332</v>
      </c>
    </row>
    <row r="331" ht="4.5" customHeight="1"/>
    <row r="332" ht="19.5" customHeight="1">
      <c r="B332" s="301" t="s">
        <v>79</v>
      </c>
      <c r="C332" s="301" t="s">
        <v>80</v>
      </c>
      <c r="D332" s="302" t="s">
        <v>81</v>
      </c>
      <c r="E332" s="303"/>
      <c r="F332" s="301" t="s">
        <v>82</v>
      </c>
      <c r="G332" s="301" t="s">
        <v>83</v>
      </c>
      <c r="H332" s="301" t="s">
        <v>84</v>
      </c>
      <c r="I332" s="304" t="s">
        <v>85</v>
      </c>
      <c r="J332" s="305"/>
      <c r="K332" s="306"/>
      <c r="L332" s="304" t="s">
        <v>86</v>
      </c>
      <c r="M332" s="305"/>
      <c r="N332" s="306"/>
      <c r="O332" s="304" t="s">
        <v>87</v>
      </c>
      <c r="P332" s="305"/>
      <c r="Q332" s="305"/>
      <c r="R332" s="305"/>
      <c r="S332" s="307"/>
    </row>
    <row r="333" ht="14.25" customHeight="1">
      <c r="B333" s="308"/>
      <c r="C333" s="308"/>
      <c r="D333" s="309"/>
      <c r="E333" s="310"/>
      <c r="F333" s="308"/>
      <c r="G333" s="308"/>
      <c r="H333" s="308"/>
      <c r="I333" s="311" t="s">
        <v>88</v>
      </c>
      <c r="J333" s="311" t="s">
        <v>89</v>
      </c>
      <c r="K333" s="311" t="s">
        <v>90</v>
      </c>
      <c r="L333" s="311" t="s">
        <v>88</v>
      </c>
      <c r="M333" s="311" t="s">
        <v>89</v>
      </c>
      <c r="N333" s="311" t="s">
        <v>90</v>
      </c>
      <c r="O333" s="311" t="s">
        <v>83</v>
      </c>
      <c r="P333" s="311" t="s">
        <v>88</v>
      </c>
      <c r="Q333" s="311" t="s">
        <v>89</v>
      </c>
      <c r="R333" s="304" t="s">
        <v>90</v>
      </c>
      <c r="S333" s="307"/>
    </row>
    <row r="334" ht="11.25" customHeight="1">
      <c r="B334" s="315" t="s">
        <v>92</v>
      </c>
      <c r="C334" s="316" t="s">
        <v>120</v>
      </c>
      <c r="D334" s="317" t="s">
        <v>121</v>
      </c>
      <c r="E334" s="318"/>
      <c r="F334" s="316" t="s">
        <v>95</v>
      </c>
      <c r="G334" s="319">
        <v>0.54</v>
      </c>
      <c r="H334" s="315" t="s">
        <v>96</v>
      </c>
      <c r="I334" s="320">
        <v>-71.4</v>
      </c>
      <c r="J334" s="320">
        <v>0.0</v>
      </c>
      <c r="K334" s="320">
        <v>-71.4</v>
      </c>
      <c r="L334" s="320">
        <v>71.4</v>
      </c>
      <c r="M334" s="320">
        <v>0.0</v>
      </c>
      <c r="N334" s="320">
        <v>71.4</v>
      </c>
      <c r="O334" s="319">
        <v>0.0</v>
      </c>
      <c r="P334" s="320">
        <v>0.0</v>
      </c>
      <c r="Q334" s="320">
        <v>0.0</v>
      </c>
      <c r="R334" s="321">
        <v>0.0</v>
      </c>
      <c r="S334" s="314"/>
    </row>
    <row r="335" ht="11.25" customHeight="1">
      <c r="B335" s="315" t="s">
        <v>92</v>
      </c>
      <c r="C335" s="316" t="s">
        <v>105</v>
      </c>
      <c r="D335" s="317" t="s">
        <v>106</v>
      </c>
      <c r="E335" s="318"/>
      <c r="F335" s="316" t="s">
        <v>95</v>
      </c>
      <c r="G335" s="319">
        <v>1.35</v>
      </c>
      <c r="H335" s="315" t="s">
        <v>96</v>
      </c>
      <c r="I335" s="320">
        <v>-83.7</v>
      </c>
      <c r="J335" s="320">
        <v>0.0</v>
      </c>
      <c r="K335" s="320">
        <v>-83.7</v>
      </c>
      <c r="L335" s="320">
        <v>83.7</v>
      </c>
      <c r="M335" s="320">
        <v>0.0</v>
      </c>
      <c r="N335" s="320">
        <v>83.7</v>
      </c>
      <c r="O335" s="319">
        <v>0.0</v>
      </c>
      <c r="P335" s="320">
        <v>0.0</v>
      </c>
      <c r="Q335" s="320">
        <v>0.0</v>
      </c>
      <c r="R335" s="321">
        <v>0.0</v>
      </c>
      <c r="S335" s="314"/>
    </row>
    <row r="336" ht="11.25" customHeight="1">
      <c r="B336" s="315" t="s">
        <v>92</v>
      </c>
      <c r="C336" s="316" t="s">
        <v>99</v>
      </c>
      <c r="D336" s="317" t="s">
        <v>100</v>
      </c>
      <c r="E336" s="318"/>
      <c r="F336" s="316" t="s">
        <v>95</v>
      </c>
      <c r="G336" s="319">
        <v>1.62</v>
      </c>
      <c r="H336" s="315" t="s">
        <v>96</v>
      </c>
      <c r="I336" s="320">
        <v>-134.46</v>
      </c>
      <c r="J336" s="320">
        <v>0.0</v>
      </c>
      <c r="K336" s="320">
        <v>-134.46</v>
      </c>
      <c r="L336" s="320">
        <v>134.46</v>
      </c>
      <c r="M336" s="320">
        <v>0.0</v>
      </c>
      <c r="N336" s="320">
        <v>134.46</v>
      </c>
      <c r="O336" s="319">
        <v>0.0</v>
      </c>
      <c r="P336" s="320">
        <v>0.0</v>
      </c>
      <c r="Q336" s="320">
        <v>0.0</v>
      </c>
      <c r="R336" s="321">
        <v>0.0</v>
      </c>
      <c r="S336" s="314"/>
    </row>
    <row r="337" ht="11.25" customHeight="1">
      <c r="B337" s="315" t="s">
        <v>92</v>
      </c>
      <c r="C337" s="316" t="s">
        <v>141</v>
      </c>
      <c r="D337" s="317" t="s">
        <v>142</v>
      </c>
      <c r="E337" s="318"/>
      <c r="F337" s="316" t="s">
        <v>95</v>
      </c>
      <c r="G337" s="319">
        <v>0.18</v>
      </c>
      <c r="H337" s="315" t="s">
        <v>96</v>
      </c>
      <c r="I337" s="320">
        <v>-15.84</v>
      </c>
      <c r="J337" s="320">
        <v>0.0</v>
      </c>
      <c r="K337" s="320">
        <v>-15.84</v>
      </c>
      <c r="L337" s="320">
        <v>15.84</v>
      </c>
      <c r="M337" s="320">
        <v>0.0</v>
      </c>
      <c r="N337" s="320">
        <v>15.84</v>
      </c>
      <c r="O337" s="319">
        <v>0.0</v>
      </c>
      <c r="P337" s="320">
        <v>0.0</v>
      </c>
      <c r="Q337" s="320">
        <v>0.0</v>
      </c>
      <c r="R337" s="321">
        <v>0.0</v>
      </c>
      <c r="S337" s="314"/>
    </row>
    <row r="338" ht="11.25" customHeight="1">
      <c r="B338" s="315" t="s">
        <v>92</v>
      </c>
      <c r="C338" s="316" t="s">
        <v>103</v>
      </c>
      <c r="D338" s="317" t="s">
        <v>104</v>
      </c>
      <c r="E338" s="318"/>
      <c r="F338" s="316" t="s">
        <v>95</v>
      </c>
      <c r="G338" s="319">
        <v>3.5</v>
      </c>
      <c r="H338" s="315" t="s">
        <v>96</v>
      </c>
      <c r="I338" s="320">
        <v>-276.5</v>
      </c>
      <c r="J338" s="320">
        <v>0.0</v>
      </c>
      <c r="K338" s="320">
        <v>-276.5</v>
      </c>
      <c r="L338" s="320">
        <v>276.5</v>
      </c>
      <c r="M338" s="320">
        <v>0.0</v>
      </c>
      <c r="N338" s="320">
        <v>276.5</v>
      </c>
      <c r="O338" s="319">
        <v>0.0</v>
      </c>
      <c r="P338" s="320">
        <v>0.0</v>
      </c>
      <c r="Q338" s="320">
        <v>0.0</v>
      </c>
      <c r="R338" s="321">
        <v>0.0</v>
      </c>
      <c r="S338" s="314"/>
    </row>
    <row r="339" ht="11.25" customHeight="1">
      <c r="B339" s="315" t="s">
        <v>92</v>
      </c>
      <c r="C339" s="316" t="s">
        <v>137</v>
      </c>
      <c r="D339" s="317" t="s">
        <v>138</v>
      </c>
      <c r="E339" s="318"/>
      <c r="F339" s="316" t="s">
        <v>95</v>
      </c>
      <c r="G339" s="319">
        <v>0.09</v>
      </c>
      <c r="H339" s="315" t="s">
        <v>96</v>
      </c>
      <c r="I339" s="320">
        <v>-31.5</v>
      </c>
      <c r="J339" s="320">
        <v>0.0</v>
      </c>
      <c r="K339" s="320">
        <v>-31.5</v>
      </c>
      <c r="L339" s="320">
        <v>31.5</v>
      </c>
      <c r="M339" s="320">
        <v>0.0</v>
      </c>
      <c r="N339" s="320">
        <v>31.5</v>
      </c>
      <c r="O339" s="319">
        <v>0.0</v>
      </c>
      <c r="P339" s="320">
        <v>0.0</v>
      </c>
      <c r="Q339" s="320">
        <v>0.0</v>
      </c>
      <c r="R339" s="321">
        <v>0.0</v>
      </c>
      <c r="S339" s="314"/>
    </row>
    <row r="340" ht="11.25" customHeight="1">
      <c r="B340" s="315" t="s">
        <v>92</v>
      </c>
      <c r="C340" s="316" t="s">
        <v>118</v>
      </c>
      <c r="D340" s="317" t="s">
        <v>119</v>
      </c>
      <c r="E340" s="318"/>
      <c r="F340" s="316" t="s">
        <v>95</v>
      </c>
      <c r="G340" s="319">
        <v>0.01</v>
      </c>
      <c r="H340" s="315" t="s">
        <v>96</v>
      </c>
      <c r="I340" s="320">
        <v>-0.42</v>
      </c>
      <c r="J340" s="320">
        <v>0.0</v>
      </c>
      <c r="K340" s="320">
        <v>-0.42</v>
      </c>
      <c r="L340" s="320">
        <v>0.42</v>
      </c>
      <c r="M340" s="320">
        <v>0.0</v>
      </c>
      <c r="N340" s="320">
        <v>0.42</v>
      </c>
      <c r="O340" s="319">
        <v>0.0</v>
      </c>
      <c r="P340" s="320">
        <v>0.0</v>
      </c>
      <c r="Q340" s="320">
        <v>0.0</v>
      </c>
      <c r="R340" s="321">
        <v>0.0</v>
      </c>
      <c r="S340" s="314"/>
    </row>
    <row r="341" ht="11.25" customHeight="1">
      <c r="B341" s="315" t="s">
        <v>92</v>
      </c>
      <c r="C341" s="316" t="s">
        <v>1822</v>
      </c>
      <c r="D341" s="317" t="s">
        <v>990</v>
      </c>
      <c r="E341" s="318"/>
      <c r="F341" s="316" t="s">
        <v>95</v>
      </c>
      <c r="G341" s="319">
        <v>0.77</v>
      </c>
      <c r="H341" s="315" t="s">
        <v>96</v>
      </c>
      <c r="I341" s="320">
        <v>-356.36</v>
      </c>
      <c r="J341" s="320">
        <v>0.0</v>
      </c>
      <c r="K341" s="320">
        <v>-356.36</v>
      </c>
      <c r="L341" s="320">
        <v>356.36</v>
      </c>
      <c r="M341" s="320">
        <v>0.0</v>
      </c>
      <c r="N341" s="320">
        <v>356.36</v>
      </c>
      <c r="O341" s="319">
        <v>0.0</v>
      </c>
      <c r="P341" s="320">
        <v>0.0</v>
      </c>
      <c r="Q341" s="320">
        <v>0.0</v>
      </c>
      <c r="R341" s="321">
        <v>0.0</v>
      </c>
      <c r="S341" s="314"/>
    </row>
    <row r="342" ht="11.25" customHeight="1">
      <c r="B342" s="315" t="s">
        <v>92</v>
      </c>
      <c r="C342" s="316" t="s">
        <v>172</v>
      </c>
      <c r="D342" s="317" t="s">
        <v>173</v>
      </c>
      <c r="E342" s="318"/>
      <c r="F342" s="316" t="s">
        <v>95</v>
      </c>
      <c r="G342" s="319">
        <v>0.27</v>
      </c>
      <c r="H342" s="315" t="s">
        <v>96</v>
      </c>
      <c r="I342" s="320">
        <v>-34.46</v>
      </c>
      <c r="J342" s="320">
        <v>0.0</v>
      </c>
      <c r="K342" s="320">
        <v>-34.46</v>
      </c>
      <c r="L342" s="320">
        <v>34.46</v>
      </c>
      <c r="M342" s="320">
        <v>0.0</v>
      </c>
      <c r="N342" s="320">
        <v>34.46</v>
      </c>
      <c r="O342" s="319">
        <v>0.0</v>
      </c>
      <c r="P342" s="320">
        <v>0.0</v>
      </c>
      <c r="Q342" s="320">
        <v>0.0</v>
      </c>
      <c r="R342" s="321">
        <v>0.0</v>
      </c>
      <c r="S342" s="314"/>
    </row>
    <row r="343" ht="11.25" customHeight="1">
      <c r="B343" s="315" t="s">
        <v>92</v>
      </c>
      <c r="C343" s="316" t="s">
        <v>206</v>
      </c>
      <c r="D343" s="317" t="s">
        <v>207</v>
      </c>
      <c r="E343" s="318"/>
      <c r="F343" s="316" t="s">
        <v>95</v>
      </c>
      <c r="G343" s="319">
        <v>0.495</v>
      </c>
      <c r="H343" s="315" t="s">
        <v>96</v>
      </c>
      <c r="I343" s="320">
        <v>-189.27</v>
      </c>
      <c r="J343" s="320">
        <v>0.0</v>
      </c>
      <c r="K343" s="320">
        <v>-189.27</v>
      </c>
      <c r="L343" s="320">
        <v>189.27</v>
      </c>
      <c r="M343" s="320">
        <v>0.0</v>
      </c>
      <c r="N343" s="320">
        <v>189.27</v>
      </c>
      <c r="O343" s="319">
        <v>0.0</v>
      </c>
      <c r="P343" s="320">
        <v>0.0</v>
      </c>
      <c r="Q343" s="320">
        <v>0.0</v>
      </c>
      <c r="R343" s="321">
        <v>0.0</v>
      </c>
      <c r="S343" s="314"/>
    </row>
    <row r="344" ht="11.25" customHeight="1">
      <c r="B344" s="315" t="s">
        <v>92</v>
      </c>
      <c r="C344" s="316" t="s">
        <v>1819</v>
      </c>
      <c r="D344" s="317" t="s">
        <v>972</v>
      </c>
      <c r="E344" s="318"/>
      <c r="F344" s="316" t="s">
        <v>95</v>
      </c>
      <c r="G344" s="319">
        <v>0.3</v>
      </c>
      <c r="H344" s="315" t="s">
        <v>96</v>
      </c>
      <c r="I344" s="320">
        <v>-359.7</v>
      </c>
      <c r="J344" s="320">
        <v>0.0</v>
      </c>
      <c r="K344" s="320">
        <v>-359.7</v>
      </c>
      <c r="L344" s="320">
        <v>359.7</v>
      </c>
      <c r="M344" s="320">
        <v>0.0</v>
      </c>
      <c r="N344" s="320">
        <v>359.7</v>
      </c>
      <c r="O344" s="319">
        <v>0.0</v>
      </c>
      <c r="P344" s="320">
        <v>0.0</v>
      </c>
      <c r="Q344" s="320">
        <v>0.0</v>
      </c>
      <c r="R344" s="321">
        <v>0.0</v>
      </c>
      <c r="S344" s="314"/>
    </row>
    <row r="345" ht="11.25" customHeight="1">
      <c r="B345" s="315" t="s">
        <v>92</v>
      </c>
      <c r="C345" s="316" t="s">
        <v>1859</v>
      </c>
      <c r="D345" s="317" t="s">
        <v>665</v>
      </c>
      <c r="E345" s="318"/>
      <c r="F345" s="316" t="s">
        <v>95</v>
      </c>
      <c r="G345" s="319">
        <v>0.8</v>
      </c>
      <c r="H345" s="315" t="s">
        <v>96</v>
      </c>
      <c r="I345" s="320">
        <v>-560.0</v>
      </c>
      <c r="J345" s="320">
        <v>0.0</v>
      </c>
      <c r="K345" s="320">
        <v>-560.0</v>
      </c>
      <c r="L345" s="320">
        <v>560.0</v>
      </c>
      <c r="M345" s="320">
        <v>0.0</v>
      </c>
      <c r="N345" s="320">
        <v>560.0</v>
      </c>
      <c r="O345" s="319">
        <v>0.0</v>
      </c>
      <c r="P345" s="320">
        <v>0.0</v>
      </c>
      <c r="Q345" s="320">
        <v>0.0</v>
      </c>
      <c r="R345" s="321">
        <v>0.0</v>
      </c>
      <c r="S345" s="314"/>
    </row>
    <row r="346" ht="11.25" customHeight="1">
      <c r="B346" s="315" t="s">
        <v>92</v>
      </c>
      <c r="C346" s="316" t="s">
        <v>1820</v>
      </c>
      <c r="D346" s="317" t="s">
        <v>1002</v>
      </c>
      <c r="E346" s="318"/>
      <c r="F346" s="316" t="s">
        <v>95</v>
      </c>
      <c r="G346" s="319">
        <v>0.839</v>
      </c>
      <c r="H346" s="315" t="s">
        <v>96</v>
      </c>
      <c r="I346" s="320">
        <v>-646.03</v>
      </c>
      <c r="J346" s="320">
        <v>0.0</v>
      </c>
      <c r="K346" s="320">
        <v>-646.03</v>
      </c>
      <c r="L346" s="320">
        <v>646.03</v>
      </c>
      <c r="M346" s="320">
        <v>0.0</v>
      </c>
      <c r="N346" s="320">
        <v>646.03</v>
      </c>
      <c r="O346" s="319">
        <v>0.0</v>
      </c>
      <c r="P346" s="320">
        <v>0.0</v>
      </c>
      <c r="Q346" s="320">
        <v>0.0</v>
      </c>
      <c r="R346" s="321">
        <v>0.0</v>
      </c>
      <c r="S346" s="314"/>
    </row>
    <row r="347" ht="11.25" customHeight="1">
      <c r="B347" s="315" t="s">
        <v>92</v>
      </c>
      <c r="C347" s="316" t="s">
        <v>105</v>
      </c>
      <c r="D347" s="317" t="s">
        <v>106</v>
      </c>
      <c r="E347" s="318"/>
      <c r="F347" s="316" t="s">
        <v>95</v>
      </c>
      <c r="G347" s="319">
        <v>1.8</v>
      </c>
      <c r="H347" s="315" t="s">
        <v>96</v>
      </c>
      <c r="I347" s="320">
        <v>-111.6</v>
      </c>
      <c r="J347" s="320">
        <v>0.0</v>
      </c>
      <c r="K347" s="320">
        <v>-111.6</v>
      </c>
      <c r="L347" s="320">
        <v>111.6</v>
      </c>
      <c r="M347" s="320">
        <v>0.0</v>
      </c>
      <c r="N347" s="320">
        <v>111.6</v>
      </c>
      <c r="O347" s="319">
        <v>0.0</v>
      </c>
      <c r="P347" s="320">
        <v>0.0</v>
      </c>
      <c r="Q347" s="320">
        <v>0.0</v>
      </c>
      <c r="R347" s="321">
        <v>0.0</v>
      </c>
      <c r="S347" s="314"/>
    </row>
    <row r="348" ht="11.25" customHeight="1">
      <c r="B348" s="315" t="s">
        <v>92</v>
      </c>
      <c r="C348" s="316" t="s">
        <v>239</v>
      </c>
      <c r="D348" s="317" t="s">
        <v>240</v>
      </c>
      <c r="E348" s="318"/>
      <c r="F348" s="316" t="s">
        <v>95</v>
      </c>
      <c r="G348" s="319">
        <v>0.64</v>
      </c>
      <c r="H348" s="315" t="s">
        <v>96</v>
      </c>
      <c r="I348" s="320">
        <v>-252.0</v>
      </c>
      <c r="J348" s="320">
        <v>0.0</v>
      </c>
      <c r="K348" s="320">
        <v>-252.0</v>
      </c>
      <c r="L348" s="320">
        <v>252.0</v>
      </c>
      <c r="M348" s="320">
        <v>0.0</v>
      </c>
      <c r="N348" s="320">
        <v>252.0</v>
      </c>
      <c r="O348" s="319">
        <v>0.0</v>
      </c>
      <c r="P348" s="320">
        <v>0.0</v>
      </c>
      <c r="Q348" s="320">
        <v>0.0</v>
      </c>
      <c r="R348" s="321">
        <v>0.0</v>
      </c>
      <c r="S348" s="314"/>
    </row>
    <row r="349" ht="11.25" customHeight="1">
      <c r="B349" s="315" t="s">
        <v>92</v>
      </c>
      <c r="C349" s="316" t="s">
        <v>133</v>
      </c>
      <c r="D349" s="317" t="s">
        <v>134</v>
      </c>
      <c r="E349" s="318"/>
      <c r="F349" s="316" t="s">
        <v>95</v>
      </c>
      <c r="G349" s="319">
        <v>0.09</v>
      </c>
      <c r="H349" s="315" t="s">
        <v>96</v>
      </c>
      <c r="I349" s="320">
        <v>-166.42</v>
      </c>
      <c r="J349" s="320">
        <v>0.0</v>
      </c>
      <c r="K349" s="320">
        <v>-166.42</v>
      </c>
      <c r="L349" s="320">
        <v>166.42</v>
      </c>
      <c r="M349" s="320">
        <v>0.0</v>
      </c>
      <c r="N349" s="320">
        <v>166.42</v>
      </c>
      <c r="O349" s="319">
        <v>0.0</v>
      </c>
      <c r="P349" s="320">
        <v>0.0</v>
      </c>
      <c r="Q349" s="320">
        <v>0.0</v>
      </c>
      <c r="R349" s="321">
        <v>0.0</v>
      </c>
      <c r="S349" s="314"/>
    </row>
    <row r="350" ht="11.25" customHeight="1">
      <c r="B350" s="315" t="s">
        <v>92</v>
      </c>
      <c r="C350" s="316" t="s">
        <v>1821</v>
      </c>
      <c r="D350" s="317" t="s">
        <v>1006</v>
      </c>
      <c r="E350" s="318"/>
      <c r="F350" s="316" t="s">
        <v>95</v>
      </c>
      <c r="G350" s="319">
        <v>0.18</v>
      </c>
      <c r="H350" s="315" t="s">
        <v>96</v>
      </c>
      <c r="I350" s="320">
        <v>-240.0</v>
      </c>
      <c r="J350" s="320">
        <v>0.0</v>
      </c>
      <c r="K350" s="320">
        <v>-240.0</v>
      </c>
      <c r="L350" s="320">
        <v>240.0</v>
      </c>
      <c r="M350" s="320">
        <v>0.0</v>
      </c>
      <c r="N350" s="320">
        <v>240.0</v>
      </c>
      <c r="O350" s="319">
        <v>0.0</v>
      </c>
      <c r="P350" s="320">
        <v>0.0</v>
      </c>
      <c r="Q350" s="320">
        <v>0.0</v>
      </c>
      <c r="R350" s="321">
        <v>0.0</v>
      </c>
      <c r="S350" s="314"/>
    </row>
    <row r="351" ht="11.25" customHeight="1">
      <c r="B351" s="315" t="s">
        <v>92</v>
      </c>
      <c r="C351" s="316" t="s">
        <v>294</v>
      </c>
      <c r="D351" s="317" t="s">
        <v>295</v>
      </c>
      <c r="E351" s="318"/>
      <c r="F351" s="316" t="s">
        <v>95</v>
      </c>
      <c r="G351" s="319">
        <v>0.18</v>
      </c>
      <c r="H351" s="315" t="s">
        <v>96</v>
      </c>
      <c r="I351" s="320">
        <v>-328.0</v>
      </c>
      <c r="J351" s="320">
        <v>0.0</v>
      </c>
      <c r="K351" s="320">
        <v>-328.0</v>
      </c>
      <c r="L351" s="320">
        <v>328.0</v>
      </c>
      <c r="M351" s="320">
        <v>0.0</v>
      </c>
      <c r="N351" s="320">
        <v>328.0</v>
      </c>
      <c r="O351" s="319">
        <v>0.0</v>
      </c>
      <c r="P351" s="320">
        <v>0.0</v>
      </c>
      <c r="Q351" s="320">
        <v>0.0</v>
      </c>
      <c r="R351" s="321">
        <v>0.0</v>
      </c>
      <c r="S351" s="314"/>
    </row>
    <row r="352" ht="11.25" customHeight="1">
      <c r="B352" s="315" t="s">
        <v>92</v>
      </c>
      <c r="C352" s="316" t="s">
        <v>120</v>
      </c>
      <c r="D352" s="317" t="s">
        <v>121</v>
      </c>
      <c r="E352" s="318"/>
      <c r="F352" s="316" t="s">
        <v>95</v>
      </c>
      <c r="G352" s="319">
        <v>0.36</v>
      </c>
      <c r="H352" s="315" t="s">
        <v>96</v>
      </c>
      <c r="I352" s="320">
        <v>-47.6</v>
      </c>
      <c r="J352" s="320">
        <v>0.0</v>
      </c>
      <c r="K352" s="320">
        <v>-47.6</v>
      </c>
      <c r="L352" s="320">
        <v>47.6</v>
      </c>
      <c r="M352" s="320">
        <v>0.0</v>
      </c>
      <c r="N352" s="320">
        <v>47.6</v>
      </c>
      <c r="O352" s="319">
        <v>0.0</v>
      </c>
      <c r="P352" s="320">
        <v>0.0</v>
      </c>
      <c r="Q352" s="320">
        <v>0.0</v>
      </c>
      <c r="R352" s="321">
        <v>0.0</v>
      </c>
      <c r="S352" s="314"/>
    </row>
    <row r="353" ht="11.25" customHeight="1">
      <c r="B353" s="315" t="s">
        <v>92</v>
      </c>
      <c r="C353" s="316" t="s">
        <v>1822</v>
      </c>
      <c r="D353" s="317" t="s">
        <v>990</v>
      </c>
      <c r="E353" s="318"/>
      <c r="F353" s="316" t="s">
        <v>95</v>
      </c>
      <c r="G353" s="319">
        <v>0.77</v>
      </c>
      <c r="H353" s="315" t="s">
        <v>96</v>
      </c>
      <c r="I353" s="320">
        <v>-289.0</v>
      </c>
      <c r="J353" s="320">
        <v>0.0</v>
      </c>
      <c r="K353" s="320">
        <v>-289.0</v>
      </c>
      <c r="L353" s="320">
        <v>289.0</v>
      </c>
      <c r="M353" s="320">
        <v>0.0</v>
      </c>
      <c r="N353" s="320">
        <v>289.0</v>
      </c>
      <c r="O353" s="319">
        <v>0.0</v>
      </c>
      <c r="P353" s="320">
        <v>0.0</v>
      </c>
      <c r="Q353" s="320">
        <v>0.0</v>
      </c>
      <c r="R353" s="321">
        <v>0.0</v>
      </c>
      <c r="S353" s="314"/>
    </row>
    <row r="354" ht="11.25" customHeight="1">
      <c r="B354" s="315" t="s">
        <v>92</v>
      </c>
      <c r="C354" s="316" t="s">
        <v>131</v>
      </c>
      <c r="D354" s="317" t="s">
        <v>132</v>
      </c>
      <c r="E354" s="318"/>
      <c r="F354" s="316" t="s">
        <v>95</v>
      </c>
      <c r="G354" s="319">
        <v>0.09</v>
      </c>
      <c r="H354" s="315" t="s">
        <v>96</v>
      </c>
      <c r="I354" s="320">
        <v>-19.8</v>
      </c>
      <c r="J354" s="320">
        <v>0.0</v>
      </c>
      <c r="K354" s="320">
        <v>-19.8</v>
      </c>
      <c r="L354" s="320">
        <v>19.8</v>
      </c>
      <c r="M354" s="320">
        <v>0.0</v>
      </c>
      <c r="N354" s="320">
        <v>19.8</v>
      </c>
      <c r="O354" s="319">
        <v>0.0</v>
      </c>
      <c r="P354" s="320">
        <v>0.0</v>
      </c>
      <c r="Q354" s="320">
        <v>0.0</v>
      </c>
      <c r="R354" s="321">
        <v>0.0</v>
      </c>
      <c r="S354" s="314"/>
    </row>
    <row r="355" ht="11.25" customHeight="1">
      <c r="B355" s="315" t="s">
        <v>92</v>
      </c>
      <c r="C355" s="316" t="s">
        <v>93</v>
      </c>
      <c r="D355" s="317" t="s">
        <v>94</v>
      </c>
      <c r="E355" s="318"/>
      <c r="F355" s="316" t="s">
        <v>95</v>
      </c>
      <c r="G355" s="319">
        <v>0.09</v>
      </c>
      <c r="H355" s="315" t="s">
        <v>96</v>
      </c>
      <c r="I355" s="320">
        <v>-32.85</v>
      </c>
      <c r="J355" s="320">
        <v>0.0</v>
      </c>
      <c r="K355" s="320">
        <v>-32.85</v>
      </c>
      <c r="L355" s="320">
        <v>32.85</v>
      </c>
      <c r="M355" s="320">
        <v>0.0</v>
      </c>
      <c r="N355" s="320">
        <v>32.85</v>
      </c>
      <c r="O355" s="319">
        <v>0.0</v>
      </c>
      <c r="P355" s="320">
        <v>0.0</v>
      </c>
      <c r="Q355" s="320">
        <v>0.0</v>
      </c>
      <c r="R355" s="321">
        <v>0.0</v>
      </c>
      <c r="S355" s="314"/>
    </row>
    <row r="356" ht="11.25" customHeight="1">
      <c r="B356" s="315" t="s">
        <v>92</v>
      </c>
      <c r="C356" s="316" t="s">
        <v>97</v>
      </c>
      <c r="D356" s="317" t="s">
        <v>98</v>
      </c>
      <c r="E356" s="318"/>
      <c r="F356" s="316" t="s">
        <v>95</v>
      </c>
      <c r="G356" s="319">
        <v>0.09</v>
      </c>
      <c r="H356" s="315" t="s">
        <v>96</v>
      </c>
      <c r="I356" s="320">
        <v>-32.4</v>
      </c>
      <c r="J356" s="320">
        <v>0.0</v>
      </c>
      <c r="K356" s="320">
        <v>-32.4</v>
      </c>
      <c r="L356" s="320">
        <v>32.4</v>
      </c>
      <c r="M356" s="320">
        <v>0.0</v>
      </c>
      <c r="N356" s="320">
        <v>32.4</v>
      </c>
      <c r="O356" s="319">
        <v>0.0</v>
      </c>
      <c r="P356" s="320">
        <v>0.0</v>
      </c>
      <c r="Q356" s="320">
        <v>0.0</v>
      </c>
      <c r="R356" s="321">
        <v>0.0</v>
      </c>
      <c r="S356" s="314"/>
    </row>
    <row r="357" ht="11.25" customHeight="1">
      <c r="B357" s="315" t="s">
        <v>92</v>
      </c>
      <c r="C357" s="316" t="s">
        <v>206</v>
      </c>
      <c r="D357" s="317" t="s">
        <v>207</v>
      </c>
      <c r="E357" s="318"/>
      <c r="F357" s="316" t="s">
        <v>95</v>
      </c>
      <c r="G357" s="319">
        <v>0.45</v>
      </c>
      <c r="H357" s="315" t="s">
        <v>96</v>
      </c>
      <c r="I357" s="320">
        <v>-172.06</v>
      </c>
      <c r="J357" s="320">
        <v>0.0</v>
      </c>
      <c r="K357" s="320">
        <v>-172.06</v>
      </c>
      <c r="L357" s="320">
        <v>172.06</v>
      </c>
      <c r="M357" s="320">
        <v>0.0</v>
      </c>
      <c r="N357" s="320">
        <v>172.06</v>
      </c>
      <c r="O357" s="319">
        <v>0.0</v>
      </c>
      <c r="P357" s="320">
        <v>0.0</v>
      </c>
      <c r="Q357" s="320">
        <v>0.0</v>
      </c>
      <c r="R357" s="321">
        <v>0.0</v>
      </c>
      <c r="S357" s="314"/>
    </row>
    <row r="358" ht="11.25" customHeight="1">
      <c r="B358" s="315" t="s">
        <v>92</v>
      </c>
      <c r="C358" s="316" t="s">
        <v>370</v>
      </c>
      <c r="D358" s="317" t="s">
        <v>371</v>
      </c>
      <c r="E358" s="318"/>
      <c r="F358" s="316" t="s">
        <v>95</v>
      </c>
      <c r="G358" s="319">
        <v>0.82</v>
      </c>
      <c r="H358" s="315" t="s">
        <v>96</v>
      </c>
      <c r="I358" s="320">
        <v>-557.62</v>
      </c>
      <c r="J358" s="320">
        <v>0.0</v>
      </c>
      <c r="K358" s="320">
        <v>-557.62</v>
      </c>
      <c r="L358" s="320">
        <v>557.62</v>
      </c>
      <c r="M358" s="320">
        <v>0.0</v>
      </c>
      <c r="N358" s="320">
        <v>557.62</v>
      </c>
      <c r="O358" s="319">
        <v>0.0</v>
      </c>
      <c r="P358" s="320">
        <v>0.0</v>
      </c>
      <c r="Q358" s="320">
        <v>0.0</v>
      </c>
      <c r="R358" s="321">
        <v>0.0</v>
      </c>
      <c r="S358" s="314"/>
    </row>
    <row r="359" ht="11.25" customHeight="1">
      <c r="B359" s="315" t="s">
        <v>92</v>
      </c>
      <c r="C359" s="316" t="s">
        <v>1883</v>
      </c>
      <c r="D359" s="317" t="s">
        <v>1026</v>
      </c>
      <c r="E359" s="318"/>
      <c r="F359" s="316" t="s">
        <v>95</v>
      </c>
      <c r="G359" s="319">
        <v>0.198</v>
      </c>
      <c r="H359" s="315" t="s">
        <v>96</v>
      </c>
      <c r="I359" s="320">
        <v>-84.0</v>
      </c>
      <c r="J359" s="320">
        <v>0.0</v>
      </c>
      <c r="K359" s="320">
        <v>-84.0</v>
      </c>
      <c r="L359" s="320">
        <v>84.0</v>
      </c>
      <c r="M359" s="320">
        <v>0.0</v>
      </c>
      <c r="N359" s="320">
        <v>84.0</v>
      </c>
      <c r="O359" s="319">
        <v>0.0</v>
      </c>
      <c r="P359" s="320">
        <v>0.0</v>
      </c>
      <c r="Q359" s="320">
        <v>0.0</v>
      </c>
      <c r="R359" s="321">
        <v>0.0</v>
      </c>
      <c r="S359" s="314"/>
    </row>
    <row r="360" ht="11.25" customHeight="1">
      <c r="B360" s="315" t="s">
        <v>92</v>
      </c>
      <c r="C360" s="316" t="s">
        <v>222</v>
      </c>
      <c r="D360" s="317" t="s">
        <v>223</v>
      </c>
      <c r="E360" s="318"/>
      <c r="F360" s="316" t="s">
        <v>95</v>
      </c>
      <c r="G360" s="319">
        <v>3.51</v>
      </c>
      <c r="H360" s="315" t="s">
        <v>96</v>
      </c>
      <c r="I360" s="320">
        <v>-236.84</v>
      </c>
      <c r="J360" s="320">
        <v>0.0</v>
      </c>
      <c r="K360" s="320">
        <v>-236.84</v>
      </c>
      <c r="L360" s="320">
        <v>236.84</v>
      </c>
      <c r="M360" s="320">
        <v>0.0</v>
      </c>
      <c r="N360" s="320">
        <v>236.84</v>
      </c>
      <c r="O360" s="319">
        <v>0.0</v>
      </c>
      <c r="P360" s="320">
        <v>0.0</v>
      </c>
      <c r="Q360" s="320">
        <v>0.0</v>
      </c>
      <c r="R360" s="321">
        <v>0.0</v>
      </c>
      <c r="S360" s="314"/>
    </row>
    <row r="361" ht="11.25" customHeight="1">
      <c r="B361" s="315" t="s">
        <v>92</v>
      </c>
      <c r="C361" s="316" t="s">
        <v>101</v>
      </c>
      <c r="D361" s="317" t="s">
        <v>102</v>
      </c>
      <c r="E361" s="318"/>
      <c r="F361" s="316" t="s">
        <v>95</v>
      </c>
      <c r="G361" s="319">
        <v>0.7</v>
      </c>
      <c r="H361" s="315" t="s">
        <v>96</v>
      </c>
      <c r="I361" s="320">
        <v>-41.3</v>
      </c>
      <c r="J361" s="320">
        <v>0.0</v>
      </c>
      <c r="K361" s="320">
        <v>-41.3</v>
      </c>
      <c r="L361" s="320">
        <v>41.3</v>
      </c>
      <c r="M361" s="320">
        <v>0.0</v>
      </c>
      <c r="N361" s="320">
        <v>41.3</v>
      </c>
      <c r="O361" s="319">
        <v>0.0</v>
      </c>
      <c r="P361" s="320">
        <v>0.0</v>
      </c>
      <c r="Q361" s="320">
        <v>0.0</v>
      </c>
      <c r="R361" s="321">
        <v>0.0</v>
      </c>
      <c r="S361" s="314"/>
    </row>
    <row r="362" ht="11.25" customHeight="1">
      <c r="B362" s="315" t="s">
        <v>92</v>
      </c>
      <c r="C362" s="316" t="s">
        <v>186</v>
      </c>
      <c r="D362" s="317" t="s">
        <v>187</v>
      </c>
      <c r="E362" s="318"/>
      <c r="F362" s="316" t="s">
        <v>95</v>
      </c>
      <c r="G362" s="319">
        <v>0.9</v>
      </c>
      <c r="H362" s="315" t="s">
        <v>96</v>
      </c>
      <c r="I362" s="320">
        <v>-288.0</v>
      </c>
      <c r="J362" s="320">
        <v>0.0</v>
      </c>
      <c r="K362" s="320">
        <v>-288.0</v>
      </c>
      <c r="L362" s="320">
        <v>288.0</v>
      </c>
      <c r="M362" s="320">
        <v>0.0</v>
      </c>
      <c r="N362" s="320">
        <v>288.0</v>
      </c>
      <c r="O362" s="319">
        <v>0.0</v>
      </c>
      <c r="P362" s="320">
        <v>0.0</v>
      </c>
      <c r="Q362" s="320">
        <v>0.0</v>
      </c>
      <c r="R362" s="321">
        <v>0.0</v>
      </c>
      <c r="S362" s="314"/>
    </row>
    <row r="363" ht="11.25" customHeight="1">
      <c r="B363" s="315" t="s">
        <v>92</v>
      </c>
      <c r="C363" s="316" t="s">
        <v>105</v>
      </c>
      <c r="D363" s="317" t="s">
        <v>106</v>
      </c>
      <c r="E363" s="318"/>
      <c r="F363" s="316" t="s">
        <v>95</v>
      </c>
      <c r="G363" s="319">
        <v>0.9</v>
      </c>
      <c r="H363" s="315" t="s">
        <v>96</v>
      </c>
      <c r="I363" s="320">
        <v>-55.8</v>
      </c>
      <c r="J363" s="320">
        <v>0.0</v>
      </c>
      <c r="K363" s="320">
        <v>-55.8</v>
      </c>
      <c r="L363" s="320">
        <v>55.8</v>
      </c>
      <c r="M363" s="320">
        <v>0.0</v>
      </c>
      <c r="N363" s="320">
        <v>55.8</v>
      </c>
      <c r="O363" s="319">
        <v>0.0</v>
      </c>
      <c r="P363" s="320">
        <v>0.0</v>
      </c>
      <c r="Q363" s="320">
        <v>0.0</v>
      </c>
      <c r="R363" s="321">
        <v>0.0</v>
      </c>
      <c r="S363" s="314"/>
    </row>
    <row r="364" ht="11.25" customHeight="1">
      <c r="B364" s="315" t="s">
        <v>92</v>
      </c>
      <c r="C364" s="316" t="s">
        <v>137</v>
      </c>
      <c r="D364" s="317" t="s">
        <v>138</v>
      </c>
      <c r="E364" s="318"/>
      <c r="F364" s="316" t="s">
        <v>95</v>
      </c>
      <c r="G364" s="319">
        <v>0.045</v>
      </c>
      <c r="H364" s="315" t="s">
        <v>96</v>
      </c>
      <c r="I364" s="320">
        <v>-15.75</v>
      </c>
      <c r="J364" s="320">
        <v>0.0</v>
      </c>
      <c r="K364" s="320">
        <v>-15.75</v>
      </c>
      <c r="L364" s="320">
        <v>15.75</v>
      </c>
      <c r="M364" s="320">
        <v>0.0</v>
      </c>
      <c r="N364" s="320">
        <v>15.75</v>
      </c>
      <c r="O364" s="319">
        <v>0.0</v>
      </c>
      <c r="P364" s="320">
        <v>0.0</v>
      </c>
      <c r="Q364" s="320">
        <v>0.0</v>
      </c>
      <c r="R364" s="321">
        <v>0.0</v>
      </c>
      <c r="S364" s="314"/>
    </row>
    <row r="365" ht="11.25" customHeight="1">
      <c r="B365" s="315" t="s">
        <v>92</v>
      </c>
      <c r="C365" s="316" t="s">
        <v>151</v>
      </c>
      <c r="D365" s="317" t="s">
        <v>152</v>
      </c>
      <c r="E365" s="318"/>
      <c r="F365" s="316" t="s">
        <v>95</v>
      </c>
      <c r="G365" s="319">
        <v>0.45</v>
      </c>
      <c r="H365" s="315" t="s">
        <v>96</v>
      </c>
      <c r="I365" s="320">
        <v>-222.75</v>
      </c>
      <c r="J365" s="320">
        <v>0.0</v>
      </c>
      <c r="K365" s="320">
        <v>-222.75</v>
      </c>
      <c r="L365" s="320">
        <v>222.75</v>
      </c>
      <c r="M365" s="320">
        <v>0.0</v>
      </c>
      <c r="N365" s="320">
        <v>222.75</v>
      </c>
      <c r="O365" s="319">
        <v>0.0</v>
      </c>
      <c r="P365" s="320">
        <v>0.0</v>
      </c>
      <c r="Q365" s="320">
        <v>0.0</v>
      </c>
      <c r="R365" s="321">
        <v>0.0</v>
      </c>
      <c r="S365" s="314"/>
    </row>
    <row r="366" ht="11.25" customHeight="1">
      <c r="B366" s="315" t="s">
        <v>92</v>
      </c>
      <c r="C366" s="316" t="s">
        <v>386</v>
      </c>
      <c r="D366" s="317" t="s">
        <v>387</v>
      </c>
      <c r="E366" s="318"/>
      <c r="F366" s="316" t="s">
        <v>95</v>
      </c>
      <c r="G366" s="319">
        <v>0.27</v>
      </c>
      <c r="H366" s="315" t="s">
        <v>96</v>
      </c>
      <c r="I366" s="320">
        <v>-427.68</v>
      </c>
      <c r="J366" s="320">
        <v>0.0</v>
      </c>
      <c r="K366" s="320">
        <v>-427.68</v>
      </c>
      <c r="L366" s="320">
        <v>427.68</v>
      </c>
      <c r="M366" s="320">
        <v>0.0</v>
      </c>
      <c r="N366" s="320">
        <v>427.68</v>
      </c>
      <c r="O366" s="319">
        <v>0.0</v>
      </c>
      <c r="P366" s="320">
        <v>0.0</v>
      </c>
      <c r="Q366" s="320">
        <v>0.0</v>
      </c>
      <c r="R366" s="321">
        <v>0.0</v>
      </c>
      <c r="S366" s="314"/>
    </row>
    <row r="367" ht="11.25" customHeight="1">
      <c r="B367" s="315" t="s">
        <v>92</v>
      </c>
      <c r="C367" s="316" t="s">
        <v>97</v>
      </c>
      <c r="D367" s="317" t="s">
        <v>98</v>
      </c>
      <c r="E367" s="318"/>
      <c r="F367" s="316" t="s">
        <v>95</v>
      </c>
      <c r="G367" s="319">
        <v>0.045</v>
      </c>
      <c r="H367" s="315" t="s">
        <v>96</v>
      </c>
      <c r="I367" s="320">
        <v>-16.2</v>
      </c>
      <c r="J367" s="320">
        <v>0.0</v>
      </c>
      <c r="K367" s="320">
        <v>-16.2</v>
      </c>
      <c r="L367" s="320">
        <v>16.2</v>
      </c>
      <c r="M367" s="320">
        <v>0.0</v>
      </c>
      <c r="N367" s="320">
        <v>16.2</v>
      </c>
      <c r="O367" s="319">
        <v>0.0</v>
      </c>
      <c r="P367" s="320">
        <v>0.0</v>
      </c>
      <c r="Q367" s="320">
        <v>0.0</v>
      </c>
      <c r="R367" s="321">
        <v>0.0</v>
      </c>
      <c r="S367" s="314"/>
    </row>
    <row r="368" ht="11.25" customHeight="1">
      <c r="B368" s="315" t="s">
        <v>92</v>
      </c>
      <c r="C368" s="316" t="s">
        <v>303</v>
      </c>
      <c r="D368" s="317" t="s">
        <v>304</v>
      </c>
      <c r="E368" s="318"/>
      <c r="F368" s="316" t="s">
        <v>286</v>
      </c>
      <c r="G368" s="319">
        <v>4.5</v>
      </c>
      <c r="H368" s="315" t="s">
        <v>96</v>
      </c>
      <c r="I368" s="320">
        <v>-233.91</v>
      </c>
      <c r="J368" s="320">
        <v>0.0</v>
      </c>
      <c r="K368" s="320">
        <v>-233.91</v>
      </c>
      <c r="L368" s="320">
        <v>233.91</v>
      </c>
      <c r="M368" s="320">
        <v>0.0</v>
      </c>
      <c r="N368" s="320">
        <v>233.91</v>
      </c>
      <c r="O368" s="319">
        <v>0.0</v>
      </c>
      <c r="P368" s="320">
        <v>0.0</v>
      </c>
      <c r="Q368" s="320">
        <v>0.0</v>
      </c>
      <c r="R368" s="321">
        <v>0.0</v>
      </c>
      <c r="S368" s="314"/>
    </row>
    <row r="369" ht="11.25" customHeight="1">
      <c r="B369" s="315" t="s">
        <v>92</v>
      </c>
      <c r="C369" s="316" t="s">
        <v>1884</v>
      </c>
      <c r="D369" s="317" t="s">
        <v>1042</v>
      </c>
      <c r="E369" s="318"/>
      <c r="F369" s="316" t="s">
        <v>95</v>
      </c>
      <c r="G369" s="319">
        <v>0.45</v>
      </c>
      <c r="H369" s="315" t="s">
        <v>96</v>
      </c>
      <c r="I369" s="320">
        <v>-224.0</v>
      </c>
      <c r="J369" s="320">
        <v>0.0</v>
      </c>
      <c r="K369" s="320">
        <v>-224.0</v>
      </c>
      <c r="L369" s="320">
        <v>224.0</v>
      </c>
      <c r="M369" s="320">
        <v>0.0</v>
      </c>
      <c r="N369" s="320">
        <v>224.0</v>
      </c>
      <c r="O369" s="319">
        <v>0.0</v>
      </c>
      <c r="P369" s="320">
        <v>0.0</v>
      </c>
      <c r="Q369" s="320">
        <v>0.0</v>
      </c>
      <c r="R369" s="321">
        <v>0.0</v>
      </c>
      <c r="S369" s="314"/>
    </row>
    <row r="370" ht="11.25" customHeight="1">
      <c r="B370" s="315" t="s">
        <v>92</v>
      </c>
      <c r="C370" s="316" t="s">
        <v>278</v>
      </c>
      <c r="D370" s="317" t="s">
        <v>279</v>
      </c>
      <c r="E370" s="318"/>
      <c r="F370" s="316" t="s">
        <v>95</v>
      </c>
      <c r="G370" s="319">
        <v>0.018</v>
      </c>
      <c r="H370" s="315" t="s">
        <v>96</v>
      </c>
      <c r="I370" s="320">
        <v>-33.84</v>
      </c>
      <c r="J370" s="320">
        <v>0.0</v>
      </c>
      <c r="K370" s="320">
        <v>-33.84</v>
      </c>
      <c r="L370" s="320">
        <v>33.84</v>
      </c>
      <c r="M370" s="320">
        <v>0.0</v>
      </c>
      <c r="N370" s="320">
        <v>33.84</v>
      </c>
      <c r="O370" s="319">
        <v>0.0</v>
      </c>
      <c r="P370" s="320">
        <v>0.0</v>
      </c>
      <c r="Q370" s="320">
        <v>0.0</v>
      </c>
      <c r="R370" s="321">
        <v>0.0</v>
      </c>
      <c r="S370" s="314"/>
    </row>
    <row r="371" ht="11.25" customHeight="1">
      <c r="B371" s="322" t="s">
        <v>107</v>
      </c>
      <c r="C371" s="323"/>
      <c r="D371" s="323"/>
      <c r="E371" s="323"/>
      <c r="F371" s="324"/>
      <c r="G371" s="325">
        <v>33.34</v>
      </c>
      <c r="H371" s="326" t="s">
        <v>108</v>
      </c>
      <c r="I371" s="327">
        <v>-8892.3</v>
      </c>
      <c r="J371" s="327">
        <v>0.0</v>
      </c>
      <c r="K371" s="327">
        <v>-8892.3</v>
      </c>
      <c r="L371" s="327">
        <v>8892.3</v>
      </c>
      <c r="M371" s="327">
        <v>0.0</v>
      </c>
      <c r="N371" s="327">
        <v>8892.3</v>
      </c>
      <c r="O371" s="325">
        <v>0.0</v>
      </c>
      <c r="P371" s="327">
        <v>0.0</v>
      </c>
      <c r="Q371" s="327">
        <v>0.0</v>
      </c>
      <c r="R371" s="328">
        <v>0.0</v>
      </c>
      <c r="S371" s="329"/>
    </row>
    <row r="372" ht="11.25" customHeight="1">
      <c r="B372" s="312" t="s">
        <v>1885</v>
      </c>
      <c r="C372" s="313"/>
      <c r="D372" s="313"/>
      <c r="E372" s="313"/>
      <c r="F372" s="313"/>
      <c r="G372" s="313"/>
      <c r="H372" s="313"/>
      <c r="I372" s="313"/>
      <c r="J372" s="313"/>
      <c r="K372" s="313"/>
      <c r="L372" s="313"/>
      <c r="M372" s="313"/>
      <c r="N372" s="313"/>
      <c r="O372" s="313"/>
      <c r="P372" s="313"/>
      <c r="Q372" s="313"/>
      <c r="R372" s="313"/>
      <c r="S372" s="314"/>
    </row>
    <row r="373" ht="11.25" customHeight="1">
      <c r="B373" s="315" t="s">
        <v>92</v>
      </c>
      <c r="C373" s="316" t="s">
        <v>298</v>
      </c>
      <c r="D373" s="317" t="s">
        <v>299</v>
      </c>
      <c r="E373" s="318"/>
      <c r="F373" s="316" t="s">
        <v>95</v>
      </c>
      <c r="G373" s="319">
        <v>0.72</v>
      </c>
      <c r="H373" s="315" t="s">
        <v>96</v>
      </c>
      <c r="I373" s="320">
        <v>-358.56</v>
      </c>
      <c r="J373" s="320">
        <v>0.0</v>
      </c>
      <c r="K373" s="320">
        <v>-358.56</v>
      </c>
      <c r="L373" s="320">
        <v>358.56</v>
      </c>
      <c r="M373" s="320">
        <v>0.0</v>
      </c>
      <c r="N373" s="320">
        <v>358.56</v>
      </c>
      <c r="O373" s="319">
        <v>0.0</v>
      </c>
      <c r="P373" s="320">
        <v>0.0</v>
      </c>
      <c r="Q373" s="320">
        <v>0.0</v>
      </c>
      <c r="R373" s="321">
        <v>0.0</v>
      </c>
      <c r="S373" s="314"/>
    </row>
    <row r="374" ht="11.25" customHeight="1">
      <c r="B374" s="315" t="s">
        <v>92</v>
      </c>
      <c r="C374" s="316" t="s">
        <v>242</v>
      </c>
      <c r="D374" s="317" t="s">
        <v>243</v>
      </c>
      <c r="E374" s="318"/>
      <c r="F374" s="316" t="s">
        <v>95</v>
      </c>
      <c r="G374" s="319">
        <v>0.135</v>
      </c>
      <c r="H374" s="315" t="s">
        <v>96</v>
      </c>
      <c r="I374" s="320">
        <v>-76.28</v>
      </c>
      <c r="J374" s="320">
        <v>0.0</v>
      </c>
      <c r="K374" s="320">
        <v>-76.28</v>
      </c>
      <c r="L374" s="320">
        <v>76.28</v>
      </c>
      <c r="M374" s="320">
        <v>0.0</v>
      </c>
      <c r="N374" s="320">
        <v>76.28</v>
      </c>
      <c r="O374" s="319">
        <v>0.0</v>
      </c>
      <c r="P374" s="320">
        <v>0.0</v>
      </c>
      <c r="Q374" s="320">
        <v>0.0</v>
      </c>
      <c r="R374" s="321">
        <v>0.0</v>
      </c>
      <c r="S374" s="314"/>
    </row>
    <row r="375" ht="11.25" customHeight="1">
      <c r="B375" s="315" t="s">
        <v>92</v>
      </c>
      <c r="C375" s="316" t="s">
        <v>170</v>
      </c>
      <c r="D375" s="317" t="s">
        <v>171</v>
      </c>
      <c r="E375" s="318"/>
      <c r="F375" s="316" t="s">
        <v>95</v>
      </c>
      <c r="G375" s="319">
        <v>0.18</v>
      </c>
      <c r="H375" s="315" t="s">
        <v>96</v>
      </c>
      <c r="I375" s="320">
        <v>-304.92</v>
      </c>
      <c r="J375" s="320">
        <v>0.0</v>
      </c>
      <c r="K375" s="320">
        <v>-304.92</v>
      </c>
      <c r="L375" s="320">
        <v>304.92</v>
      </c>
      <c r="M375" s="320">
        <v>0.0</v>
      </c>
      <c r="N375" s="320">
        <v>304.92</v>
      </c>
      <c r="O375" s="319">
        <v>0.0</v>
      </c>
      <c r="P375" s="320">
        <v>0.0</v>
      </c>
      <c r="Q375" s="320">
        <v>0.0</v>
      </c>
      <c r="R375" s="321">
        <v>0.0</v>
      </c>
      <c r="S375" s="314"/>
    </row>
    <row r="376" ht="12.0" customHeight="1"/>
    <row r="377" ht="12.75" customHeight="1">
      <c r="B377" s="300" t="s">
        <v>159</v>
      </c>
      <c r="C377" s="297"/>
      <c r="D377" s="298"/>
      <c r="S377" s="330" t="s">
        <v>340</v>
      </c>
    </row>
    <row r="378" ht="4.5" customHeight="1"/>
    <row r="379" ht="19.5" customHeight="1">
      <c r="B379" s="301" t="s">
        <v>79</v>
      </c>
      <c r="C379" s="301" t="s">
        <v>80</v>
      </c>
      <c r="D379" s="302" t="s">
        <v>81</v>
      </c>
      <c r="E379" s="303"/>
      <c r="F379" s="301" t="s">
        <v>82</v>
      </c>
      <c r="G379" s="301" t="s">
        <v>83</v>
      </c>
      <c r="H379" s="301" t="s">
        <v>84</v>
      </c>
      <c r="I379" s="304" t="s">
        <v>85</v>
      </c>
      <c r="J379" s="305"/>
      <c r="K379" s="306"/>
      <c r="L379" s="304" t="s">
        <v>86</v>
      </c>
      <c r="M379" s="305"/>
      <c r="N379" s="306"/>
      <c r="O379" s="304" t="s">
        <v>87</v>
      </c>
      <c r="P379" s="305"/>
      <c r="Q379" s="305"/>
      <c r="R379" s="305"/>
      <c r="S379" s="307"/>
    </row>
    <row r="380" ht="14.25" customHeight="1">
      <c r="B380" s="308"/>
      <c r="C380" s="308"/>
      <c r="D380" s="309"/>
      <c r="E380" s="310"/>
      <c r="F380" s="308"/>
      <c r="G380" s="308"/>
      <c r="H380" s="308"/>
      <c r="I380" s="311" t="s">
        <v>88</v>
      </c>
      <c r="J380" s="311" t="s">
        <v>89</v>
      </c>
      <c r="K380" s="311" t="s">
        <v>90</v>
      </c>
      <c r="L380" s="311" t="s">
        <v>88</v>
      </c>
      <c r="M380" s="311" t="s">
        <v>89</v>
      </c>
      <c r="N380" s="311" t="s">
        <v>90</v>
      </c>
      <c r="O380" s="311" t="s">
        <v>83</v>
      </c>
      <c r="P380" s="311" t="s">
        <v>88</v>
      </c>
      <c r="Q380" s="311" t="s">
        <v>89</v>
      </c>
      <c r="R380" s="304" t="s">
        <v>90</v>
      </c>
      <c r="S380" s="307"/>
    </row>
    <row r="381" ht="11.25" customHeight="1">
      <c r="B381" s="315" t="s">
        <v>92</v>
      </c>
      <c r="C381" s="316" t="s">
        <v>284</v>
      </c>
      <c r="D381" s="317" t="s">
        <v>285</v>
      </c>
      <c r="E381" s="318"/>
      <c r="F381" s="316" t="s">
        <v>286</v>
      </c>
      <c r="G381" s="319">
        <v>0.27</v>
      </c>
      <c r="H381" s="315" t="s">
        <v>96</v>
      </c>
      <c r="I381" s="320">
        <v>-154.8</v>
      </c>
      <c r="J381" s="320">
        <v>0.0</v>
      </c>
      <c r="K381" s="320">
        <v>-154.8</v>
      </c>
      <c r="L381" s="320">
        <v>154.8</v>
      </c>
      <c r="M381" s="320">
        <v>0.0</v>
      </c>
      <c r="N381" s="320">
        <v>154.8</v>
      </c>
      <c r="O381" s="319">
        <v>0.0</v>
      </c>
      <c r="P381" s="320">
        <v>0.0</v>
      </c>
      <c r="Q381" s="320">
        <v>0.0</v>
      </c>
      <c r="R381" s="321">
        <v>0.0</v>
      </c>
      <c r="S381" s="314"/>
    </row>
    <row r="382" ht="11.25" customHeight="1">
      <c r="B382" s="315" t="s">
        <v>92</v>
      </c>
      <c r="C382" s="316" t="s">
        <v>303</v>
      </c>
      <c r="D382" s="317" t="s">
        <v>304</v>
      </c>
      <c r="E382" s="318"/>
      <c r="F382" s="316" t="s">
        <v>286</v>
      </c>
      <c r="G382" s="319">
        <v>2.7</v>
      </c>
      <c r="H382" s="315" t="s">
        <v>96</v>
      </c>
      <c r="I382" s="320">
        <v>-139.34</v>
      </c>
      <c r="J382" s="320">
        <v>0.0</v>
      </c>
      <c r="K382" s="320">
        <v>-139.34</v>
      </c>
      <c r="L382" s="320">
        <v>139.34</v>
      </c>
      <c r="M382" s="320">
        <v>0.0</v>
      </c>
      <c r="N382" s="320">
        <v>139.34</v>
      </c>
      <c r="O382" s="319">
        <v>0.0</v>
      </c>
      <c r="P382" s="320">
        <v>0.0</v>
      </c>
      <c r="Q382" s="320">
        <v>0.0</v>
      </c>
      <c r="R382" s="321">
        <v>0.0</v>
      </c>
      <c r="S382" s="314"/>
    </row>
    <row r="383" ht="11.25" customHeight="1">
      <c r="B383" s="315" t="s">
        <v>92</v>
      </c>
      <c r="C383" s="316" t="s">
        <v>124</v>
      </c>
      <c r="D383" s="317" t="s">
        <v>125</v>
      </c>
      <c r="E383" s="318"/>
      <c r="F383" s="316" t="s">
        <v>95</v>
      </c>
      <c r="G383" s="319">
        <v>0.27</v>
      </c>
      <c r="H383" s="315" t="s">
        <v>96</v>
      </c>
      <c r="I383" s="320">
        <v>-394.42</v>
      </c>
      <c r="J383" s="320">
        <v>0.0</v>
      </c>
      <c r="K383" s="320">
        <v>-394.42</v>
      </c>
      <c r="L383" s="320">
        <v>394.42</v>
      </c>
      <c r="M383" s="320">
        <v>0.0</v>
      </c>
      <c r="N383" s="320">
        <v>394.42</v>
      </c>
      <c r="O383" s="319">
        <v>0.0</v>
      </c>
      <c r="P383" s="320">
        <v>0.0</v>
      </c>
      <c r="Q383" s="320">
        <v>0.0</v>
      </c>
      <c r="R383" s="321">
        <v>0.0</v>
      </c>
      <c r="S383" s="314"/>
    </row>
    <row r="384" ht="11.25" customHeight="1">
      <c r="B384" s="315" t="s">
        <v>92</v>
      </c>
      <c r="C384" s="316" t="s">
        <v>116</v>
      </c>
      <c r="D384" s="317" t="s">
        <v>117</v>
      </c>
      <c r="E384" s="318"/>
      <c r="F384" s="316" t="s">
        <v>95</v>
      </c>
      <c r="G384" s="319">
        <v>0.18</v>
      </c>
      <c r="H384" s="315" t="s">
        <v>96</v>
      </c>
      <c r="I384" s="320">
        <v>0.0</v>
      </c>
      <c r="J384" s="320">
        <v>0.0</v>
      </c>
      <c r="K384" s="320">
        <v>0.0</v>
      </c>
      <c r="L384" s="320">
        <v>0.0</v>
      </c>
      <c r="M384" s="320">
        <v>0.0</v>
      </c>
      <c r="N384" s="320">
        <v>0.0</v>
      </c>
      <c r="O384" s="319">
        <v>0.0</v>
      </c>
      <c r="P384" s="320">
        <v>0.0</v>
      </c>
      <c r="Q384" s="320">
        <v>0.0</v>
      </c>
      <c r="R384" s="321">
        <v>0.0</v>
      </c>
      <c r="S384" s="314"/>
    </row>
    <row r="385" ht="11.25" customHeight="1">
      <c r="B385" s="315" t="s">
        <v>92</v>
      </c>
      <c r="C385" s="316" t="s">
        <v>307</v>
      </c>
      <c r="D385" s="317" t="s">
        <v>308</v>
      </c>
      <c r="E385" s="318"/>
      <c r="F385" s="316" t="s">
        <v>95</v>
      </c>
      <c r="G385" s="319">
        <v>0.225</v>
      </c>
      <c r="H385" s="315" t="s">
        <v>96</v>
      </c>
      <c r="I385" s="320">
        <v>-997.92</v>
      </c>
      <c r="J385" s="320">
        <v>0.0</v>
      </c>
      <c r="K385" s="320">
        <v>-997.92</v>
      </c>
      <c r="L385" s="320">
        <v>997.92</v>
      </c>
      <c r="M385" s="320">
        <v>0.0</v>
      </c>
      <c r="N385" s="320">
        <v>997.92</v>
      </c>
      <c r="O385" s="319">
        <v>0.0</v>
      </c>
      <c r="P385" s="320">
        <v>0.0</v>
      </c>
      <c r="Q385" s="320">
        <v>0.0</v>
      </c>
      <c r="R385" s="321">
        <v>0.0</v>
      </c>
      <c r="S385" s="314"/>
    </row>
    <row r="386" ht="11.25" customHeight="1">
      <c r="B386" s="315" t="s">
        <v>92</v>
      </c>
      <c r="C386" s="316" t="s">
        <v>1823</v>
      </c>
      <c r="D386" s="317" t="s">
        <v>672</v>
      </c>
      <c r="E386" s="318"/>
      <c r="F386" s="316" t="s">
        <v>95</v>
      </c>
      <c r="G386" s="319">
        <v>0.25</v>
      </c>
      <c r="H386" s="315" t="s">
        <v>96</v>
      </c>
      <c r="I386" s="320">
        <v>-182.76</v>
      </c>
      <c r="J386" s="320">
        <v>0.0</v>
      </c>
      <c r="K386" s="320">
        <v>-182.76</v>
      </c>
      <c r="L386" s="320">
        <v>182.76</v>
      </c>
      <c r="M386" s="320">
        <v>0.0</v>
      </c>
      <c r="N386" s="320">
        <v>182.76</v>
      </c>
      <c r="O386" s="319">
        <v>0.0</v>
      </c>
      <c r="P386" s="320">
        <v>0.0</v>
      </c>
      <c r="Q386" s="320">
        <v>0.0</v>
      </c>
      <c r="R386" s="321">
        <v>0.0</v>
      </c>
      <c r="S386" s="314"/>
    </row>
    <row r="387" ht="11.25" customHeight="1">
      <c r="B387" s="315" t="s">
        <v>92</v>
      </c>
      <c r="C387" s="316" t="s">
        <v>118</v>
      </c>
      <c r="D387" s="317" t="s">
        <v>119</v>
      </c>
      <c r="E387" s="318"/>
      <c r="F387" s="316" t="s">
        <v>95</v>
      </c>
      <c r="G387" s="319">
        <v>0.01</v>
      </c>
      <c r="H387" s="315" t="s">
        <v>96</v>
      </c>
      <c r="I387" s="320">
        <v>-0.42</v>
      </c>
      <c r="J387" s="320">
        <v>0.0</v>
      </c>
      <c r="K387" s="320">
        <v>-0.42</v>
      </c>
      <c r="L387" s="320">
        <v>0.42</v>
      </c>
      <c r="M387" s="320">
        <v>0.0</v>
      </c>
      <c r="N387" s="320">
        <v>0.42</v>
      </c>
      <c r="O387" s="319">
        <v>0.0</v>
      </c>
      <c r="P387" s="320">
        <v>0.0</v>
      </c>
      <c r="Q387" s="320">
        <v>0.0</v>
      </c>
      <c r="R387" s="321">
        <v>0.0</v>
      </c>
      <c r="S387" s="314"/>
    </row>
    <row r="388" ht="11.25" customHeight="1">
      <c r="B388" s="315" t="s">
        <v>92</v>
      </c>
      <c r="C388" s="316" t="s">
        <v>311</v>
      </c>
      <c r="D388" s="317" t="s">
        <v>312</v>
      </c>
      <c r="E388" s="318"/>
      <c r="F388" s="316" t="s">
        <v>95</v>
      </c>
      <c r="G388" s="319">
        <v>0.9</v>
      </c>
      <c r="H388" s="315" t="s">
        <v>96</v>
      </c>
      <c r="I388" s="320">
        <v>-1170.0</v>
      </c>
      <c r="J388" s="320">
        <v>0.0</v>
      </c>
      <c r="K388" s="320">
        <v>-1170.0</v>
      </c>
      <c r="L388" s="320">
        <v>1170.0</v>
      </c>
      <c r="M388" s="320">
        <v>0.0</v>
      </c>
      <c r="N388" s="320">
        <v>1170.0</v>
      </c>
      <c r="O388" s="319">
        <v>0.0</v>
      </c>
      <c r="P388" s="320">
        <v>0.0</v>
      </c>
      <c r="Q388" s="320">
        <v>0.0</v>
      </c>
      <c r="R388" s="321">
        <v>0.0</v>
      </c>
      <c r="S388" s="314"/>
    </row>
    <row r="389" ht="11.25" customHeight="1">
      <c r="B389" s="315" t="s">
        <v>92</v>
      </c>
      <c r="C389" s="316" t="s">
        <v>251</v>
      </c>
      <c r="D389" s="317" t="s">
        <v>252</v>
      </c>
      <c r="E389" s="318"/>
      <c r="F389" s="316" t="s">
        <v>95</v>
      </c>
      <c r="G389" s="319">
        <v>0.45</v>
      </c>
      <c r="H389" s="315" t="s">
        <v>96</v>
      </c>
      <c r="I389" s="320">
        <v>-159.75</v>
      </c>
      <c r="J389" s="320">
        <v>0.0</v>
      </c>
      <c r="K389" s="320">
        <v>-159.75</v>
      </c>
      <c r="L389" s="320">
        <v>159.75</v>
      </c>
      <c r="M389" s="320">
        <v>0.0</v>
      </c>
      <c r="N389" s="320">
        <v>159.75</v>
      </c>
      <c r="O389" s="319">
        <v>0.0</v>
      </c>
      <c r="P389" s="320">
        <v>0.0</v>
      </c>
      <c r="Q389" s="320">
        <v>0.0</v>
      </c>
      <c r="R389" s="321">
        <v>0.0</v>
      </c>
      <c r="S389" s="314"/>
    </row>
    <row r="390" ht="11.25" customHeight="1">
      <c r="B390" s="315" t="s">
        <v>92</v>
      </c>
      <c r="C390" s="316" t="s">
        <v>313</v>
      </c>
      <c r="D390" s="317" t="s">
        <v>314</v>
      </c>
      <c r="E390" s="318"/>
      <c r="F390" s="316" t="s">
        <v>95</v>
      </c>
      <c r="G390" s="319">
        <v>0.45</v>
      </c>
      <c r="H390" s="315" t="s">
        <v>96</v>
      </c>
      <c r="I390" s="320">
        <v>-274.5</v>
      </c>
      <c r="J390" s="320">
        <v>0.0</v>
      </c>
      <c r="K390" s="320">
        <v>-274.5</v>
      </c>
      <c r="L390" s="320">
        <v>274.5</v>
      </c>
      <c r="M390" s="320">
        <v>0.0</v>
      </c>
      <c r="N390" s="320">
        <v>274.5</v>
      </c>
      <c r="O390" s="319">
        <v>0.0</v>
      </c>
      <c r="P390" s="320">
        <v>0.0</v>
      </c>
      <c r="Q390" s="320">
        <v>0.0</v>
      </c>
      <c r="R390" s="321">
        <v>0.0</v>
      </c>
      <c r="S390" s="314"/>
    </row>
    <row r="391" ht="11.25" customHeight="1">
      <c r="B391" s="315" t="s">
        <v>92</v>
      </c>
      <c r="C391" s="316" t="s">
        <v>105</v>
      </c>
      <c r="D391" s="317" t="s">
        <v>106</v>
      </c>
      <c r="E391" s="318"/>
      <c r="F391" s="316" t="s">
        <v>95</v>
      </c>
      <c r="G391" s="319">
        <v>0.27</v>
      </c>
      <c r="H391" s="315" t="s">
        <v>96</v>
      </c>
      <c r="I391" s="320">
        <v>-16.74</v>
      </c>
      <c r="J391" s="320">
        <v>0.0</v>
      </c>
      <c r="K391" s="320">
        <v>-16.74</v>
      </c>
      <c r="L391" s="320">
        <v>16.74</v>
      </c>
      <c r="M391" s="320">
        <v>0.0</v>
      </c>
      <c r="N391" s="320">
        <v>16.74</v>
      </c>
      <c r="O391" s="319">
        <v>0.0</v>
      </c>
      <c r="P391" s="320">
        <v>0.0</v>
      </c>
      <c r="Q391" s="320">
        <v>0.0</v>
      </c>
      <c r="R391" s="321">
        <v>0.0</v>
      </c>
      <c r="S391" s="314"/>
    </row>
    <row r="392" ht="11.25" customHeight="1">
      <c r="B392" s="315" t="s">
        <v>92</v>
      </c>
      <c r="C392" s="316" t="s">
        <v>315</v>
      </c>
      <c r="D392" s="317" t="s">
        <v>316</v>
      </c>
      <c r="E392" s="318"/>
      <c r="F392" s="316" t="s">
        <v>95</v>
      </c>
      <c r="G392" s="319">
        <v>0.54</v>
      </c>
      <c r="H392" s="315" t="s">
        <v>96</v>
      </c>
      <c r="I392" s="320">
        <v>0.0</v>
      </c>
      <c r="J392" s="320">
        <v>0.0</v>
      </c>
      <c r="K392" s="320">
        <v>0.0</v>
      </c>
      <c r="L392" s="320">
        <v>0.0</v>
      </c>
      <c r="M392" s="320">
        <v>0.0</v>
      </c>
      <c r="N392" s="320">
        <v>0.0</v>
      </c>
      <c r="O392" s="319">
        <v>0.0</v>
      </c>
      <c r="P392" s="320">
        <v>0.0</v>
      </c>
      <c r="Q392" s="320">
        <v>0.0</v>
      </c>
      <c r="R392" s="321">
        <v>0.0</v>
      </c>
      <c r="S392" s="314"/>
    </row>
    <row r="393" ht="11.25" customHeight="1">
      <c r="B393" s="315" t="s">
        <v>92</v>
      </c>
      <c r="C393" s="316" t="s">
        <v>118</v>
      </c>
      <c r="D393" s="317" t="s">
        <v>119</v>
      </c>
      <c r="E393" s="318"/>
      <c r="F393" s="316" t="s">
        <v>95</v>
      </c>
      <c r="G393" s="319">
        <v>0.01</v>
      </c>
      <c r="H393" s="315" t="s">
        <v>96</v>
      </c>
      <c r="I393" s="320">
        <v>-0.42</v>
      </c>
      <c r="J393" s="320">
        <v>0.0</v>
      </c>
      <c r="K393" s="320">
        <v>-0.42</v>
      </c>
      <c r="L393" s="320">
        <v>0.42</v>
      </c>
      <c r="M393" s="320">
        <v>0.0</v>
      </c>
      <c r="N393" s="320">
        <v>0.42</v>
      </c>
      <c r="O393" s="319">
        <v>0.0</v>
      </c>
      <c r="P393" s="320">
        <v>0.0</v>
      </c>
      <c r="Q393" s="320">
        <v>0.0</v>
      </c>
      <c r="R393" s="321">
        <v>0.0</v>
      </c>
      <c r="S393" s="314"/>
    </row>
    <row r="394" ht="11.25" customHeight="1">
      <c r="B394" s="315" t="s">
        <v>92</v>
      </c>
      <c r="C394" s="316" t="s">
        <v>97</v>
      </c>
      <c r="D394" s="317" t="s">
        <v>98</v>
      </c>
      <c r="E394" s="318"/>
      <c r="F394" s="316" t="s">
        <v>95</v>
      </c>
      <c r="G394" s="319">
        <v>0.027</v>
      </c>
      <c r="H394" s="315" t="s">
        <v>96</v>
      </c>
      <c r="I394" s="320">
        <v>-9.72</v>
      </c>
      <c r="J394" s="320">
        <v>0.0</v>
      </c>
      <c r="K394" s="320">
        <v>-9.72</v>
      </c>
      <c r="L394" s="320">
        <v>9.72</v>
      </c>
      <c r="M394" s="320">
        <v>0.0</v>
      </c>
      <c r="N394" s="320">
        <v>9.72</v>
      </c>
      <c r="O394" s="319">
        <v>0.0</v>
      </c>
      <c r="P394" s="320">
        <v>0.0</v>
      </c>
      <c r="Q394" s="320">
        <v>0.0</v>
      </c>
      <c r="R394" s="321">
        <v>0.0</v>
      </c>
      <c r="S394" s="314"/>
    </row>
    <row r="395" ht="11.25" customHeight="1">
      <c r="B395" s="315" t="s">
        <v>92</v>
      </c>
      <c r="C395" s="316" t="s">
        <v>137</v>
      </c>
      <c r="D395" s="317" t="s">
        <v>138</v>
      </c>
      <c r="E395" s="318"/>
      <c r="F395" s="316" t="s">
        <v>95</v>
      </c>
      <c r="G395" s="319">
        <v>0.027</v>
      </c>
      <c r="H395" s="315" t="s">
        <v>96</v>
      </c>
      <c r="I395" s="320">
        <v>-9.45</v>
      </c>
      <c r="J395" s="320">
        <v>0.0</v>
      </c>
      <c r="K395" s="320">
        <v>-9.45</v>
      </c>
      <c r="L395" s="320">
        <v>9.45</v>
      </c>
      <c r="M395" s="320">
        <v>0.0</v>
      </c>
      <c r="N395" s="320">
        <v>9.45</v>
      </c>
      <c r="O395" s="319">
        <v>0.0</v>
      </c>
      <c r="P395" s="320">
        <v>0.0</v>
      </c>
      <c r="Q395" s="320">
        <v>0.0</v>
      </c>
      <c r="R395" s="321">
        <v>0.0</v>
      </c>
      <c r="S395" s="314"/>
    </row>
    <row r="396" ht="11.25" customHeight="1">
      <c r="B396" s="315" t="s">
        <v>92</v>
      </c>
      <c r="C396" s="316" t="s">
        <v>278</v>
      </c>
      <c r="D396" s="317" t="s">
        <v>279</v>
      </c>
      <c r="E396" s="318"/>
      <c r="F396" s="316" t="s">
        <v>95</v>
      </c>
      <c r="G396" s="319">
        <v>0.01</v>
      </c>
      <c r="H396" s="315" t="s">
        <v>96</v>
      </c>
      <c r="I396" s="320">
        <v>-18.6</v>
      </c>
      <c r="J396" s="320">
        <v>0.0</v>
      </c>
      <c r="K396" s="320">
        <v>-18.6</v>
      </c>
      <c r="L396" s="320">
        <v>18.6</v>
      </c>
      <c r="M396" s="320">
        <v>0.0</v>
      </c>
      <c r="N396" s="320">
        <v>18.6</v>
      </c>
      <c r="O396" s="319">
        <v>0.0</v>
      </c>
      <c r="P396" s="320">
        <v>0.0</v>
      </c>
      <c r="Q396" s="320">
        <v>0.0</v>
      </c>
      <c r="R396" s="321">
        <v>0.0</v>
      </c>
      <c r="S396" s="314"/>
    </row>
    <row r="397" ht="11.25" customHeight="1">
      <c r="B397" s="315" t="s">
        <v>92</v>
      </c>
      <c r="C397" s="316" t="s">
        <v>120</v>
      </c>
      <c r="D397" s="317" t="s">
        <v>121</v>
      </c>
      <c r="E397" s="318"/>
      <c r="F397" s="316" t="s">
        <v>95</v>
      </c>
      <c r="G397" s="319">
        <v>0.18</v>
      </c>
      <c r="H397" s="315" t="s">
        <v>96</v>
      </c>
      <c r="I397" s="320">
        <v>-23.8</v>
      </c>
      <c r="J397" s="320">
        <v>0.0</v>
      </c>
      <c r="K397" s="320">
        <v>-23.8</v>
      </c>
      <c r="L397" s="320">
        <v>23.8</v>
      </c>
      <c r="M397" s="320">
        <v>0.0</v>
      </c>
      <c r="N397" s="320">
        <v>23.8</v>
      </c>
      <c r="O397" s="319">
        <v>0.0</v>
      </c>
      <c r="P397" s="320">
        <v>0.0</v>
      </c>
      <c r="Q397" s="320">
        <v>0.0</v>
      </c>
      <c r="R397" s="321">
        <v>0.0</v>
      </c>
      <c r="S397" s="314"/>
    </row>
    <row r="398" ht="11.25" customHeight="1">
      <c r="B398" s="315" t="s">
        <v>92</v>
      </c>
      <c r="C398" s="316" t="s">
        <v>124</v>
      </c>
      <c r="D398" s="317" t="s">
        <v>125</v>
      </c>
      <c r="E398" s="318"/>
      <c r="F398" s="316" t="s">
        <v>95</v>
      </c>
      <c r="G398" s="319">
        <v>0.45</v>
      </c>
      <c r="H398" s="315" t="s">
        <v>96</v>
      </c>
      <c r="I398" s="320">
        <v>-657.36</v>
      </c>
      <c r="J398" s="320">
        <v>0.0</v>
      </c>
      <c r="K398" s="320">
        <v>-657.36</v>
      </c>
      <c r="L398" s="320">
        <v>657.36</v>
      </c>
      <c r="M398" s="320">
        <v>0.0</v>
      </c>
      <c r="N398" s="320">
        <v>657.36</v>
      </c>
      <c r="O398" s="319">
        <v>0.0</v>
      </c>
      <c r="P398" s="320">
        <v>0.0</v>
      </c>
      <c r="Q398" s="320">
        <v>0.0</v>
      </c>
      <c r="R398" s="321">
        <v>0.0</v>
      </c>
      <c r="S398" s="314"/>
    </row>
    <row r="399" ht="11.25" customHeight="1">
      <c r="B399" s="315" t="s">
        <v>92</v>
      </c>
      <c r="C399" s="316" t="s">
        <v>1886</v>
      </c>
      <c r="D399" s="317" t="s">
        <v>1089</v>
      </c>
      <c r="E399" s="318"/>
      <c r="F399" s="316" t="s">
        <v>95</v>
      </c>
      <c r="G399" s="319">
        <v>0.9</v>
      </c>
      <c r="H399" s="315" t="s">
        <v>96</v>
      </c>
      <c r="I399" s="320">
        <v>0.0</v>
      </c>
      <c r="J399" s="320">
        <v>0.0</v>
      </c>
      <c r="K399" s="320">
        <v>0.0</v>
      </c>
      <c r="L399" s="320">
        <v>0.0</v>
      </c>
      <c r="M399" s="320">
        <v>0.0</v>
      </c>
      <c r="N399" s="320">
        <v>0.0</v>
      </c>
      <c r="O399" s="319">
        <v>0.0</v>
      </c>
      <c r="P399" s="320">
        <v>0.0</v>
      </c>
      <c r="Q399" s="320">
        <v>0.0</v>
      </c>
      <c r="R399" s="321">
        <v>0.0</v>
      </c>
      <c r="S399" s="314"/>
    </row>
    <row r="400" ht="11.25" customHeight="1">
      <c r="B400" s="315" t="s">
        <v>92</v>
      </c>
      <c r="C400" s="316" t="s">
        <v>1887</v>
      </c>
      <c r="D400" s="317" t="s">
        <v>1091</v>
      </c>
      <c r="E400" s="318"/>
      <c r="F400" s="316" t="s">
        <v>95</v>
      </c>
      <c r="G400" s="319">
        <v>1.8</v>
      </c>
      <c r="H400" s="315" t="s">
        <v>96</v>
      </c>
      <c r="I400" s="320">
        <v>-885.6</v>
      </c>
      <c r="J400" s="320">
        <v>0.0</v>
      </c>
      <c r="K400" s="320">
        <v>-885.6</v>
      </c>
      <c r="L400" s="320">
        <v>885.6</v>
      </c>
      <c r="M400" s="320">
        <v>0.0</v>
      </c>
      <c r="N400" s="320">
        <v>885.6</v>
      </c>
      <c r="O400" s="319">
        <v>0.0</v>
      </c>
      <c r="P400" s="320">
        <v>0.0</v>
      </c>
      <c r="Q400" s="320">
        <v>0.0</v>
      </c>
      <c r="R400" s="321">
        <v>0.0</v>
      </c>
      <c r="S400" s="314"/>
    </row>
    <row r="401" ht="11.25" customHeight="1">
      <c r="B401" s="315" t="s">
        <v>92</v>
      </c>
      <c r="C401" s="316" t="s">
        <v>101</v>
      </c>
      <c r="D401" s="317" t="s">
        <v>102</v>
      </c>
      <c r="E401" s="318"/>
      <c r="F401" s="316" t="s">
        <v>95</v>
      </c>
      <c r="G401" s="319">
        <v>0.72</v>
      </c>
      <c r="H401" s="315" t="s">
        <v>96</v>
      </c>
      <c r="I401" s="320">
        <v>-36.0</v>
      </c>
      <c r="J401" s="320">
        <v>0.0</v>
      </c>
      <c r="K401" s="320">
        <v>-36.0</v>
      </c>
      <c r="L401" s="320">
        <v>36.0</v>
      </c>
      <c r="M401" s="320">
        <v>0.0</v>
      </c>
      <c r="N401" s="320">
        <v>36.0</v>
      </c>
      <c r="O401" s="319">
        <v>0.0</v>
      </c>
      <c r="P401" s="320">
        <v>0.0</v>
      </c>
      <c r="Q401" s="320">
        <v>0.0</v>
      </c>
      <c r="R401" s="321">
        <v>0.0</v>
      </c>
      <c r="S401" s="314"/>
    </row>
    <row r="402" ht="11.25" customHeight="1">
      <c r="B402" s="315" t="s">
        <v>92</v>
      </c>
      <c r="C402" s="316" t="s">
        <v>105</v>
      </c>
      <c r="D402" s="317" t="s">
        <v>106</v>
      </c>
      <c r="E402" s="318"/>
      <c r="F402" s="316" t="s">
        <v>95</v>
      </c>
      <c r="G402" s="319">
        <v>0.72</v>
      </c>
      <c r="H402" s="315" t="s">
        <v>96</v>
      </c>
      <c r="I402" s="320">
        <v>-44.64</v>
      </c>
      <c r="J402" s="320">
        <v>0.0</v>
      </c>
      <c r="K402" s="320">
        <v>-44.64</v>
      </c>
      <c r="L402" s="320">
        <v>44.64</v>
      </c>
      <c r="M402" s="320">
        <v>0.0</v>
      </c>
      <c r="N402" s="320">
        <v>44.64</v>
      </c>
      <c r="O402" s="319">
        <v>0.0</v>
      </c>
      <c r="P402" s="320">
        <v>0.0</v>
      </c>
      <c r="Q402" s="320">
        <v>0.0</v>
      </c>
      <c r="R402" s="321">
        <v>0.0</v>
      </c>
      <c r="S402" s="314"/>
    </row>
    <row r="403" ht="11.25" customHeight="1">
      <c r="B403" s="315" t="s">
        <v>92</v>
      </c>
      <c r="C403" s="316" t="s">
        <v>137</v>
      </c>
      <c r="D403" s="317" t="s">
        <v>138</v>
      </c>
      <c r="E403" s="318"/>
      <c r="F403" s="316" t="s">
        <v>95</v>
      </c>
      <c r="G403" s="319">
        <v>0.108</v>
      </c>
      <c r="H403" s="315" t="s">
        <v>96</v>
      </c>
      <c r="I403" s="320">
        <v>-37.8</v>
      </c>
      <c r="J403" s="320">
        <v>0.0</v>
      </c>
      <c r="K403" s="320">
        <v>-37.8</v>
      </c>
      <c r="L403" s="320">
        <v>37.8</v>
      </c>
      <c r="M403" s="320">
        <v>0.0</v>
      </c>
      <c r="N403" s="320">
        <v>37.8</v>
      </c>
      <c r="O403" s="319">
        <v>0.0</v>
      </c>
      <c r="P403" s="320">
        <v>0.0</v>
      </c>
      <c r="Q403" s="320">
        <v>0.0</v>
      </c>
      <c r="R403" s="321">
        <v>0.0</v>
      </c>
      <c r="S403" s="314"/>
    </row>
    <row r="404" ht="11.25" customHeight="1">
      <c r="B404" s="315" t="s">
        <v>92</v>
      </c>
      <c r="C404" s="316" t="s">
        <v>120</v>
      </c>
      <c r="D404" s="317" t="s">
        <v>121</v>
      </c>
      <c r="E404" s="318"/>
      <c r="F404" s="316" t="s">
        <v>95</v>
      </c>
      <c r="G404" s="319">
        <v>0.27</v>
      </c>
      <c r="H404" s="315" t="s">
        <v>96</v>
      </c>
      <c r="I404" s="320">
        <v>-35.7</v>
      </c>
      <c r="J404" s="320">
        <v>0.0</v>
      </c>
      <c r="K404" s="320">
        <v>-35.7</v>
      </c>
      <c r="L404" s="320">
        <v>35.7</v>
      </c>
      <c r="M404" s="320">
        <v>0.0</v>
      </c>
      <c r="N404" s="320">
        <v>35.7</v>
      </c>
      <c r="O404" s="319">
        <v>0.0</v>
      </c>
      <c r="P404" s="320">
        <v>0.0</v>
      </c>
      <c r="Q404" s="320">
        <v>0.0</v>
      </c>
      <c r="R404" s="321">
        <v>0.0</v>
      </c>
      <c r="S404" s="314"/>
    </row>
    <row r="405" ht="11.25" customHeight="1">
      <c r="B405" s="315" t="s">
        <v>92</v>
      </c>
      <c r="C405" s="316" t="s">
        <v>1824</v>
      </c>
      <c r="D405" s="317" t="s">
        <v>1150</v>
      </c>
      <c r="E405" s="318"/>
      <c r="F405" s="316" t="s">
        <v>95</v>
      </c>
      <c r="G405" s="319">
        <v>0.18</v>
      </c>
      <c r="H405" s="315" t="s">
        <v>96</v>
      </c>
      <c r="I405" s="320">
        <v>-541.37</v>
      </c>
      <c r="J405" s="320">
        <v>0.0</v>
      </c>
      <c r="K405" s="320">
        <v>-541.37</v>
      </c>
      <c r="L405" s="320">
        <v>541.37</v>
      </c>
      <c r="M405" s="320">
        <v>0.0</v>
      </c>
      <c r="N405" s="320">
        <v>541.37</v>
      </c>
      <c r="O405" s="319">
        <v>0.0</v>
      </c>
      <c r="P405" s="320">
        <v>0.0</v>
      </c>
      <c r="Q405" s="320">
        <v>0.0</v>
      </c>
      <c r="R405" s="321">
        <v>0.0</v>
      </c>
      <c r="S405" s="314"/>
    </row>
    <row r="406" ht="11.25" customHeight="1">
      <c r="B406" s="322" t="s">
        <v>107</v>
      </c>
      <c r="C406" s="323"/>
      <c r="D406" s="323"/>
      <c r="E406" s="323"/>
      <c r="F406" s="324"/>
      <c r="G406" s="325">
        <v>12.952</v>
      </c>
      <c r="H406" s="326" t="s">
        <v>108</v>
      </c>
      <c r="I406" s="327">
        <v>-6530.86</v>
      </c>
      <c r="J406" s="327">
        <v>0.0</v>
      </c>
      <c r="K406" s="327">
        <v>-6530.86</v>
      </c>
      <c r="L406" s="327">
        <v>6530.86</v>
      </c>
      <c r="M406" s="327">
        <v>0.0</v>
      </c>
      <c r="N406" s="327">
        <v>6530.86</v>
      </c>
      <c r="O406" s="325">
        <v>0.0</v>
      </c>
      <c r="P406" s="327">
        <v>0.0</v>
      </c>
      <c r="Q406" s="327">
        <v>0.0</v>
      </c>
      <c r="R406" s="328">
        <v>0.0</v>
      </c>
      <c r="S406" s="329"/>
    </row>
    <row r="407" ht="11.25" customHeight="1">
      <c r="B407" s="312" t="s">
        <v>1888</v>
      </c>
      <c r="C407" s="313"/>
      <c r="D407" s="313"/>
      <c r="E407" s="313"/>
      <c r="F407" s="313"/>
      <c r="G407" s="313"/>
      <c r="H407" s="313"/>
      <c r="I407" s="313"/>
      <c r="J407" s="313"/>
      <c r="K407" s="313"/>
      <c r="L407" s="313"/>
      <c r="M407" s="313"/>
      <c r="N407" s="313"/>
      <c r="O407" s="313"/>
      <c r="P407" s="313"/>
      <c r="Q407" s="313"/>
      <c r="R407" s="313"/>
      <c r="S407" s="314"/>
    </row>
    <row r="408" ht="11.25" customHeight="1">
      <c r="B408" s="315" t="s">
        <v>92</v>
      </c>
      <c r="C408" s="316" t="s">
        <v>235</v>
      </c>
      <c r="D408" s="317" t="s">
        <v>236</v>
      </c>
      <c r="E408" s="318"/>
      <c r="F408" s="316" t="s">
        <v>95</v>
      </c>
      <c r="G408" s="319">
        <v>1.8</v>
      </c>
      <c r="H408" s="315" t="s">
        <v>96</v>
      </c>
      <c r="I408" s="320">
        <v>-3591.0</v>
      </c>
      <c r="J408" s="320">
        <v>0.0</v>
      </c>
      <c r="K408" s="320">
        <v>-3591.0</v>
      </c>
      <c r="L408" s="320">
        <v>3591.0</v>
      </c>
      <c r="M408" s="320">
        <v>0.0</v>
      </c>
      <c r="N408" s="320">
        <v>3591.0</v>
      </c>
      <c r="O408" s="319">
        <v>0.0</v>
      </c>
      <c r="P408" s="320">
        <v>0.0</v>
      </c>
      <c r="Q408" s="320">
        <v>0.0</v>
      </c>
      <c r="R408" s="321">
        <v>0.0</v>
      </c>
      <c r="S408" s="314"/>
    </row>
    <row r="409" ht="11.25" customHeight="1">
      <c r="B409" s="315" t="s">
        <v>92</v>
      </c>
      <c r="C409" s="316" t="s">
        <v>196</v>
      </c>
      <c r="D409" s="317" t="s">
        <v>197</v>
      </c>
      <c r="E409" s="318"/>
      <c r="F409" s="316" t="s">
        <v>95</v>
      </c>
      <c r="G409" s="319">
        <v>0.135</v>
      </c>
      <c r="H409" s="315" t="s">
        <v>96</v>
      </c>
      <c r="I409" s="320">
        <v>-101.25</v>
      </c>
      <c r="J409" s="320">
        <v>0.0</v>
      </c>
      <c r="K409" s="320">
        <v>-101.25</v>
      </c>
      <c r="L409" s="320">
        <v>101.25</v>
      </c>
      <c r="M409" s="320">
        <v>0.0</v>
      </c>
      <c r="N409" s="320">
        <v>101.25</v>
      </c>
      <c r="O409" s="319">
        <v>0.0</v>
      </c>
      <c r="P409" s="320">
        <v>0.0</v>
      </c>
      <c r="Q409" s="320">
        <v>0.0</v>
      </c>
      <c r="R409" s="321">
        <v>0.0</v>
      </c>
      <c r="S409" s="314"/>
    </row>
    <row r="410" ht="11.25" customHeight="1">
      <c r="B410" s="315" t="s">
        <v>92</v>
      </c>
      <c r="C410" s="316" t="s">
        <v>248</v>
      </c>
      <c r="D410" s="317" t="s">
        <v>249</v>
      </c>
      <c r="E410" s="318"/>
      <c r="F410" s="316" t="s">
        <v>95</v>
      </c>
      <c r="G410" s="319">
        <v>0.37</v>
      </c>
      <c r="H410" s="315" t="s">
        <v>96</v>
      </c>
      <c r="I410" s="320">
        <v>-176.86</v>
      </c>
      <c r="J410" s="320">
        <v>0.0</v>
      </c>
      <c r="K410" s="320">
        <v>-176.86</v>
      </c>
      <c r="L410" s="320">
        <v>176.86</v>
      </c>
      <c r="M410" s="320">
        <v>0.0</v>
      </c>
      <c r="N410" s="320">
        <v>176.86</v>
      </c>
      <c r="O410" s="319">
        <v>0.0</v>
      </c>
      <c r="P410" s="320">
        <v>0.0</v>
      </c>
      <c r="Q410" s="320">
        <v>0.0</v>
      </c>
      <c r="R410" s="321">
        <v>0.0</v>
      </c>
      <c r="S410" s="314"/>
    </row>
    <row r="411" ht="11.25" customHeight="1">
      <c r="B411" s="315" t="s">
        <v>92</v>
      </c>
      <c r="C411" s="316" t="s">
        <v>153</v>
      </c>
      <c r="D411" s="317" t="s">
        <v>154</v>
      </c>
      <c r="E411" s="318"/>
      <c r="F411" s="316" t="s">
        <v>95</v>
      </c>
      <c r="G411" s="319">
        <v>0.45</v>
      </c>
      <c r="H411" s="315" t="s">
        <v>96</v>
      </c>
      <c r="I411" s="320">
        <v>-35.55</v>
      </c>
      <c r="J411" s="320">
        <v>0.0</v>
      </c>
      <c r="K411" s="320">
        <v>-35.55</v>
      </c>
      <c r="L411" s="320">
        <v>35.55</v>
      </c>
      <c r="M411" s="320">
        <v>0.0</v>
      </c>
      <c r="N411" s="320">
        <v>35.55</v>
      </c>
      <c r="O411" s="319">
        <v>0.0</v>
      </c>
      <c r="P411" s="320">
        <v>0.0</v>
      </c>
      <c r="Q411" s="320">
        <v>0.0</v>
      </c>
      <c r="R411" s="321">
        <v>0.0</v>
      </c>
      <c r="S411" s="314"/>
    </row>
    <row r="412" ht="11.25" customHeight="1">
      <c r="B412" s="315" t="s">
        <v>92</v>
      </c>
      <c r="C412" s="316" t="s">
        <v>120</v>
      </c>
      <c r="D412" s="317" t="s">
        <v>121</v>
      </c>
      <c r="E412" s="318"/>
      <c r="F412" s="316" t="s">
        <v>95</v>
      </c>
      <c r="G412" s="319">
        <v>2.0</v>
      </c>
      <c r="H412" s="315" t="s">
        <v>96</v>
      </c>
      <c r="I412" s="320">
        <v>-264.44</v>
      </c>
      <c r="J412" s="320">
        <v>0.0</v>
      </c>
      <c r="K412" s="320">
        <v>-264.44</v>
      </c>
      <c r="L412" s="320">
        <v>264.44</v>
      </c>
      <c r="M412" s="320">
        <v>0.0</v>
      </c>
      <c r="N412" s="320">
        <v>264.44</v>
      </c>
      <c r="O412" s="319">
        <v>0.0</v>
      </c>
      <c r="P412" s="320">
        <v>0.0</v>
      </c>
      <c r="Q412" s="320">
        <v>0.0</v>
      </c>
      <c r="R412" s="321">
        <v>0.0</v>
      </c>
      <c r="S412" s="314"/>
    </row>
    <row r="413" ht="11.25" customHeight="1">
      <c r="B413" s="315" t="s">
        <v>92</v>
      </c>
      <c r="C413" s="316" t="s">
        <v>122</v>
      </c>
      <c r="D413" s="317" t="s">
        <v>123</v>
      </c>
      <c r="E413" s="318"/>
      <c r="F413" s="316" t="s">
        <v>95</v>
      </c>
      <c r="G413" s="319">
        <v>0.27</v>
      </c>
      <c r="H413" s="315" t="s">
        <v>96</v>
      </c>
      <c r="I413" s="320">
        <v>-28.08</v>
      </c>
      <c r="J413" s="320">
        <v>0.0</v>
      </c>
      <c r="K413" s="320">
        <v>-28.08</v>
      </c>
      <c r="L413" s="320">
        <v>28.08</v>
      </c>
      <c r="M413" s="320">
        <v>0.0</v>
      </c>
      <c r="N413" s="320">
        <v>28.08</v>
      </c>
      <c r="O413" s="319">
        <v>0.0</v>
      </c>
      <c r="P413" s="320">
        <v>0.0</v>
      </c>
      <c r="Q413" s="320">
        <v>0.0</v>
      </c>
      <c r="R413" s="321">
        <v>0.0</v>
      </c>
      <c r="S413" s="314"/>
    </row>
    <row r="414" ht="11.25" customHeight="1">
      <c r="B414" s="315" t="s">
        <v>92</v>
      </c>
      <c r="C414" s="316" t="s">
        <v>118</v>
      </c>
      <c r="D414" s="317" t="s">
        <v>119</v>
      </c>
      <c r="E414" s="318"/>
      <c r="F414" s="316" t="s">
        <v>95</v>
      </c>
      <c r="G414" s="319">
        <v>0.045</v>
      </c>
      <c r="H414" s="315" t="s">
        <v>96</v>
      </c>
      <c r="I414" s="320">
        <v>-1.89</v>
      </c>
      <c r="J414" s="320">
        <v>0.0</v>
      </c>
      <c r="K414" s="320">
        <v>-1.89</v>
      </c>
      <c r="L414" s="320">
        <v>1.89</v>
      </c>
      <c r="M414" s="320">
        <v>0.0</v>
      </c>
      <c r="N414" s="320">
        <v>1.89</v>
      </c>
      <c r="O414" s="319">
        <v>0.0</v>
      </c>
      <c r="P414" s="320">
        <v>0.0</v>
      </c>
      <c r="Q414" s="320">
        <v>0.0</v>
      </c>
      <c r="R414" s="321">
        <v>0.0</v>
      </c>
      <c r="S414" s="314"/>
    </row>
    <row r="415" ht="11.25" customHeight="1">
      <c r="B415" s="315" t="s">
        <v>92</v>
      </c>
      <c r="C415" s="316" t="s">
        <v>188</v>
      </c>
      <c r="D415" s="317" t="s">
        <v>189</v>
      </c>
      <c r="E415" s="318"/>
      <c r="F415" s="316" t="s">
        <v>95</v>
      </c>
      <c r="G415" s="319">
        <v>0.09</v>
      </c>
      <c r="H415" s="315" t="s">
        <v>96</v>
      </c>
      <c r="I415" s="320">
        <v>-89.82</v>
      </c>
      <c r="J415" s="320">
        <v>0.0</v>
      </c>
      <c r="K415" s="320">
        <v>-89.82</v>
      </c>
      <c r="L415" s="320">
        <v>89.82</v>
      </c>
      <c r="M415" s="320">
        <v>0.0</v>
      </c>
      <c r="N415" s="320">
        <v>89.82</v>
      </c>
      <c r="O415" s="319">
        <v>0.0</v>
      </c>
      <c r="P415" s="320">
        <v>0.0</v>
      </c>
      <c r="Q415" s="320">
        <v>0.0</v>
      </c>
      <c r="R415" s="321">
        <v>0.0</v>
      </c>
      <c r="S415" s="314"/>
    </row>
    <row r="416" ht="11.25" customHeight="1">
      <c r="B416" s="315" t="s">
        <v>92</v>
      </c>
      <c r="C416" s="316" t="s">
        <v>319</v>
      </c>
      <c r="D416" s="317" t="s">
        <v>320</v>
      </c>
      <c r="E416" s="318"/>
      <c r="F416" s="316" t="s">
        <v>95</v>
      </c>
      <c r="G416" s="319">
        <v>3.268</v>
      </c>
      <c r="H416" s="315" t="s">
        <v>96</v>
      </c>
      <c r="I416" s="320">
        <v>-12243.89</v>
      </c>
      <c r="J416" s="320">
        <v>0.0</v>
      </c>
      <c r="K416" s="320">
        <v>-12243.89</v>
      </c>
      <c r="L416" s="320">
        <v>12243.89</v>
      </c>
      <c r="M416" s="320">
        <v>0.0</v>
      </c>
      <c r="N416" s="320">
        <v>12243.89</v>
      </c>
      <c r="O416" s="319">
        <v>0.0</v>
      </c>
      <c r="P416" s="320">
        <v>0.0</v>
      </c>
      <c r="Q416" s="320">
        <v>0.0</v>
      </c>
      <c r="R416" s="321">
        <v>0.0</v>
      </c>
      <c r="S416" s="314"/>
    </row>
    <row r="417" ht="11.25" customHeight="1">
      <c r="B417" s="315" t="s">
        <v>92</v>
      </c>
      <c r="C417" s="316" t="s">
        <v>180</v>
      </c>
      <c r="D417" s="317" t="s">
        <v>181</v>
      </c>
      <c r="E417" s="318"/>
      <c r="F417" s="316" t="s">
        <v>95</v>
      </c>
      <c r="G417" s="319">
        <v>0.54</v>
      </c>
      <c r="H417" s="315" t="s">
        <v>96</v>
      </c>
      <c r="I417" s="320">
        <v>-395.0</v>
      </c>
      <c r="J417" s="320">
        <v>0.0</v>
      </c>
      <c r="K417" s="320">
        <v>-395.0</v>
      </c>
      <c r="L417" s="320">
        <v>395.0</v>
      </c>
      <c r="M417" s="320">
        <v>0.0</v>
      </c>
      <c r="N417" s="320">
        <v>395.0</v>
      </c>
      <c r="O417" s="319">
        <v>0.0</v>
      </c>
      <c r="P417" s="320">
        <v>0.0</v>
      </c>
      <c r="Q417" s="320">
        <v>0.0</v>
      </c>
      <c r="R417" s="321">
        <v>0.0</v>
      </c>
      <c r="S417" s="314"/>
    </row>
    <row r="418" ht="11.25" customHeight="1">
      <c r="B418" s="315" t="s">
        <v>92</v>
      </c>
      <c r="C418" s="316" t="s">
        <v>327</v>
      </c>
      <c r="D418" s="317" t="s">
        <v>328</v>
      </c>
      <c r="E418" s="318"/>
      <c r="F418" s="316" t="s">
        <v>130</v>
      </c>
      <c r="G418" s="319">
        <v>4.0</v>
      </c>
      <c r="H418" s="315" t="s">
        <v>96</v>
      </c>
      <c r="I418" s="320">
        <v>-430.0</v>
      </c>
      <c r="J418" s="320">
        <v>0.0</v>
      </c>
      <c r="K418" s="320">
        <v>-430.0</v>
      </c>
      <c r="L418" s="320">
        <v>430.0</v>
      </c>
      <c r="M418" s="320">
        <v>0.0</v>
      </c>
      <c r="N418" s="320">
        <v>430.0</v>
      </c>
      <c r="O418" s="319">
        <v>0.0</v>
      </c>
      <c r="P418" s="320">
        <v>0.0</v>
      </c>
      <c r="Q418" s="320">
        <v>0.0</v>
      </c>
      <c r="R418" s="321">
        <v>0.0</v>
      </c>
      <c r="S418" s="314"/>
    </row>
    <row r="419" ht="11.25" customHeight="1">
      <c r="B419" s="315" t="s">
        <v>92</v>
      </c>
      <c r="C419" s="316" t="s">
        <v>170</v>
      </c>
      <c r="D419" s="317" t="s">
        <v>171</v>
      </c>
      <c r="E419" s="318"/>
      <c r="F419" s="316" t="s">
        <v>95</v>
      </c>
      <c r="G419" s="319">
        <v>0.18</v>
      </c>
      <c r="H419" s="315" t="s">
        <v>96</v>
      </c>
      <c r="I419" s="320">
        <v>-304.92</v>
      </c>
      <c r="J419" s="320">
        <v>0.0</v>
      </c>
      <c r="K419" s="320">
        <v>-304.92</v>
      </c>
      <c r="L419" s="320">
        <v>304.92</v>
      </c>
      <c r="M419" s="320">
        <v>0.0</v>
      </c>
      <c r="N419" s="320">
        <v>304.92</v>
      </c>
      <c r="O419" s="319">
        <v>0.0</v>
      </c>
      <c r="P419" s="320">
        <v>0.0</v>
      </c>
      <c r="Q419" s="320">
        <v>0.0</v>
      </c>
      <c r="R419" s="321">
        <v>0.0</v>
      </c>
      <c r="S419" s="314"/>
    </row>
    <row r="420" ht="11.25" customHeight="1">
      <c r="B420" s="315" t="s">
        <v>92</v>
      </c>
      <c r="C420" s="316" t="s">
        <v>137</v>
      </c>
      <c r="D420" s="317" t="s">
        <v>138</v>
      </c>
      <c r="E420" s="318"/>
      <c r="F420" s="316" t="s">
        <v>95</v>
      </c>
      <c r="G420" s="319">
        <v>0.09</v>
      </c>
      <c r="H420" s="315" t="s">
        <v>96</v>
      </c>
      <c r="I420" s="320">
        <v>-31.5</v>
      </c>
      <c r="J420" s="320">
        <v>0.0</v>
      </c>
      <c r="K420" s="320">
        <v>-31.5</v>
      </c>
      <c r="L420" s="320">
        <v>31.5</v>
      </c>
      <c r="M420" s="320">
        <v>0.0</v>
      </c>
      <c r="N420" s="320">
        <v>31.5</v>
      </c>
      <c r="O420" s="319">
        <v>0.0</v>
      </c>
      <c r="P420" s="320">
        <v>0.0</v>
      </c>
      <c r="Q420" s="320">
        <v>0.0</v>
      </c>
      <c r="R420" s="321">
        <v>0.0</v>
      </c>
      <c r="S420" s="314"/>
    </row>
    <row r="421" ht="11.25" customHeight="1">
      <c r="B421" s="315" t="s">
        <v>92</v>
      </c>
      <c r="C421" s="316" t="s">
        <v>280</v>
      </c>
      <c r="D421" s="317" t="s">
        <v>281</v>
      </c>
      <c r="E421" s="318"/>
      <c r="F421" s="316" t="s">
        <v>95</v>
      </c>
      <c r="G421" s="319">
        <v>0.018</v>
      </c>
      <c r="H421" s="315" t="s">
        <v>96</v>
      </c>
      <c r="I421" s="320">
        <v>-30.38</v>
      </c>
      <c r="J421" s="320">
        <v>0.0</v>
      </c>
      <c r="K421" s="320">
        <v>-30.38</v>
      </c>
      <c r="L421" s="320">
        <v>30.38</v>
      </c>
      <c r="M421" s="320">
        <v>0.0</v>
      </c>
      <c r="N421" s="320">
        <v>30.38</v>
      </c>
      <c r="O421" s="319">
        <v>0.0</v>
      </c>
      <c r="P421" s="320">
        <v>0.0</v>
      </c>
      <c r="Q421" s="320">
        <v>0.0</v>
      </c>
      <c r="R421" s="321">
        <v>0.0</v>
      </c>
      <c r="S421" s="314"/>
    </row>
    <row r="422" ht="11.25" customHeight="1">
      <c r="B422" s="315" t="s">
        <v>92</v>
      </c>
      <c r="C422" s="316" t="s">
        <v>124</v>
      </c>
      <c r="D422" s="317" t="s">
        <v>125</v>
      </c>
      <c r="E422" s="318"/>
      <c r="F422" s="316" t="s">
        <v>95</v>
      </c>
      <c r="G422" s="319">
        <v>0.4</v>
      </c>
      <c r="H422" s="315" t="s">
        <v>96</v>
      </c>
      <c r="I422" s="320">
        <v>-584.32</v>
      </c>
      <c r="J422" s="320">
        <v>0.0</v>
      </c>
      <c r="K422" s="320">
        <v>-584.32</v>
      </c>
      <c r="L422" s="320">
        <v>584.32</v>
      </c>
      <c r="M422" s="320">
        <v>0.0</v>
      </c>
      <c r="N422" s="320">
        <v>584.32</v>
      </c>
      <c r="O422" s="319">
        <v>0.0</v>
      </c>
      <c r="P422" s="320">
        <v>0.0</v>
      </c>
      <c r="Q422" s="320">
        <v>0.0</v>
      </c>
      <c r="R422" s="321">
        <v>0.0</v>
      </c>
      <c r="S422" s="314"/>
    </row>
    <row r="423" ht="12.0" customHeight="1"/>
    <row r="424" ht="12.75" customHeight="1">
      <c r="B424" s="300" t="s">
        <v>159</v>
      </c>
      <c r="C424" s="297"/>
      <c r="D424" s="298"/>
      <c r="S424" s="330" t="s">
        <v>358</v>
      </c>
    </row>
    <row r="425" ht="4.5" customHeight="1"/>
    <row r="426" ht="19.5" customHeight="1">
      <c r="B426" s="301" t="s">
        <v>79</v>
      </c>
      <c r="C426" s="301" t="s">
        <v>80</v>
      </c>
      <c r="D426" s="302" t="s">
        <v>81</v>
      </c>
      <c r="E426" s="303"/>
      <c r="F426" s="301" t="s">
        <v>82</v>
      </c>
      <c r="G426" s="301" t="s">
        <v>83</v>
      </c>
      <c r="H426" s="301" t="s">
        <v>84</v>
      </c>
      <c r="I426" s="304" t="s">
        <v>85</v>
      </c>
      <c r="J426" s="305"/>
      <c r="K426" s="306"/>
      <c r="L426" s="304" t="s">
        <v>86</v>
      </c>
      <c r="M426" s="305"/>
      <c r="N426" s="306"/>
      <c r="O426" s="304" t="s">
        <v>87</v>
      </c>
      <c r="P426" s="305"/>
      <c r="Q426" s="305"/>
      <c r="R426" s="305"/>
      <c r="S426" s="307"/>
    </row>
    <row r="427" ht="14.25" customHeight="1">
      <c r="B427" s="308"/>
      <c r="C427" s="308"/>
      <c r="D427" s="309"/>
      <c r="E427" s="310"/>
      <c r="F427" s="308"/>
      <c r="G427" s="308"/>
      <c r="H427" s="308"/>
      <c r="I427" s="311" t="s">
        <v>88</v>
      </c>
      <c r="J427" s="311" t="s">
        <v>89</v>
      </c>
      <c r="K427" s="311" t="s">
        <v>90</v>
      </c>
      <c r="L427" s="311" t="s">
        <v>88</v>
      </c>
      <c r="M427" s="311" t="s">
        <v>89</v>
      </c>
      <c r="N427" s="311" t="s">
        <v>90</v>
      </c>
      <c r="O427" s="311" t="s">
        <v>83</v>
      </c>
      <c r="P427" s="311" t="s">
        <v>88</v>
      </c>
      <c r="Q427" s="311" t="s">
        <v>89</v>
      </c>
      <c r="R427" s="304" t="s">
        <v>90</v>
      </c>
      <c r="S427" s="307"/>
    </row>
    <row r="428" ht="11.25" customHeight="1">
      <c r="B428" s="315" t="s">
        <v>92</v>
      </c>
      <c r="C428" s="316" t="s">
        <v>105</v>
      </c>
      <c r="D428" s="317" t="s">
        <v>106</v>
      </c>
      <c r="E428" s="318"/>
      <c r="F428" s="316" t="s">
        <v>95</v>
      </c>
      <c r="G428" s="319">
        <v>0.45</v>
      </c>
      <c r="H428" s="315" t="s">
        <v>96</v>
      </c>
      <c r="I428" s="320">
        <v>-27.9</v>
      </c>
      <c r="J428" s="320">
        <v>0.0</v>
      </c>
      <c r="K428" s="320">
        <v>-27.9</v>
      </c>
      <c r="L428" s="320">
        <v>27.9</v>
      </c>
      <c r="M428" s="320">
        <v>0.0</v>
      </c>
      <c r="N428" s="320">
        <v>27.9</v>
      </c>
      <c r="O428" s="319">
        <v>0.0</v>
      </c>
      <c r="P428" s="320">
        <v>0.0</v>
      </c>
      <c r="Q428" s="320">
        <v>0.0</v>
      </c>
      <c r="R428" s="321">
        <v>0.0</v>
      </c>
      <c r="S428" s="314"/>
    </row>
    <row r="429" ht="11.25" customHeight="1">
      <c r="B429" s="315" t="s">
        <v>92</v>
      </c>
      <c r="C429" s="316" t="s">
        <v>321</v>
      </c>
      <c r="D429" s="317" t="s">
        <v>322</v>
      </c>
      <c r="E429" s="318"/>
      <c r="F429" s="316" t="s">
        <v>95</v>
      </c>
      <c r="G429" s="319">
        <v>2.7</v>
      </c>
      <c r="H429" s="315" t="s">
        <v>96</v>
      </c>
      <c r="I429" s="320">
        <v>-187.9</v>
      </c>
      <c r="J429" s="320">
        <v>0.0</v>
      </c>
      <c r="K429" s="320">
        <v>-187.9</v>
      </c>
      <c r="L429" s="320">
        <v>187.9</v>
      </c>
      <c r="M429" s="320">
        <v>0.0</v>
      </c>
      <c r="N429" s="320">
        <v>187.9</v>
      </c>
      <c r="O429" s="319">
        <v>0.0</v>
      </c>
      <c r="P429" s="320">
        <v>0.0</v>
      </c>
      <c r="Q429" s="320">
        <v>0.0</v>
      </c>
      <c r="R429" s="321">
        <v>0.0</v>
      </c>
      <c r="S429" s="314"/>
    </row>
    <row r="430" ht="11.25" customHeight="1">
      <c r="B430" s="315" t="s">
        <v>92</v>
      </c>
      <c r="C430" s="316" t="s">
        <v>230</v>
      </c>
      <c r="D430" s="317" t="s">
        <v>231</v>
      </c>
      <c r="E430" s="318"/>
      <c r="F430" s="316" t="s">
        <v>95</v>
      </c>
      <c r="G430" s="319">
        <v>2.7</v>
      </c>
      <c r="H430" s="315" t="s">
        <v>96</v>
      </c>
      <c r="I430" s="320">
        <v>-1349.87</v>
      </c>
      <c r="J430" s="320">
        <v>0.0</v>
      </c>
      <c r="K430" s="320">
        <v>-1349.87</v>
      </c>
      <c r="L430" s="320">
        <v>1349.87</v>
      </c>
      <c r="M430" s="320">
        <v>0.0</v>
      </c>
      <c r="N430" s="320">
        <v>1349.87</v>
      </c>
      <c r="O430" s="319">
        <v>0.0</v>
      </c>
      <c r="P430" s="320">
        <v>0.0</v>
      </c>
      <c r="Q430" s="320">
        <v>0.0</v>
      </c>
      <c r="R430" s="321">
        <v>0.0</v>
      </c>
      <c r="S430" s="314"/>
    </row>
    <row r="431" ht="11.25" customHeight="1">
      <c r="B431" s="315" t="s">
        <v>92</v>
      </c>
      <c r="C431" s="316" t="s">
        <v>118</v>
      </c>
      <c r="D431" s="317" t="s">
        <v>119</v>
      </c>
      <c r="E431" s="318"/>
      <c r="F431" s="316" t="s">
        <v>95</v>
      </c>
      <c r="G431" s="319">
        <v>0.01</v>
      </c>
      <c r="H431" s="315" t="s">
        <v>96</v>
      </c>
      <c r="I431" s="320">
        <v>-0.42</v>
      </c>
      <c r="J431" s="320">
        <v>0.0</v>
      </c>
      <c r="K431" s="320">
        <v>-0.42</v>
      </c>
      <c r="L431" s="320">
        <v>0.42</v>
      </c>
      <c r="M431" s="320">
        <v>0.0</v>
      </c>
      <c r="N431" s="320">
        <v>0.42</v>
      </c>
      <c r="O431" s="319">
        <v>0.0</v>
      </c>
      <c r="P431" s="320">
        <v>0.0</v>
      </c>
      <c r="Q431" s="320">
        <v>0.0</v>
      </c>
      <c r="R431" s="321">
        <v>0.0</v>
      </c>
      <c r="S431" s="314"/>
    </row>
    <row r="432" ht="11.25" customHeight="1">
      <c r="B432" s="315" t="s">
        <v>92</v>
      </c>
      <c r="C432" s="316" t="s">
        <v>124</v>
      </c>
      <c r="D432" s="317" t="s">
        <v>125</v>
      </c>
      <c r="E432" s="318"/>
      <c r="F432" s="316" t="s">
        <v>95</v>
      </c>
      <c r="G432" s="319">
        <v>0.18</v>
      </c>
      <c r="H432" s="315" t="s">
        <v>96</v>
      </c>
      <c r="I432" s="320">
        <v>-262.94</v>
      </c>
      <c r="J432" s="320">
        <v>0.0</v>
      </c>
      <c r="K432" s="320">
        <v>-262.94</v>
      </c>
      <c r="L432" s="320">
        <v>262.94</v>
      </c>
      <c r="M432" s="320">
        <v>0.0</v>
      </c>
      <c r="N432" s="320">
        <v>262.94</v>
      </c>
      <c r="O432" s="319">
        <v>0.0</v>
      </c>
      <c r="P432" s="320">
        <v>0.0</v>
      </c>
      <c r="Q432" s="320">
        <v>0.0</v>
      </c>
      <c r="R432" s="321">
        <v>0.0</v>
      </c>
      <c r="S432" s="314"/>
    </row>
    <row r="433" ht="11.25" customHeight="1">
      <c r="B433" s="315" t="s">
        <v>92</v>
      </c>
      <c r="C433" s="316" t="s">
        <v>323</v>
      </c>
      <c r="D433" s="317" t="s">
        <v>324</v>
      </c>
      <c r="E433" s="318"/>
      <c r="F433" s="316" t="s">
        <v>95</v>
      </c>
      <c r="G433" s="319">
        <v>2.25</v>
      </c>
      <c r="H433" s="315" t="s">
        <v>96</v>
      </c>
      <c r="I433" s="320">
        <v>-2471.78</v>
      </c>
      <c r="J433" s="320">
        <v>0.0</v>
      </c>
      <c r="K433" s="320">
        <v>-2471.78</v>
      </c>
      <c r="L433" s="320">
        <v>2471.78</v>
      </c>
      <c r="M433" s="320">
        <v>0.0</v>
      </c>
      <c r="N433" s="320">
        <v>2471.78</v>
      </c>
      <c r="O433" s="319">
        <v>0.0</v>
      </c>
      <c r="P433" s="320">
        <v>0.0</v>
      </c>
      <c r="Q433" s="320">
        <v>0.0</v>
      </c>
      <c r="R433" s="321">
        <v>0.0</v>
      </c>
      <c r="S433" s="314"/>
    </row>
    <row r="434" ht="11.25" customHeight="1">
      <c r="B434" s="315" t="s">
        <v>92</v>
      </c>
      <c r="C434" s="316" t="s">
        <v>137</v>
      </c>
      <c r="D434" s="317" t="s">
        <v>138</v>
      </c>
      <c r="E434" s="318"/>
      <c r="F434" s="316" t="s">
        <v>95</v>
      </c>
      <c r="G434" s="319">
        <v>0.09</v>
      </c>
      <c r="H434" s="315" t="s">
        <v>96</v>
      </c>
      <c r="I434" s="320">
        <v>-31.5</v>
      </c>
      <c r="J434" s="320">
        <v>0.0</v>
      </c>
      <c r="K434" s="320">
        <v>-31.5</v>
      </c>
      <c r="L434" s="320">
        <v>31.5</v>
      </c>
      <c r="M434" s="320">
        <v>0.0</v>
      </c>
      <c r="N434" s="320">
        <v>31.5</v>
      </c>
      <c r="O434" s="319">
        <v>0.0</v>
      </c>
      <c r="P434" s="320">
        <v>0.0</v>
      </c>
      <c r="Q434" s="320">
        <v>0.0</v>
      </c>
      <c r="R434" s="321">
        <v>0.0</v>
      </c>
      <c r="S434" s="314"/>
    </row>
    <row r="435" ht="11.25" customHeight="1">
      <c r="B435" s="315" t="s">
        <v>92</v>
      </c>
      <c r="C435" s="316" t="s">
        <v>124</v>
      </c>
      <c r="D435" s="317" t="s">
        <v>125</v>
      </c>
      <c r="E435" s="318"/>
      <c r="F435" s="316" t="s">
        <v>95</v>
      </c>
      <c r="G435" s="319">
        <v>0.18</v>
      </c>
      <c r="H435" s="315" t="s">
        <v>96</v>
      </c>
      <c r="I435" s="320">
        <v>-262.94</v>
      </c>
      <c r="J435" s="320">
        <v>0.0</v>
      </c>
      <c r="K435" s="320">
        <v>-262.94</v>
      </c>
      <c r="L435" s="320">
        <v>262.94</v>
      </c>
      <c r="M435" s="320">
        <v>0.0</v>
      </c>
      <c r="N435" s="320">
        <v>262.94</v>
      </c>
      <c r="O435" s="319">
        <v>0.0</v>
      </c>
      <c r="P435" s="320">
        <v>0.0</v>
      </c>
      <c r="Q435" s="320">
        <v>0.0</v>
      </c>
      <c r="R435" s="321">
        <v>0.0</v>
      </c>
      <c r="S435" s="314"/>
    </row>
    <row r="436" ht="11.25" customHeight="1">
      <c r="B436" s="315" t="s">
        <v>92</v>
      </c>
      <c r="C436" s="316" t="s">
        <v>97</v>
      </c>
      <c r="D436" s="317" t="s">
        <v>98</v>
      </c>
      <c r="E436" s="318"/>
      <c r="F436" s="316" t="s">
        <v>95</v>
      </c>
      <c r="G436" s="319">
        <v>0.05</v>
      </c>
      <c r="H436" s="315" t="s">
        <v>96</v>
      </c>
      <c r="I436" s="320">
        <v>-14.95</v>
      </c>
      <c r="J436" s="320">
        <v>0.0</v>
      </c>
      <c r="K436" s="320">
        <v>-14.95</v>
      </c>
      <c r="L436" s="320">
        <v>14.95</v>
      </c>
      <c r="M436" s="320">
        <v>0.0</v>
      </c>
      <c r="N436" s="320">
        <v>14.95</v>
      </c>
      <c r="O436" s="319">
        <v>0.0</v>
      </c>
      <c r="P436" s="320">
        <v>0.0</v>
      </c>
      <c r="Q436" s="320">
        <v>0.0</v>
      </c>
      <c r="R436" s="321">
        <v>0.0</v>
      </c>
      <c r="S436" s="314"/>
    </row>
    <row r="437" ht="11.25" customHeight="1">
      <c r="B437" s="315" t="s">
        <v>92</v>
      </c>
      <c r="C437" s="316" t="s">
        <v>196</v>
      </c>
      <c r="D437" s="317" t="s">
        <v>197</v>
      </c>
      <c r="E437" s="318"/>
      <c r="F437" s="316" t="s">
        <v>95</v>
      </c>
      <c r="G437" s="319">
        <v>0.135</v>
      </c>
      <c r="H437" s="315" t="s">
        <v>96</v>
      </c>
      <c r="I437" s="320">
        <v>-101.25</v>
      </c>
      <c r="J437" s="320">
        <v>0.0</v>
      </c>
      <c r="K437" s="320">
        <v>-101.25</v>
      </c>
      <c r="L437" s="320">
        <v>101.25</v>
      </c>
      <c r="M437" s="320">
        <v>0.0</v>
      </c>
      <c r="N437" s="320">
        <v>101.25</v>
      </c>
      <c r="O437" s="319">
        <v>0.0</v>
      </c>
      <c r="P437" s="320">
        <v>0.0</v>
      </c>
      <c r="Q437" s="320">
        <v>0.0</v>
      </c>
      <c r="R437" s="321">
        <v>0.0</v>
      </c>
      <c r="S437" s="314"/>
    </row>
    <row r="438" ht="11.25" customHeight="1">
      <c r="B438" s="315" t="s">
        <v>92</v>
      </c>
      <c r="C438" s="316" t="s">
        <v>170</v>
      </c>
      <c r="D438" s="317" t="s">
        <v>171</v>
      </c>
      <c r="E438" s="318"/>
      <c r="F438" s="316" t="s">
        <v>95</v>
      </c>
      <c r="G438" s="319">
        <v>0.09</v>
      </c>
      <c r="H438" s="315" t="s">
        <v>96</v>
      </c>
      <c r="I438" s="320">
        <v>-152.46</v>
      </c>
      <c r="J438" s="320">
        <v>0.0</v>
      </c>
      <c r="K438" s="320">
        <v>-152.46</v>
      </c>
      <c r="L438" s="320">
        <v>152.46</v>
      </c>
      <c r="M438" s="320">
        <v>0.0</v>
      </c>
      <c r="N438" s="320">
        <v>152.46</v>
      </c>
      <c r="O438" s="319">
        <v>0.0</v>
      </c>
      <c r="P438" s="320">
        <v>0.0</v>
      </c>
      <c r="Q438" s="320">
        <v>0.0</v>
      </c>
      <c r="R438" s="321">
        <v>0.0</v>
      </c>
      <c r="S438" s="314"/>
    </row>
    <row r="439" ht="11.25" customHeight="1">
      <c r="B439" s="315" t="s">
        <v>92</v>
      </c>
      <c r="C439" s="316" t="s">
        <v>137</v>
      </c>
      <c r="D439" s="317" t="s">
        <v>138</v>
      </c>
      <c r="E439" s="318"/>
      <c r="F439" s="316" t="s">
        <v>95</v>
      </c>
      <c r="G439" s="319">
        <v>0.036</v>
      </c>
      <c r="H439" s="315" t="s">
        <v>96</v>
      </c>
      <c r="I439" s="320">
        <v>-12.6</v>
      </c>
      <c r="J439" s="320">
        <v>0.0</v>
      </c>
      <c r="K439" s="320">
        <v>-12.6</v>
      </c>
      <c r="L439" s="320">
        <v>12.6</v>
      </c>
      <c r="M439" s="320">
        <v>0.0</v>
      </c>
      <c r="N439" s="320">
        <v>12.6</v>
      </c>
      <c r="O439" s="319">
        <v>0.0</v>
      </c>
      <c r="P439" s="320">
        <v>0.0</v>
      </c>
      <c r="Q439" s="320">
        <v>0.0</v>
      </c>
      <c r="R439" s="321">
        <v>0.0</v>
      </c>
      <c r="S439" s="314"/>
    </row>
    <row r="440" ht="11.25" customHeight="1">
      <c r="B440" s="315" t="s">
        <v>92</v>
      </c>
      <c r="C440" s="316" t="s">
        <v>118</v>
      </c>
      <c r="D440" s="317" t="s">
        <v>119</v>
      </c>
      <c r="E440" s="318"/>
      <c r="F440" s="316" t="s">
        <v>95</v>
      </c>
      <c r="G440" s="319">
        <v>0.01</v>
      </c>
      <c r="H440" s="315" t="s">
        <v>96</v>
      </c>
      <c r="I440" s="320">
        <v>-0.42</v>
      </c>
      <c r="J440" s="320">
        <v>0.0</v>
      </c>
      <c r="K440" s="320">
        <v>-0.42</v>
      </c>
      <c r="L440" s="320">
        <v>0.42</v>
      </c>
      <c r="M440" s="320">
        <v>0.0</v>
      </c>
      <c r="N440" s="320">
        <v>0.42</v>
      </c>
      <c r="O440" s="319">
        <v>0.0</v>
      </c>
      <c r="P440" s="320">
        <v>0.0</v>
      </c>
      <c r="Q440" s="320">
        <v>0.0</v>
      </c>
      <c r="R440" s="321">
        <v>0.0</v>
      </c>
      <c r="S440" s="314"/>
    </row>
    <row r="441" ht="11.25" customHeight="1">
      <c r="B441" s="315" t="s">
        <v>92</v>
      </c>
      <c r="C441" s="316" t="s">
        <v>192</v>
      </c>
      <c r="D441" s="317" t="s">
        <v>193</v>
      </c>
      <c r="E441" s="318"/>
      <c r="F441" s="316" t="s">
        <v>95</v>
      </c>
      <c r="G441" s="319">
        <v>0.018</v>
      </c>
      <c r="H441" s="315" t="s">
        <v>96</v>
      </c>
      <c r="I441" s="320">
        <v>0.0</v>
      </c>
      <c r="J441" s="320">
        <v>0.0</v>
      </c>
      <c r="K441" s="320">
        <v>0.0</v>
      </c>
      <c r="L441" s="320">
        <v>0.0</v>
      </c>
      <c r="M441" s="320">
        <v>0.0</v>
      </c>
      <c r="N441" s="320">
        <v>0.0</v>
      </c>
      <c r="O441" s="319">
        <v>0.0</v>
      </c>
      <c r="P441" s="320">
        <v>0.0</v>
      </c>
      <c r="Q441" s="320">
        <v>0.0</v>
      </c>
      <c r="R441" s="321">
        <v>0.0</v>
      </c>
      <c r="S441" s="314"/>
    </row>
    <row r="442" ht="11.25" customHeight="1">
      <c r="B442" s="322" t="s">
        <v>107</v>
      </c>
      <c r="C442" s="323"/>
      <c r="D442" s="323"/>
      <c r="E442" s="323"/>
      <c r="F442" s="324"/>
      <c r="G442" s="325">
        <v>22.555</v>
      </c>
      <c r="H442" s="326" t="s">
        <v>108</v>
      </c>
      <c r="I442" s="327">
        <v>-23185.84</v>
      </c>
      <c r="J442" s="327">
        <v>0.0</v>
      </c>
      <c r="K442" s="327">
        <v>-23185.84</v>
      </c>
      <c r="L442" s="327">
        <v>23185.84</v>
      </c>
      <c r="M442" s="327">
        <v>0.0</v>
      </c>
      <c r="N442" s="327">
        <v>23185.84</v>
      </c>
      <c r="O442" s="325">
        <v>0.0</v>
      </c>
      <c r="P442" s="327">
        <v>0.0</v>
      </c>
      <c r="Q442" s="327">
        <v>0.0</v>
      </c>
      <c r="R442" s="328">
        <v>0.0</v>
      </c>
      <c r="S442" s="329"/>
    </row>
    <row r="443" ht="11.25" customHeight="1">
      <c r="B443" s="312" t="s">
        <v>1889</v>
      </c>
      <c r="C443" s="313"/>
      <c r="D443" s="313"/>
      <c r="E443" s="313"/>
      <c r="F443" s="313"/>
      <c r="G443" s="313"/>
      <c r="H443" s="313"/>
      <c r="I443" s="313"/>
      <c r="J443" s="313"/>
      <c r="K443" s="313"/>
      <c r="L443" s="313"/>
      <c r="M443" s="313"/>
      <c r="N443" s="313"/>
      <c r="O443" s="313"/>
      <c r="P443" s="313"/>
      <c r="Q443" s="313"/>
      <c r="R443" s="313"/>
      <c r="S443" s="314"/>
    </row>
    <row r="444" ht="11.25" customHeight="1">
      <c r="B444" s="315" t="s">
        <v>92</v>
      </c>
      <c r="C444" s="316" t="s">
        <v>235</v>
      </c>
      <c r="D444" s="317" t="s">
        <v>236</v>
      </c>
      <c r="E444" s="318"/>
      <c r="F444" s="316" t="s">
        <v>95</v>
      </c>
      <c r="G444" s="319">
        <v>1.8</v>
      </c>
      <c r="H444" s="315" t="s">
        <v>96</v>
      </c>
      <c r="I444" s="320">
        <v>-3591.0</v>
      </c>
      <c r="J444" s="320">
        <v>0.0</v>
      </c>
      <c r="K444" s="320">
        <v>-3591.0</v>
      </c>
      <c r="L444" s="320">
        <v>3591.0</v>
      </c>
      <c r="M444" s="320">
        <v>0.0</v>
      </c>
      <c r="N444" s="320">
        <v>3591.0</v>
      </c>
      <c r="O444" s="319">
        <v>0.0</v>
      </c>
      <c r="P444" s="320">
        <v>0.0</v>
      </c>
      <c r="Q444" s="320">
        <v>0.0</v>
      </c>
      <c r="R444" s="321">
        <v>0.0</v>
      </c>
      <c r="S444" s="314"/>
    </row>
    <row r="445" ht="11.25" customHeight="1">
      <c r="B445" s="315" t="s">
        <v>92</v>
      </c>
      <c r="C445" s="316" t="s">
        <v>251</v>
      </c>
      <c r="D445" s="317" t="s">
        <v>252</v>
      </c>
      <c r="E445" s="318"/>
      <c r="F445" s="316" t="s">
        <v>95</v>
      </c>
      <c r="G445" s="319">
        <v>0.36</v>
      </c>
      <c r="H445" s="315" t="s">
        <v>96</v>
      </c>
      <c r="I445" s="320">
        <v>-127.8</v>
      </c>
      <c r="J445" s="320">
        <v>0.0</v>
      </c>
      <c r="K445" s="320">
        <v>-127.8</v>
      </c>
      <c r="L445" s="320">
        <v>127.8</v>
      </c>
      <c r="M445" s="320">
        <v>0.0</v>
      </c>
      <c r="N445" s="320">
        <v>127.8</v>
      </c>
      <c r="O445" s="319">
        <v>0.0</v>
      </c>
      <c r="P445" s="320">
        <v>0.0</v>
      </c>
      <c r="Q445" s="320">
        <v>0.0</v>
      </c>
      <c r="R445" s="321">
        <v>0.0</v>
      </c>
      <c r="S445" s="314"/>
    </row>
    <row r="446" ht="11.25" customHeight="1">
      <c r="B446" s="315" t="s">
        <v>92</v>
      </c>
      <c r="C446" s="316" t="s">
        <v>105</v>
      </c>
      <c r="D446" s="317" t="s">
        <v>106</v>
      </c>
      <c r="E446" s="318"/>
      <c r="F446" s="316" t="s">
        <v>95</v>
      </c>
      <c r="G446" s="319">
        <v>0.9</v>
      </c>
      <c r="H446" s="315" t="s">
        <v>96</v>
      </c>
      <c r="I446" s="320">
        <v>-55.8</v>
      </c>
      <c r="J446" s="320">
        <v>0.0</v>
      </c>
      <c r="K446" s="320">
        <v>-55.8</v>
      </c>
      <c r="L446" s="320">
        <v>55.8</v>
      </c>
      <c r="M446" s="320">
        <v>0.0</v>
      </c>
      <c r="N446" s="320">
        <v>55.8</v>
      </c>
      <c r="O446" s="319">
        <v>0.0</v>
      </c>
      <c r="P446" s="320">
        <v>0.0</v>
      </c>
      <c r="Q446" s="320">
        <v>0.0</v>
      </c>
      <c r="R446" s="321">
        <v>0.0</v>
      </c>
      <c r="S446" s="314"/>
    </row>
    <row r="447" ht="11.25" customHeight="1">
      <c r="B447" s="315" t="s">
        <v>92</v>
      </c>
      <c r="C447" s="316" t="s">
        <v>230</v>
      </c>
      <c r="D447" s="317" t="s">
        <v>231</v>
      </c>
      <c r="E447" s="318"/>
      <c r="F447" s="316" t="s">
        <v>95</v>
      </c>
      <c r="G447" s="319">
        <v>0.72</v>
      </c>
      <c r="H447" s="315" t="s">
        <v>96</v>
      </c>
      <c r="I447" s="320">
        <v>-458.46</v>
      </c>
      <c r="J447" s="320">
        <v>0.0</v>
      </c>
      <c r="K447" s="320">
        <v>-458.46</v>
      </c>
      <c r="L447" s="320">
        <v>458.46</v>
      </c>
      <c r="M447" s="320">
        <v>0.0</v>
      </c>
      <c r="N447" s="320">
        <v>458.46</v>
      </c>
      <c r="O447" s="319">
        <v>0.0</v>
      </c>
      <c r="P447" s="320">
        <v>0.0</v>
      </c>
      <c r="Q447" s="320">
        <v>0.0</v>
      </c>
      <c r="R447" s="321">
        <v>0.0</v>
      </c>
      <c r="S447" s="314"/>
    </row>
    <row r="448" ht="11.25" customHeight="1">
      <c r="B448" s="315" t="s">
        <v>92</v>
      </c>
      <c r="C448" s="316" t="s">
        <v>206</v>
      </c>
      <c r="D448" s="317" t="s">
        <v>207</v>
      </c>
      <c r="E448" s="318"/>
      <c r="F448" s="316" t="s">
        <v>95</v>
      </c>
      <c r="G448" s="319">
        <v>0.36</v>
      </c>
      <c r="H448" s="315" t="s">
        <v>96</v>
      </c>
      <c r="I448" s="320">
        <v>-137.65</v>
      </c>
      <c r="J448" s="320">
        <v>0.0</v>
      </c>
      <c r="K448" s="320">
        <v>-137.65</v>
      </c>
      <c r="L448" s="320">
        <v>137.65</v>
      </c>
      <c r="M448" s="320">
        <v>0.0</v>
      </c>
      <c r="N448" s="320">
        <v>137.65</v>
      </c>
      <c r="O448" s="319">
        <v>0.0</v>
      </c>
      <c r="P448" s="320">
        <v>0.0</v>
      </c>
      <c r="Q448" s="320">
        <v>0.0</v>
      </c>
      <c r="R448" s="321">
        <v>0.0</v>
      </c>
      <c r="S448" s="314"/>
    </row>
    <row r="449" ht="11.25" customHeight="1">
      <c r="B449" s="315" t="s">
        <v>92</v>
      </c>
      <c r="C449" s="316" t="s">
        <v>122</v>
      </c>
      <c r="D449" s="317" t="s">
        <v>123</v>
      </c>
      <c r="E449" s="318"/>
      <c r="F449" s="316" t="s">
        <v>95</v>
      </c>
      <c r="G449" s="319">
        <v>0.18</v>
      </c>
      <c r="H449" s="315" t="s">
        <v>96</v>
      </c>
      <c r="I449" s="320">
        <v>-18.72</v>
      </c>
      <c r="J449" s="320">
        <v>0.0</v>
      </c>
      <c r="K449" s="320">
        <v>-18.72</v>
      </c>
      <c r="L449" s="320">
        <v>18.72</v>
      </c>
      <c r="M449" s="320">
        <v>0.0</v>
      </c>
      <c r="N449" s="320">
        <v>18.72</v>
      </c>
      <c r="O449" s="319">
        <v>0.0</v>
      </c>
      <c r="P449" s="320">
        <v>0.0</v>
      </c>
      <c r="Q449" s="320">
        <v>0.0</v>
      </c>
      <c r="R449" s="321">
        <v>0.0</v>
      </c>
      <c r="S449" s="314"/>
    </row>
    <row r="450" ht="11.25" customHeight="1">
      <c r="B450" s="315" t="s">
        <v>92</v>
      </c>
      <c r="C450" s="316" t="s">
        <v>237</v>
      </c>
      <c r="D450" s="317" t="s">
        <v>238</v>
      </c>
      <c r="E450" s="318"/>
      <c r="F450" s="316" t="s">
        <v>95</v>
      </c>
      <c r="G450" s="319">
        <v>0.06</v>
      </c>
      <c r="H450" s="315" t="s">
        <v>96</v>
      </c>
      <c r="I450" s="320">
        <v>-30.95</v>
      </c>
      <c r="J450" s="320">
        <v>0.0</v>
      </c>
      <c r="K450" s="320">
        <v>-30.95</v>
      </c>
      <c r="L450" s="320">
        <v>30.95</v>
      </c>
      <c r="M450" s="320">
        <v>0.0</v>
      </c>
      <c r="N450" s="320">
        <v>30.95</v>
      </c>
      <c r="O450" s="319">
        <v>0.0</v>
      </c>
      <c r="P450" s="320">
        <v>0.0</v>
      </c>
      <c r="Q450" s="320">
        <v>0.0</v>
      </c>
      <c r="R450" s="321">
        <v>0.0</v>
      </c>
      <c r="S450" s="314"/>
    </row>
    <row r="451" ht="11.25" customHeight="1">
      <c r="B451" s="315" t="s">
        <v>92</v>
      </c>
      <c r="C451" s="316" t="s">
        <v>253</v>
      </c>
      <c r="D451" s="317" t="s">
        <v>254</v>
      </c>
      <c r="E451" s="318"/>
      <c r="F451" s="316" t="s">
        <v>95</v>
      </c>
      <c r="G451" s="319">
        <v>0.88</v>
      </c>
      <c r="H451" s="315" t="s">
        <v>96</v>
      </c>
      <c r="I451" s="320">
        <v>-193.6</v>
      </c>
      <c r="J451" s="320">
        <v>0.0</v>
      </c>
      <c r="K451" s="320">
        <v>-193.6</v>
      </c>
      <c r="L451" s="320">
        <v>193.6</v>
      </c>
      <c r="M451" s="320">
        <v>0.0</v>
      </c>
      <c r="N451" s="320">
        <v>193.6</v>
      </c>
      <c r="O451" s="319">
        <v>0.0</v>
      </c>
      <c r="P451" s="320">
        <v>0.0</v>
      </c>
      <c r="Q451" s="320">
        <v>0.0</v>
      </c>
      <c r="R451" s="321">
        <v>0.0</v>
      </c>
      <c r="S451" s="314"/>
    </row>
    <row r="452" ht="11.25" customHeight="1">
      <c r="B452" s="315" t="s">
        <v>92</v>
      </c>
      <c r="C452" s="316" t="s">
        <v>120</v>
      </c>
      <c r="D452" s="317" t="s">
        <v>121</v>
      </c>
      <c r="E452" s="318"/>
      <c r="F452" s="316" t="s">
        <v>95</v>
      </c>
      <c r="G452" s="319">
        <v>0.18</v>
      </c>
      <c r="H452" s="315" t="s">
        <v>96</v>
      </c>
      <c r="I452" s="320">
        <v>-23.8</v>
      </c>
      <c r="J452" s="320">
        <v>0.0</v>
      </c>
      <c r="K452" s="320">
        <v>-23.8</v>
      </c>
      <c r="L452" s="320">
        <v>23.8</v>
      </c>
      <c r="M452" s="320">
        <v>0.0</v>
      </c>
      <c r="N452" s="320">
        <v>23.8</v>
      </c>
      <c r="O452" s="319">
        <v>0.0</v>
      </c>
      <c r="P452" s="320">
        <v>0.0</v>
      </c>
      <c r="Q452" s="320">
        <v>0.0</v>
      </c>
      <c r="R452" s="321">
        <v>0.0</v>
      </c>
      <c r="S452" s="314"/>
    </row>
    <row r="453" ht="11.25" customHeight="1">
      <c r="B453" s="315" t="s">
        <v>92</v>
      </c>
      <c r="C453" s="316" t="s">
        <v>120</v>
      </c>
      <c r="D453" s="317" t="s">
        <v>121</v>
      </c>
      <c r="E453" s="318"/>
      <c r="F453" s="316" t="s">
        <v>95</v>
      </c>
      <c r="G453" s="319">
        <v>0.18</v>
      </c>
      <c r="H453" s="315" t="s">
        <v>96</v>
      </c>
      <c r="I453" s="320">
        <v>-23.8</v>
      </c>
      <c r="J453" s="320">
        <v>0.0</v>
      </c>
      <c r="K453" s="320">
        <v>-23.8</v>
      </c>
      <c r="L453" s="320">
        <v>23.8</v>
      </c>
      <c r="M453" s="320">
        <v>0.0</v>
      </c>
      <c r="N453" s="320">
        <v>23.8</v>
      </c>
      <c r="O453" s="319">
        <v>0.0</v>
      </c>
      <c r="P453" s="320">
        <v>0.0</v>
      </c>
      <c r="Q453" s="320">
        <v>0.0</v>
      </c>
      <c r="R453" s="321">
        <v>0.0</v>
      </c>
      <c r="S453" s="314"/>
    </row>
    <row r="454" ht="11.25" customHeight="1">
      <c r="B454" s="315" t="s">
        <v>92</v>
      </c>
      <c r="C454" s="316" t="s">
        <v>97</v>
      </c>
      <c r="D454" s="317" t="s">
        <v>98</v>
      </c>
      <c r="E454" s="318"/>
      <c r="F454" s="316" t="s">
        <v>95</v>
      </c>
      <c r="G454" s="319">
        <v>0.027</v>
      </c>
      <c r="H454" s="315" t="s">
        <v>96</v>
      </c>
      <c r="I454" s="320">
        <v>-8.07</v>
      </c>
      <c r="J454" s="320">
        <v>0.0</v>
      </c>
      <c r="K454" s="320">
        <v>-8.07</v>
      </c>
      <c r="L454" s="320">
        <v>8.07</v>
      </c>
      <c r="M454" s="320">
        <v>0.0</v>
      </c>
      <c r="N454" s="320">
        <v>8.07</v>
      </c>
      <c r="O454" s="319">
        <v>0.0</v>
      </c>
      <c r="P454" s="320">
        <v>0.0</v>
      </c>
      <c r="Q454" s="320">
        <v>0.0</v>
      </c>
      <c r="R454" s="321">
        <v>0.0</v>
      </c>
      <c r="S454" s="314"/>
    </row>
    <row r="455" ht="11.25" customHeight="1">
      <c r="B455" s="315" t="s">
        <v>92</v>
      </c>
      <c r="C455" s="316" t="s">
        <v>93</v>
      </c>
      <c r="D455" s="317" t="s">
        <v>94</v>
      </c>
      <c r="E455" s="318"/>
      <c r="F455" s="316" t="s">
        <v>95</v>
      </c>
      <c r="G455" s="319">
        <v>0.027</v>
      </c>
      <c r="H455" s="315" t="s">
        <v>96</v>
      </c>
      <c r="I455" s="320">
        <v>-9.86</v>
      </c>
      <c r="J455" s="320">
        <v>0.0</v>
      </c>
      <c r="K455" s="320">
        <v>-9.86</v>
      </c>
      <c r="L455" s="320">
        <v>9.86</v>
      </c>
      <c r="M455" s="320">
        <v>0.0</v>
      </c>
      <c r="N455" s="320">
        <v>9.86</v>
      </c>
      <c r="O455" s="319">
        <v>0.0</v>
      </c>
      <c r="P455" s="320">
        <v>0.0</v>
      </c>
      <c r="Q455" s="320">
        <v>0.0</v>
      </c>
      <c r="R455" s="321">
        <v>0.0</v>
      </c>
      <c r="S455" s="314"/>
    </row>
    <row r="456" ht="11.25" customHeight="1">
      <c r="B456" s="315" t="s">
        <v>92</v>
      </c>
      <c r="C456" s="316" t="s">
        <v>230</v>
      </c>
      <c r="D456" s="317" t="s">
        <v>231</v>
      </c>
      <c r="E456" s="318"/>
      <c r="F456" s="316" t="s">
        <v>95</v>
      </c>
      <c r="G456" s="319">
        <v>2.7</v>
      </c>
      <c r="H456" s="315" t="s">
        <v>96</v>
      </c>
      <c r="I456" s="320">
        <v>-1719.22</v>
      </c>
      <c r="J456" s="320">
        <v>0.0</v>
      </c>
      <c r="K456" s="320">
        <v>-1719.22</v>
      </c>
      <c r="L456" s="320">
        <v>1719.22</v>
      </c>
      <c r="M456" s="320">
        <v>0.0</v>
      </c>
      <c r="N456" s="320">
        <v>1719.22</v>
      </c>
      <c r="O456" s="319">
        <v>0.0</v>
      </c>
      <c r="P456" s="320">
        <v>0.0</v>
      </c>
      <c r="Q456" s="320">
        <v>0.0</v>
      </c>
      <c r="R456" s="321">
        <v>0.0</v>
      </c>
      <c r="S456" s="314"/>
    </row>
    <row r="457" ht="11.25" customHeight="1">
      <c r="B457" s="315" t="s">
        <v>92</v>
      </c>
      <c r="C457" s="316" t="s">
        <v>118</v>
      </c>
      <c r="D457" s="317" t="s">
        <v>119</v>
      </c>
      <c r="E457" s="318"/>
      <c r="F457" s="316" t="s">
        <v>95</v>
      </c>
      <c r="G457" s="319">
        <v>0.01</v>
      </c>
      <c r="H457" s="315" t="s">
        <v>96</v>
      </c>
      <c r="I457" s="320">
        <v>-0.38</v>
      </c>
      <c r="J457" s="320">
        <v>0.0</v>
      </c>
      <c r="K457" s="320">
        <v>-0.38</v>
      </c>
      <c r="L457" s="320">
        <v>0.38</v>
      </c>
      <c r="M457" s="320">
        <v>0.0</v>
      </c>
      <c r="N457" s="320">
        <v>0.38</v>
      </c>
      <c r="O457" s="319">
        <v>0.0</v>
      </c>
      <c r="P457" s="320">
        <v>0.0</v>
      </c>
      <c r="Q457" s="320">
        <v>0.0</v>
      </c>
      <c r="R457" s="321">
        <v>0.0</v>
      </c>
      <c r="S457" s="314"/>
    </row>
    <row r="458" ht="11.25" customHeight="1">
      <c r="B458" s="315" t="s">
        <v>92</v>
      </c>
      <c r="C458" s="316" t="s">
        <v>124</v>
      </c>
      <c r="D458" s="317" t="s">
        <v>125</v>
      </c>
      <c r="E458" s="318"/>
      <c r="F458" s="316" t="s">
        <v>95</v>
      </c>
      <c r="G458" s="319">
        <v>0.18</v>
      </c>
      <c r="H458" s="315" t="s">
        <v>96</v>
      </c>
      <c r="I458" s="320">
        <v>-262.94</v>
      </c>
      <c r="J458" s="320">
        <v>0.0</v>
      </c>
      <c r="K458" s="320">
        <v>-262.94</v>
      </c>
      <c r="L458" s="320">
        <v>262.94</v>
      </c>
      <c r="M458" s="320">
        <v>0.0</v>
      </c>
      <c r="N458" s="320">
        <v>262.94</v>
      </c>
      <c r="O458" s="319">
        <v>0.0</v>
      </c>
      <c r="P458" s="320">
        <v>0.0</v>
      </c>
      <c r="Q458" s="320">
        <v>0.0</v>
      </c>
      <c r="R458" s="321">
        <v>0.0</v>
      </c>
      <c r="S458" s="314"/>
    </row>
    <row r="459" ht="11.25" customHeight="1">
      <c r="B459" s="315" t="s">
        <v>92</v>
      </c>
      <c r="C459" s="316" t="s">
        <v>99</v>
      </c>
      <c r="D459" s="317" t="s">
        <v>100</v>
      </c>
      <c r="E459" s="318"/>
      <c r="F459" s="316" t="s">
        <v>95</v>
      </c>
      <c r="G459" s="319">
        <v>2.25</v>
      </c>
      <c r="H459" s="315" t="s">
        <v>96</v>
      </c>
      <c r="I459" s="320">
        <v>-303.75</v>
      </c>
      <c r="J459" s="320">
        <v>0.0</v>
      </c>
      <c r="K459" s="320">
        <v>-303.75</v>
      </c>
      <c r="L459" s="320">
        <v>303.75</v>
      </c>
      <c r="M459" s="320">
        <v>0.0</v>
      </c>
      <c r="N459" s="320">
        <v>303.75</v>
      </c>
      <c r="O459" s="319">
        <v>0.0</v>
      </c>
      <c r="P459" s="320">
        <v>0.0</v>
      </c>
      <c r="Q459" s="320">
        <v>0.0</v>
      </c>
      <c r="R459" s="321">
        <v>0.0</v>
      </c>
      <c r="S459" s="314"/>
    </row>
    <row r="460" ht="11.25" customHeight="1">
      <c r="B460" s="315" t="s">
        <v>92</v>
      </c>
      <c r="C460" s="316" t="s">
        <v>124</v>
      </c>
      <c r="D460" s="317" t="s">
        <v>125</v>
      </c>
      <c r="E460" s="318"/>
      <c r="F460" s="316" t="s">
        <v>95</v>
      </c>
      <c r="G460" s="319">
        <v>0.45</v>
      </c>
      <c r="H460" s="315" t="s">
        <v>96</v>
      </c>
      <c r="I460" s="320">
        <v>-1330.44</v>
      </c>
      <c r="J460" s="320">
        <v>0.0</v>
      </c>
      <c r="K460" s="320">
        <v>-1330.44</v>
      </c>
      <c r="L460" s="320">
        <v>1330.44</v>
      </c>
      <c r="M460" s="320">
        <v>0.0</v>
      </c>
      <c r="N460" s="320">
        <v>1330.44</v>
      </c>
      <c r="O460" s="319">
        <v>0.0</v>
      </c>
      <c r="P460" s="320">
        <v>0.0</v>
      </c>
      <c r="Q460" s="320">
        <v>0.0</v>
      </c>
      <c r="R460" s="321">
        <v>0.0</v>
      </c>
      <c r="S460" s="314"/>
    </row>
    <row r="461" ht="11.25" customHeight="1">
      <c r="B461" s="315" t="s">
        <v>92</v>
      </c>
      <c r="C461" s="316" t="s">
        <v>204</v>
      </c>
      <c r="D461" s="317" t="s">
        <v>205</v>
      </c>
      <c r="E461" s="318"/>
      <c r="F461" s="316" t="s">
        <v>95</v>
      </c>
      <c r="G461" s="319">
        <v>0.27</v>
      </c>
      <c r="H461" s="315" t="s">
        <v>96</v>
      </c>
      <c r="I461" s="320">
        <v>-28.13</v>
      </c>
      <c r="J461" s="320">
        <v>0.0</v>
      </c>
      <c r="K461" s="320">
        <v>-28.13</v>
      </c>
      <c r="L461" s="320">
        <v>28.13</v>
      </c>
      <c r="M461" s="320">
        <v>0.0</v>
      </c>
      <c r="N461" s="320">
        <v>28.13</v>
      </c>
      <c r="O461" s="319">
        <v>0.0</v>
      </c>
      <c r="P461" s="320">
        <v>0.0</v>
      </c>
      <c r="Q461" s="320">
        <v>0.0</v>
      </c>
      <c r="R461" s="321">
        <v>0.0</v>
      </c>
      <c r="S461" s="314"/>
    </row>
    <row r="462" ht="11.25" customHeight="1">
      <c r="B462" s="315" t="s">
        <v>92</v>
      </c>
      <c r="C462" s="316" t="s">
        <v>255</v>
      </c>
      <c r="D462" s="317" t="s">
        <v>256</v>
      </c>
      <c r="E462" s="318"/>
      <c r="F462" s="316" t="s">
        <v>95</v>
      </c>
      <c r="G462" s="319">
        <v>0.018</v>
      </c>
      <c r="H462" s="315" t="s">
        <v>96</v>
      </c>
      <c r="I462" s="320">
        <v>-8.32</v>
      </c>
      <c r="J462" s="320">
        <v>0.0</v>
      </c>
      <c r="K462" s="320">
        <v>-8.32</v>
      </c>
      <c r="L462" s="320">
        <v>8.32</v>
      </c>
      <c r="M462" s="320">
        <v>0.0</v>
      </c>
      <c r="N462" s="320">
        <v>8.32</v>
      </c>
      <c r="O462" s="319">
        <v>0.0</v>
      </c>
      <c r="P462" s="320">
        <v>0.0</v>
      </c>
      <c r="Q462" s="320">
        <v>0.0</v>
      </c>
      <c r="R462" s="321">
        <v>0.0</v>
      </c>
      <c r="S462" s="314"/>
    </row>
    <row r="463" ht="11.25" customHeight="1">
      <c r="B463" s="315" t="s">
        <v>92</v>
      </c>
      <c r="C463" s="316" t="s">
        <v>118</v>
      </c>
      <c r="D463" s="317" t="s">
        <v>119</v>
      </c>
      <c r="E463" s="318"/>
      <c r="F463" s="316" t="s">
        <v>95</v>
      </c>
      <c r="G463" s="319">
        <v>0.01</v>
      </c>
      <c r="H463" s="315" t="s">
        <v>96</v>
      </c>
      <c r="I463" s="320">
        <v>-0.38</v>
      </c>
      <c r="J463" s="320">
        <v>0.0</v>
      </c>
      <c r="K463" s="320">
        <v>-0.38</v>
      </c>
      <c r="L463" s="320">
        <v>0.38</v>
      </c>
      <c r="M463" s="320">
        <v>0.0</v>
      </c>
      <c r="N463" s="320">
        <v>0.38</v>
      </c>
      <c r="O463" s="319">
        <v>0.0</v>
      </c>
      <c r="P463" s="320">
        <v>0.0</v>
      </c>
      <c r="Q463" s="320">
        <v>0.0</v>
      </c>
      <c r="R463" s="321">
        <v>0.0</v>
      </c>
      <c r="S463" s="314"/>
    </row>
    <row r="464" ht="11.25" customHeight="1">
      <c r="B464" s="315" t="s">
        <v>92</v>
      </c>
      <c r="C464" s="316" t="s">
        <v>257</v>
      </c>
      <c r="D464" s="317" t="s">
        <v>258</v>
      </c>
      <c r="E464" s="318"/>
      <c r="F464" s="316" t="s">
        <v>95</v>
      </c>
      <c r="G464" s="319">
        <v>1.68</v>
      </c>
      <c r="H464" s="315" t="s">
        <v>96</v>
      </c>
      <c r="I464" s="320">
        <v>-7476.0</v>
      </c>
      <c r="J464" s="320">
        <v>0.0</v>
      </c>
      <c r="K464" s="320">
        <v>-7476.0</v>
      </c>
      <c r="L464" s="320">
        <v>7476.0</v>
      </c>
      <c r="M464" s="320">
        <v>0.0</v>
      </c>
      <c r="N464" s="320">
        <v>7476.0</v>
      </c>
      <c r="O464" s="319">
        <v>0.0</v>
      </c>
      <c r="P464" s="320">
        <v>0.0</v>
      </c>
      <c r="Q464" s="320">
        <v>0.0</v>
      </c>
      <c r="R464" s="321">
        <v>0.0</v>
      </c>
      <c r="S464" s="314"/>
    </row>
    <row r="465" ht="11.25" customHeight="1">
      <c r="B465" s="315" t="s">
        <v>92</v>
      </c>
      <c r="C465" s="316" t="s">
        <v>124</v>
      </c>
      <c r="D465" s="317" t="s">
        <v>125</v>
      </c>
      <c r="E465" s="318"/>
      <c r="F465" s="316" t="s">
        <v>95</v>
      </c>
      <c r="G465" s="319">
        <v>0.27</v>
      </c>
      <c r="H465" s="315" t="s">
        <v>96</v>
      </c>
      <c r="I465" s="320">
        <v>-966.0</v>
      </c>
      <c r="J465" s="320">
        <v>0.0</v>
      </c>
      <c r="K465" s="320">
        <v>-966.0</v>
      </c>
      <c r="L465" s="320">
        <v>966.0</v>
      </c>
      <c r="M465" s="320">
        <v>0.0</v>
      </c>
      <c r="N465" s="320">
        <v>966.0</v>
      </c>
      <c r="O465" s="319">
        <v>0.0</v>
      </c>
      <c r="P465" s="320">
        <v>0.0</v>
      </c>
      <c r="Q465" s="320">
        <v>0.0</v>
      </c>
      <c r="R465" s="321">
        <v>0.0</v>
      </c>
      <c r="S465" s="314"/>
    </row>
    <row r="466" ht="11.25" customHeight="1">
      <c r="B466" s="315" t="s">
        <v>92</v>
      </c>
      <c r="C466" s="316" t="s">
        <v>260</v>
      </c>
      <c r="D466" s="317" t="s">
        <v>261</v>
      </c>
      <c r="E466" s="318"/>
      <c r="F466" s="316" t="s">
        <v>95</v>
      </c>
      <c r="G466" s="319">
        <v>0.135</v>
      </c>
      <c r="H466" s="315" t="s">
        <v>96</v>
      </c>
      <c r="I466" s="320">
        <v>-389.88</v>
      </c>
      <c r="J466" s="320">
        <v>0.0</v>
      </c>
      <c r="K466" s="320">
        <v>-389.88</v>
      </c>
      <c r="L466" s="320">
        <v>389.88</v>
      </c>
      <c r="M466" s="320">
        <v>0.0</v>
      </c>
      <c r="N466" s="320">
        <v>389.88</v>
      </c>
      <c r="O466" s="319">
        <v>0.0</v>
      </c>
      <c r="P466" s="320">
        <v>0.0</v>
      </c>
      <c r="Q466" s="320">
        <v>0.0</v>
      </c>
      <c r="R466" s="321">
        <v>0.0</v>
      </c>
      <c r="S466" s="314"/>
    </row>
    <row r="467" ht="11.25" customHeight="1">
      <c r="B467" s="315" t="s">
        <v>92</v>
      </c>
      <c r="C467" s="316" t="s">
        <v>262</v>
      </c>
      <c r="D467" s="317" t="s">
        <v>263</v>
      </c>
      <c r="E467" s="318"/>
      <c r="F467" s="316" t="s">
        <v>95</v>
      </c>
      <c r="G467" s="319">
        <v>0.09</v>
      </c>
      <c r="H467" s="315" t="s">
        <v>96</v>
      </c>
      <c r="I467" s="320">
        <v>-158.85</v>
      </c>
      <c r="J467" s="320">
        <v>0.0</v>
      </c>
      <c r="K467" s="320">
        <v>-158.85</v>
      </c>
      <c r="L467" s="320">
        <v>158.85</v>
      </c>
      <c r="M467" s="320">
        <v>0.0</v>
      </c>
      <c r="N467" s="320">
        <v>158.85</v>
      </c>
      <c r="O467" s="319">
        <v>0.0</v>
      </c>
      <c r="P467" s="320">
        <v>0.0</v>
      </c>
      <c r="Q467" s="320">
        <v>0.0</v>
      </c>
      <c r="R467" s="321">
        <v>0.0</v>
      </c>
      <c r="S467" s="314"/>
    </row>
    <row r="468" ht="11.25" customHeight="1">
      <c r="B468" s="315" t="s">
        <v>92</v>
      </c>
      <c r="C468" s="316" t="s">
        <v>196</v>
      </c>
      <c r="D468" s="317" t="s">
        <v>197</v>
      </c>
      <c r="E468" s="318"/>
      <c r="F468" s="316" t="s">
        <v>95</v>
      </c>
      <c r="G468" s="319">
        <v>0.072</v>
      </c>
      <c r="H468" s="315" t="s">
        <v>96</v>
      </c>
      <c r="I468" s="320">
        <v>-54.0</v>
      </c>
      <c r="J468" s="320">
        <v>0.0</v>
      </c>
      <c r="K468" s="320">
        <v>-54.0</v>
      </c>
      <c r="L468" s="320">
        <v>54.0</v>
      </c>
      <c r="M468" s="320">
        <v>0.0</v>
      </c>
      <c r="N468" s="320">
        <v>54.0</v>
      </c>
      <c r="O468" s="319">
        <v>0.0</v>
      </c>
      <c r="P468" s="320">
        <v>0.0</v>
      </c>
      <c r="Q468" s="320">
        <v>0.0</v>
      </c>
      <c r="R468" s="321">
        <v>0.0</v>
      </c>
      <c r="S468" s="314"/>
    </row>
    <row r="469" ht="11.25" customHeight="1">
      <c r="B469" s="315" t="s">
        <v>92</v>
      </c>
      <c r="C469" s="316" t="s">
        <v>264</v>
      </c>
      <c r="D469" s="317" t="s">
        <v>265</v>
      </c>
      <c r="E469" s="318"/>
      <c r="F469" s="316" t="s">
        <v>95</v>
      </c>
      <c r="G469" s="319">
        <v>0.072</v>
      </c>
      <c r="H469" s="315" t="s">
        <v>96</v>
      </c>
      <c r="I469" s="320">
        <v>-63.36</v>
      </c>
      <c r="J469" s="320">
        <v>0.0</v>
      </c>
      <c r="K469" s="320">
        <v>-63.36</v>
      </c>
      <c r="L469" s="320">
        <v>63.36</v>
      </c>
      <c r="M469" s="320">
        <v>0.0</v>
      </c>
      <c r="N469" s="320">
        <v>63.36</v>
      </c>
      <c r="O469" s="319">
        <v>0.0</v>
      </c>
      <c r="P469" s="320">
        <v>0.0</v>
      </c>
      <c r="Q469" s="320">
        <v>0.0</v>
      </c>
      <c r="R469" s="321">
        <v>0.0</v>
      </c>
      <c r="S469" s="314"/>
    </row>
    <row r="470" ht="12.0" customHeight="1"/>
    <row r="471" ht="12.75" customHeight="1">
      <c r="B471" s="300" t="s">
        <v>159</v>
      </c>
      <c r="C471" s="297"/>
      <c r="D471" s="298"/>
      <c r="S471" s="330" t="s">
        <v>385</v>
      </c>
    </row>
    <row r="472" ht="4.5" customHeight="1"/>
    <row r="473" ht="19.5" customHeight="1">
      <c r="B473" s="301" t="s">
        <v>79</v>
      </c>
      <c r="C473" s="301" t="s">
        <v>80</v>
      </c>
      <c r="D473" s="302" t="s">
        <v>81</v>
      </c>
      <c r="E473" s="303"/>
      <c r="F473" s="301" t="s">
        <v>82</v>
      </c>
      <c r="G473" s="301" t="s">
        <v>83</v>
      </c>
      <c r="H473" s="301" t="s">
        <v>84</v>
      </c>
      <c r="I473" s="304" t="s">
        <v>85</v>
      </c>
      <c r="J473" s="305"/>
      <c r="K473" s="306"/>
      <c r="L473" s="304" t="s">
        <v>86</v>
      </c>
      <c r="M473" s="305"/>
      <c r="N473" s="306"/>
      <c r="O473" s="304" t="s">
        <v>87</v>
      </c>
      <c r="P473" s="305"/>
      <c r="Q473" s="305"/>
      <c r="R473" s="305"/>
      <c r="S473" s="307"/>
    </row>
    <row r="474" ht="14.25" customHeight="1">
      <c r="B474" s="308"/>
      <c r="C474" s="308"/>
      <c r="D474" s="309"/>
      <c r="E474" s="310"/>
      <c r="F474" s="308"/>
      <c r="G474" s="308"/>
      <c r="H474" s="308"/>
      <c r="I474" s="311" t="s">
        <v>88</v>
      </c>
      <c r="J474" s="311" t="s">
        <v>89</v>
      </c>
      <c r="K474" s="311" t="s">
        <v>90</v>
      </c>
      <c r="L474" s="311" t="s">
        <v>88</v>
      </c>
      <c r="M474" s="311" t="s">
        <v>89</v>
      </c>
      <c r="N474" s="311" t="s">
        <v>90</v>
      </c>
      <c r="O474" s="311" t="s">
        <v>83</v>
      </c>
      <c r="P474" s="311" t="s">
        <v>88</v>
      </c>
      <c r="Q474" s="311" t="s">
        <v>89</v>
      </c>
      <c r="R474" s="304" t="s">
        <v>90</v>
      </c>
      <c r="S474" s="307"/>
    </row>
    <row r="475" ht="11.25" customHeight="1">
      <c r="B475" s="315" t="s">
        <v>92</v>
      </c>
      <c r="C475" s="316" t="s">
        <v>137</v>
      </c>
      <c r="D475" s="317" t="s">
        <v>138</v>
      </c>
      <c r="E475" s="318"/>
      <c r="F475" s="316" t="s">
        <v>95</v>
      </c>
      <c r="G475" s="319">
        <v>0.09</v>
      </c>
      <c r="H475" s="315" t="s">
        <v>96</v>
      </c>
      <c r="I475" s="320">
        <v>-31.5</v>
      </c>
      <c r="J475" s="320">
        <v>0.0</v>
      </c>
      <c r="K475" s="320">
        <v>-31.5</v>
      </c>
      <c r="L475" s="320">
        <v>31.5</v>
      </c>
      <c r="M475" s="320">
        <v>0.0</v>
      </c>
      <c r="N475" s="320">
        <v>31.5</v>
      </c>
      <c r="O475" s="319">
        <v>0.0</v>
      </c>
      <c r="P475" s="320">
        <v>0.0</v>
      </c>
      <c r="Q475" s="320">
        <v>0.0</v>
      </c>
      <c r="R475" s="321">
        <v>0.0</v>
      </c>
      <c r="S475" s="314"/>
    </row>
    <row r="476" ht="11.25" customHeight="1">
      <c r="B476" s="315" t="s">
        <v>92</v>
      </c>
      <c r="C476" s="316" t="s">
        <v>186</v>
      </c>
      <c r="D476" s="317" t="s">
        <v>187</v>
      </c>
      <c r="E476" s="318"/>
      <c r="F476" s="316" t="s">
        <v>95</v>
      </c>
      <c r="G476" s="319">
        <v>0.72</v>
      </c>
      <c r="H476" s="315" t="s">
        <v>96</v>
      </c>
      <c r="I476" s="320">
        <v>-227.8</v>
      </c>
      <c r="J476" s="320">
        <v>0.0</v>
      </c>
      <c r="K476" s="320">
        <v>-227.8</v>
      </c>
      <c r="L476" s="320">
        <v>227.8</v>
      </c>
      <c r="M476" s="320">
        <v>0.0</v>
      </c>
      <c r="N476" s="320">
        <v>227.8</v>
      </c>
      <c r="O476" s="319">
        <v>0.0</v>
      </c>
      <c r="P476" s="320">
        <v>0.0</v>
      </c>
      <c r="Q476" s="320">
        <v>0.0</v>
      </c>
      <c r="R476" s="321">
        <v>0.0</v>
      </c>
      <c r="S476" s="314"/>
    </row>
    <row r="477" ht="11.25" customHeight="1">
      <c r="B477" s="315" t="s">
        <v>92</v>
      </c>
      <c r="C477" s="316" t="s">
        <v>266</v>
      </c>
      <c r="D477" s="317" t="s">
        <v>267</v>
      </c>
      <c r="E477" s="318"/>
      <c r="F477" s="316" t="s">
        <v>95</v>
      </c>
      <c r="G477" s="319">
        <v>0.72</v>
      </c>
      <c r="H477" s="315" t="s">
        <v>96</v>
      </c>
      <c r="I477" s="320">
        <v>-180.0</v>
      </c>
      <c r="J477" s="320">
        <v>0.0</v>
      </c>
      <c r="K477" s="320">
        <v>-180.0</v>
      </c>
      <c r="L477" s="320">
        <v>180.0</v>
      </c>
      <c r="M477" s="320">
        <v>0.0</v>
      </c>
      <c r="N477" s="320">
        <v>180.0</v>
      </c>
      <c r="O477" s="319">
        <v>0.0</v>
      </c>
      <c r="P477" s="320">
        <v>0.0</v>
      </c>
      <c r="Q477" s="320">
        <v>0.0</v>
      </c>
      <c r="R477" s="321">
        <v>0.0</v>
      </c>
      <c r="S477" s="314"/>
    </row>
    <row r="478" ht="11.25" customHeight="1">
      <c r="B478" s="315" t="s">
        <v>92</v>
      </c>
      <c r="C478" s="316" t="s">
        <v>268</v>
      </c>
      <c r="D478" s="317" t="s">
        <v>269</v>
      </c>
      <c r="E478" s="318"/>
      <c r="F478" s="316" t="s">
        <v>95</v>
      </c>
      <c r="G478" s="319">
        <v>0.72</v>
      </c>
      <c r="H478" s="315" t="s">
        <v>96</v>
      </c>
      <c r="I478" s="320">
        <v>-228.96</v>
      </c>
      <c r="J478" s="320">
        <v>0.0</v>
      </c>
      <c r="K478" s="320">
        <v>-228.96</v>
      </c>
      <c r="L478" s="320">
        <v>228.96</v>
      </c>
      <c r="M478" s="320">
        <v>0.0</v>
      </c>
      <c r="N478" s="320">
        <v>228.96</v>
      </c>
      <c r="O478" s="319">
        <v>0.0</v>
      </c>
      <c r="P478" s="320">
        <v>0.0</v>
      </c>
      <c r="Q478" s="320">
        <v>0.0</v>
      </c>
      <c r="R478" s="321">
        <v>0.0</v>
      </c>
      <c r="S478" s="314"/>
    </row>
    <row r="479" ht="11.25" customHeight="1">
      <c r="B479" s="315" t="s">
        <v>92</v>
      </c>
      <c r="C479" s="316" t="s">
        <v>153</v>
      </c>
      <c r="D479" s="317" t="s">
        <v>154</v>
      </c>
      <c r="E479" s="318"/>
      <c r="F479" s="316" t="s">
        <v>95</v>
      </c>
      <c r="G479" s="319">
        <v>0.45</v>
      </c>
      <c r="H479" s="315" t="s">
        <v>96</v>
      </c>
      <c r="I479" s="320">
        <v>-35.55</v>
      </c>
      <c r="J479" s="320">
        <v>0.0</v>
      </c>
      <c r="K479" s="320">
        <v>-35.55</v>
      </c>
      <c r="L479" s="320">
        <v>35.55</v>
      </c>
      <c r="M479" s="320">
        <v>0.0</v>
      </c>
      <c r="N479" s="320">
        <v>35.55</v>
      </c>
      <c r="O479" s="319">
        <v>0.0</v>
      </c>
      <c r="P479" s="320">
        <v>0.0</v>
      </c>
      <c r="Q479" s="320">
        <v>0.0</v>
      </c>
      <c r="R479" s="321">
        <v>0.0</v>
      </c>
      <c r="S479" s="314"/>
    </row>
    <row r="480" ht="11.25" customHeight="1">
      <c r="B480" s="315" t="s">
        <v>92</v>
      </c>
      <c r="C480" s="316" t="s">
        <v>251</v>
      </c>
      <c r="D480" s="317" t="s">
        <v>252</v>
      </c>
      <c r="E480" s="318"/>
      <c r="F480" s="316" t="s">
        <v>95</v>
      </c>
      <c r="G480" s="319">
        <v>0.18</v>
      </c>
      <c r="H480" s="315" t="s">
        <v>96</v>
      </c>
      <c r="I480" s="320">
        <v>-63.9</v>
      </c>
      <c r="J480" s="320">
        <v>0.0</v>
      </c>
      <c r="K480" s="320">
        <v>-63.9</v>
      </c>
      <c r="L480" s="320">
        <v>63.9</v>
      </c>
      <c r="M480" s="320">
        <v>0.0</v>
      </c>
      <c r="N480" s="320">
        <v>63.9</v>
      </c>
      <c r="O480" s="319">
        <v>0.0</v>
      </c>
      <c r="P480" s="320">
        <v>0.0</v>
      </c>
      <c r="Q480" s="320">
        <v>0.0</v>
      </c>
      <c r="R480" s="321">
        <v>0.0</v>
      </c>
      <c r="S480" s="314"/>
    </row>
    <row r="481" ht="11.25" customHeight="1">
      <c r="B481" s="315" t="s">
        <v>92</v>
      </c>
      <c r="C481" s="316" t="s">
        <v>118</v>
      </c>
      <c r="D481" s="317" t="s">
        <v>119</v>
      </c>
      <c r="E481" s="318"/>
      <c r="F481" s="316" t="s">
        <v>95</v>
      </c>
      <c r="G481" s="319">
        <v>0.01</v>
      </c>
      <c r="H481" s="315" t="s">
        <v>96</v>
      </c>
      <c r="I481" s="320">
        <v>-0.38</v>
      </c>
      <c r="J481" s="320">
        <v>0.0</v>
      </c>
      <c r="K481" s="320">
        <v>-0.38</v>
      </c>
      <c r="L481" s="320">
        <v>0.38</v>
      </c>
      <c r="M481" s="320">
        <v>0.0</v>
      </c>
      <c r="N481" s="320">
        <v>0.38</v>
      </c>
      <c r="O481" s="319">
        <v>0.0</v>
      </c>
      <c r="P481" s="320">
        <v>0.0</v>
      </c>
      <c r="Q481" s="320">
        <v>0.0</v>
      </c>
      <c r="R481" s="321">
        <v>0.0</v>
      </c>
      <c r="S481" s="314"/>
    </row>
    <row r="482" ht="11.25" customHeight="1">
      <c r="B482" s="315" t="s">
        <v>92</v>
      </c>
      <c r="C482" s="316" t="s">
        <v>323</v>
      </c>
      <c r="D482" s="317" t="s">
        <v>324</v>
      </c>
      <c r="E482" s="318"/>
      <c r="F482" s="316" t="s">
        <v>95</v>
      </c>
      <c r="G482" s="319">
        <v>2.25</v>
      </c>
      <c r="H482" s="315" t="s">
        <v>96</v>
      </c>
      <c r="I482" s="320">
        <v>-2506.68</v>
      </c>
      <c r="J482" s="320">
        <v>0.0</v>
      </c>
      <c r="K482" s="320">
        <v>-2506.68</v>
      </c>
      <c r="L482" s="320">
        <v>2506.68</v>
      </c>
      <c r="M482" s="320">
        <v>0.0</v>
      </c>
      <c r="N482" s="320">
        <v>2506.68</v>
      </c>
      <c r="O482" s="319">
        <v>0.0</v>
      </c>
      <c r="P482" s="320">
        <v>0.0</v>
      </c>
      <c r="Q482" s="320">
        <v>0.0</v>
      </c>
      <c r="R482" s="321">
        <v>0.0</v>
      </c>
      <c r="S482" s="314"/>
    </row>
    <row r="483" ht="11.25" customHeight="1">
      <c r="B483" s="315" t="s">
        <v>92</v>
      </c>
      <c r="C483" s="316" t="s">
        <v>105</v>
      </c>
      <c r="D483" s="317" t="s">
        <v>106</v>
      </c>
      <c r="E483" s="318"/>
      <c r="F483" s="316" t="s">
        <v>95</v>
      </c>
      <c r="G483" s="319">
        <v>0.9</v>
      </c>
      <c r="H483" s="315" t="s">
        <v>96</v>
      </c>
      <c r="I483" s="320">
        <v>-55.8</v>
      </c>
      <c r="J483" s="320">
        <v>0.0</v>
      </c>
      <c r="K483" s="320">
        <v>-55.8</v>
      </c>
      <c r="L483" s="320">
        <v>55.8</v>
      </c>
      <c r="M483" s="320">
        <v>0.0</v>
      </c>
      <c r="N483" s="320">
        <v>55.8</v>
      </c>
      <c r="O483" s="319">
        <v>0.0</v>
      </c>
      <c r="P483" s="320">
        <v>0.0</v>
      </c>
      <c r="Q483" s="320">
        <v>0.0</v>
      </c>
      <c r="R483" s="321">
        <v>0.0</v>
      </c>
      <c r="S483" s="314"/>
    </row>
    <row r="484" ht="11.25" customHeight="1">
      <c r="B484" s="315" t="s">
        <v>92</v>
      </c>
      <c r="C484" s="316" t="s">
        <v>137</v>
      </c>
      <c r="D484" s="317" t="s">
        <v>138</v>
      </c>
      <c r="E484" s="318"/>
      <c r="F484" s="316" t="s">
        <v>95</v>
      </c>
      <c r="G484" s="319">
        <v>0.09</v>
      </c>
      <c r="H484" s="315" t="s">
        <v>96</v>
      </c>
      <c r="I484" s="320">
        <v>-31.5</v>
      </c>
      <c r="J484" s="320">
        <v>0.0</v>
      </c>
      <c r="K484" s="320">
        <v>-31.5</v>
      </c>
      <c r="L484" s="320">
        <v>31.5</v>
      </c>
      <c r="M484" s="320">
        <v>0.0</v>
      </c>
      <c r="N484" s="320">
        <v>31.5</v>
      </c>
      <c r="O484" s="319">
        <v>0.0</v>
      </c>
      <c r="P484" s="320">
        <v>0.0</v>
      </c>
      <c r="Q484" s="320">
        <v>0.0</v>
      </c>
      <c r="R484" s="321">
        <v>0.0</v>
      </c>
      <c r="S484" s="314"/>
    </row>
    <row r="485" ht="11.25" customHeight="1">
      <c r="B485" s="315" t="s">
        <v>92</v>
      </c>
      <c r="C485" s="316" t="s">
        <v>120</v>
      </c>
      <c r="D485" s="317" t="s">
        <v>121</v>
      </c>
      <c r="E485" s="318"/>
      <c r="F485" s="316" t="s">
        <v>95</v>
      </c>
      <c r="G485" s="319">
        <v>0.27</v>
      </c>
      <c r="H485" s="315" t="s">
        <v>96</v>
      </c>
      <c r="I485" s="320">
        <v>-35.7</v>
      </c>
      <c r="J485" s="320">
        <v>0.0</v>
      </c>
      <c r="K485" s="320">
        <v>-35.7</v>
      </c>
      <c r="L485" s="320">
        <v>35.7</v>
      </c>
      <c r="M485" s="320">
        <v>0.0</v>
      </c>
      <c r="N485" s="320">
        <v>35.7</v>
      </c>
      <c r="O485" s="319">
        <v>0.0</v>
      </c>
      <c r="P485" s="320">
        <v>0.0</v>
      </c>
      <c r="Q485" s="320">
        <v>0.0</v>
      </c>
      <c r="R485" s="321">
        <v>0.0</v>
      </c>
      <c r="S485" s="314"/>
    </row>
    <row r="486" ht="11.25" customHeight="1">
      <c r="B486" s="315" t="s">
        <v>92</v>
      </c>
      <c r="C486" s="316" t="s">
        <v>333</v>
      </c>
      <c r="D486" s="317" t="s">
        <v>334</v>
      </c>
      <c r="E486" s="318"/>
      <c r="F486" s="316" t="s">
        <v>95</v>
      </c>
      <c r="G486" s="319">
        <v>0.2</v>
      </c>
      <c r="H486" s="315" t="s">
        <v>96</v>
      </c>
      <c r="I486" s="320">
        <v>-35.59</v>
      </c>
      <c r="J486" s="320">
        <v>0.0</v>
      </c>
      <c r="K486" s="320">
        <v>-35.59</v>
      </c>
      <c r="L486" s="320">
        <v>35.59</v>
      </c>
      <c r="M486" s="320">
        <v>0.0</v>
      </c>
      <c r="N486" s="320">
        <v>35.59</v>
      </c>
      <c r="O486" s="319">
        <v>0.0</v>
      </c>
      <c r="P486" s="320">
        <v>0.0</v>
      </c>
      <c r="Q486" s="320">
        <v>0.0</v>
      </c>
      <c r="R486" s="321">
        <v>0.0</v>
      </c>
      <c r="S486" s="314"/>
    </row>
    <row r="487" ht="11.25" customHeight="1">
      <c r="B487" s="315" t="s">
        <v>92</v>
      </c>
      <c r="C487" s="316" t="s">
        <v>128</v>
      </c>
      <c r="D487" s="317" t="s">
        <v>129</v>
      </c>
      <c r="E487" s="318"/>
      <c r="F487" s="316" t="s">
        <v>130</v>
      </c>
      <c r="G487" s="319">
        <v>9.0</v>
      </c>
      <c r="H487" s="315" t="s">
        <v>96</v>
      </c>
      <c r="I487" s="320">
        <v>-104.95</v>
      </c>
      <c r="J487" s="320">
        <v>0.0</v>
      </c>
      <c r="K487" s="320">
        <v>-104.95</v>
      </c>
      <c r="L487" s="320">
        <v>104.95</v>
      </c>
      <c r="M487" s="320">
        <v>0.0</v>
      </c>
      <c r="N487" s="320">
        <v>104.95</v>
      </c>
      <c r="O487" s="319">
        <v>0.0</v>
      </c>
      <c r="P487" s="320">
        <v>0.0</v>
      </c>
      <c r="Q487" s="320">
        <v>0.0</v>
      </c>
      <c r="R487" s="321">
        <v>0.0</v>
      </c>
      <c r="S487" s="314"/>
    </row>
    <row r="488" ht="11.25" customHeight="1">
      <c r="B488" s="315" t="s">
        <v>92</v>
      </c>
      <c r="C488" s="316" t="s">
        <v>230</v>
      </c>
      <c r="D488" s="317" t="s">
        <v>231</v>
      </c>
      <c r="E488" s="318"/>
      <c r="F488" s="316" t="s">
        <v>95</v>
      </c>
      <c r="G488" s="319">
        <v>0.54</v>
      </c>
      <c r="H488" s="315" t="s">
        <v>96</v>
      </c>
      <c r="I488" s="320">
        <v>-343.85</v>
      </c>
      <c r="J488" s="320">
        <v>0.0</v>
      </c>
      <c r="K488" s="320">
        <v>-343.85</v>
      </c>
      <c r="L488" s="320">
        <v>343.85</v>
      </c>
      <c r="M488" s="320">
        <v>0.0</v>
      </c>
      <c r="N488" s="320">
        <v>343.85</v>
      </c>
      <c r="O488" s="319">
        <v>0.0</v>
      </c>
      <c r="P488" s="320">
        <v>0.0</v>
      </c>
      <c r="Q488" s="320">
        <v>0.0</v>
      </c>
      <c r="R488" s="321">
        <v>0.0</v>
      </c>
      <c r="S488" s="314"/>
    </row>
    <row r="489" ht="11.25" customHeight="1">
      <c r="B489" s="315" t="s">
        <v>92</v>
      </c>
      <c r="C489" s="316" t="s">
        <v>118</v>
      </c>
      <c r="D489" s="317" t="s">
        <v>119</v>
      </c>
      <c r="E489" s="318"/>
      <c r="F489" s="316" t="s">
        <v>95</v>
      </c>
      <c r="G489" s="319">
        <v>0.01</v>
      </c>
      <c r="H489" s="315" t="s">
        <v>96</v>
      </c>
      <c r="I489" s="320">
        <v>-0.38</v>
      </c>
      <c r="J489" s="320">
        <v>0.0</v>
      </c>
      <c r="K489" s="320">
        <v>-0.38</v>
      </c>
      <c r="L489" s="320">
        <v>0.38</v>
      </c>
      <c r="M489" s="320">
        <v>0.0</v>
      </c>
      <c r="N489" s="320">
        <v>0.38</v>
      </c>
      <c r="O489" s="319">
        <v>0.0</v>
      </c>
      <c r="P489" s="320">
        <v>0.0</v>
      </c>
      <c r="Q489" s="320">
        <v>0.0</v>
      </c>
      <c r="R489" s="321">
        <v>0.0</v>
      </c>
      <c r="S489" s="314"/>
    </row>
    <row r="490" ht="11.25" customHeight="1">
      <c r="B490" s="315" t="s">
        <v>92</v>
      </c>
      <c r="C490" s="316" t="s">
        <v>97</v>
      </c>
      <c r="D490" s="317" t="s">
        <v>98</v>
      </c>
      <c r="E490" s="318"/>
      <c r="F490" s="316" t="s">
        <v>95</v>
      </c>
      <c r="G490" s="319">
        <v>0.135</v>
      </c>
      <c r="H490" s="315" t="s">
        <v>96</v>
      </c>
      <c r="I490" s="320">
        <v>-40.37</v>
      </c>
      <c r="J490" s="320">
        <v>0.0</v>
      </c>
      <c r="K490" s="320">
        <v>-40.37</v>
      </c>
      <c r="L490" s="320">
        <v>40.37</v>
      </c>
      <c r="M490" s="320">
        <v>0.0</v>
      </c>
      <c r="N490" s="320">
        <v>40.37</v>
      </c>
      <c r="O490" s="319">
        <v>0.0</v>
      </c>
      <c r="P490" s="320">
        <v>0.0</v>
      </c>
      <c r="Q490" s="320">
        <v>0.0</v>
      </c>
      <c r="R490" s="321">
        <v>0.0</v>
      </c>
      <c r="S490" s="314"/>
    </row>
    <row r="491" ht="11.25" customHeight="1">
      <c r="B491" s="315" t="s">
        <v>92</v>
      </c>
      <c r="C491" s="316" t="s">
        <v>272</v>
      </c>
      <c r="D491" s="317" t="s">
        <v>273</v>
      </c>
      <c r="E491" s="318"/>
      <c r="F491" s="316" t="s">
        <v>95</v>
      </c>
      <c r="G491" s="319">
        <v>0.45</v>
      </c>
      <c r="H491" s="315" t="s">
        <v>96</v>
      </c>
      <c r="I491" s="320">
        <v>-103.05</v>
      </c>
      <c r="J491" s="320">
        <v>0.0</v>
      </c>
      <c r="K491" s="320">
        <v>-103.05</v>
      </c>
      <c r="L491" s="320">
        <v>103.05</v>
      </c>
      <c r="M491" s="320">
        <v>0.0</v>
      </c>
      <c r="N491" s="320">
        <v>103.05</v>
      </c>
      <c r="O491" s="319">
        <v>0.0</v>
      </c>
      <c r="P491" s="320">
        <v>0.0</v>
      </c>
      <c r="Q491" s="320">
        <v>0.0</v>
      </c>
      <c r="R491" s="321">
        <v>0.0</v>
      </c>
      <c r="S491" s="314"/>
    </row>
    <row r="492" ht="11.25" customHeight="1">
      <c r="B492" s="315" t="s">
        <v>92</v>
      </c>
      <c r="C492" s="316" t="s">
        <v>274</v>
      </c>
      <c r="D492" s="317" t="s">
        <v>275</v>
      </c>
      <c r="E492" s="318"/>
      <c r="F492" s="316" t="s">
        <v>95</v>
      </c>
      <c r="G492" s="319">
        <v>0.54</v>
      </c>
      <c r="H492" s="315" t="s">
        <v>96</v>
      </c>
      <c r="I492" s="320">
        <v>-51.07</v>
      </c>
      <c r="J492" s="320">
        <v>0.0</v>
      </c>
      <c r="K492" s="320">
        <v>-51.07</v>
      </c>
      <c r="L492" s="320">
        <v>51.07</v>
      </c>
      <c r="M492" s="320">
        <v>0.0</v>
      </c>
      <c r="N492" s="320">
        <v>51.07</v>
      </c>
      <c r="O492" s="319">
        <v>0.0</v>
      </c>
      <c r="P492" s="320">
        <v>0.0</v>
      </c>
      <c r="Q492" s="320">
        <v>0.0</v>
      </c>
      <c r="R492" s="321">
        <v>0.0</v>
      </c>
      <c r="S492" s="314"/>
    </row>
    <row r="493" ht="11.25" customHeight="1">
      <c r="B493" s="315" t="s">
        <v>92</v>
      </c>
      <c r="C493" s="316" t="s">
        <v>124</v>
      </c>
      <c r="D493" s="317" t="s">
        <v>125</v>
      </c>
      <c r="E493" s="318"/>
      <c r="F493" s="316" t="s">
        <v>95</v>
      </c>
      <c r="G493" s="319">
        <v>0.36</v>
      </c>
      <c r="H493" s="315" t="s">
        <v>96</v>
      </c>
      <c r="I493" s="320">
        <v>-1288.0</v>
      </c>
      <c r="J493" s="320">
        <v>0.0</v>
      </c>
      <c r="K493" s="320">
        <v>-1288.0</v>
      </c>
      <c r="L493" s="320">
        <v>1288.0</v>
      </c>
      <c r="M493" s="320">
        <v>0.0</v>
      </c>
      <c r="N493" s="320">
        <v>1288.0</v>
      </c>
      <c r="O493" s="319">
        <v>0.0</v>
      </c>
      <c r="P493" s="320">
        <v>0.0</v>
      </c>
      <c r="Q493" s="320">
        <v>0.0</v>
      </c>
      <c r="R493" s="321">
        <v>0.0</v>
      </c>
      <c r="S493" s="314"/>
    </row>
    <row r="494" ht="11.25" customHeight="1">
      <c r="B494" s="315" t="s">
        <v>92</v>
      </c>
      <c r="C494" s="316" t="s">
        <v>116</v>
      </c>
      <c r="D494" s="317" t="s">
        <v>117</v>
      </c>
      <c r="E494" s="318"/>
      <c r="F494" s="316" t="s">
        <v>95</v>
      </c>
      <c r="G494" s="319">
        <v>0.18</v>
      </c>
      <c r="H494" s="315" t="s">
        <v>96</v>
      </c>
      <c r="I494" s="320">
        <v>-291.59</v>
      </c>
      <c r="J494" s="320">
        <v>0.0</v>
      </c>
      <c r="K494" s="320">
        <v>-291.59</v>
      </c>
      <c r="L494" s="320">
        <v>291.59</v>
      </c>
      <c r="M494" s="320">
        <v>0.0</v>
      </c>
      <c r="N494" s="320">
        <v>291.59</v>
      </c>
      <c r="O494" s="319">
        <v>0.0</v>
      </c>
      <c r="P494" s="320">
        <v>0.0</v>
      </c>
      <c r="Q494" s="320">
        <v>0.0</v>
      </c>
      <c r="R494" s="321">
        <v>0.0</v>
      </c>
      <c r="S494" s="314"/>
    </row>
    <row r="495" ht="11.25" customHeight="1">
      <c r="B495" s="315" t="s">
        <v>92</v>
      </c>
      <c r="C495" s="316" t="s">
        <v>118</v>
      </c>
      <c r="D495" s="317" t="s">
        <v>119</v>
      </c>
      <c r="E495" s="318"/>
      <c r="F495" s="316" t="s">
        <v>95</v>
      </c>
      <c r="G495" s="319">
        <v>0.01</v>
      </c>
      <c r="H495" s="315" t="s">
        <v>96</v>
      </c>
      <c r="I495" s="320">
        <v>-0.38</v>
      </c>
      <c r="J495" s="320">
        <v>0.0</v>
      </c>
      <c r="K495" s="320">
        <v>-0.38</v>
      </c>
      <c r="L495" s="320">
        <v>0.38</v>
      </c>
      <c r="M495" s="320">
        <v>0.0</v>
      </c>
      <c r="N495" s="320">
        <v>0.38</v>
      </c>
      <c r="O495" s="319">
        <v>0.0</v>
      </c>
      <c r="P495" s="320">
        <v>0.0</v>
      </c>
      <c r="Q495" s="320">
        <v>0.0</v>
      </c>
      <c r="R495" s="321">
        <v>0.0</v>
      </c>
      <c r="S495" s="314"/>
    </row>
    <row r="496" ht="11.25" customHeight="1">
      <c r="B496" s="322" t="s">
        <v>107</v>
      </c>
      <c r="C496" s="323"/>
      <c r="D496" s="323"/>
      <c r="E496" s="323"/>
      <c r="F496" s="324"/>
      <c r="G496" s="325">
        <v>31.706</v>
      </c>
      <c r="H496" s="326" t="s">
        <v>108</v>
      </c>
      <c r="I496" s="327">
        <v>-23098.16</v>
      </c>
      <c r="J496" s="327">
        <v>0.0</v>
      </c>
      <c r="K496" s="327">
        <v>-23098.16</v>
      </c>
      <c r="L496" s="327">
        <v>23098.16</v>
      </c>
      <c r="M496" s="327">
        <v>0.0</v>
      </c>
      <c r="N496" s="327">
        <v>23098.16</v>
      </c>
      <c r="O496" s="325">
        <v>0.0</v>
      </c>
      <c r="P496" s="327">
        <v>0.0</v>
      </c>
      <c r="Q496" s="327">
        <v>0.0</v>
      </c>
      <c r="R496" s="328">
        <v>0.0</v>
      </c>
      <c r="S496" s="329"/>
    </row>
    <row r="497" ht="11.25" customHeight="1">
      <c r="B497" s="312" t="s">
        <v>1890</v>
      </c>
      <c r="C497" s="313"/>
      <c r="D497" s="313"/>
      <c r="E497" s="313"/>
      <c r="F497" s="313"/>
      <c r="G497" s="313"/>
      <c r="H497" s="313"/>
      <c r="I497" s="313"/>
      <c r="J497" s="313"/>
      <c r="K497" s="313"/>
      <c r="L497" s="313"/>
      <c r="M497" s="313"/>
      <c r="N497" s="313"/>
      <c r="O497" s="313"/>
      <c r="P497" s="313"/>
      <c r="Q497" s="313"/>
      <c r="R497" s="313"/>
      <c r="S497" s="314"/>
    </row>
    <row r="498" ht="11.25" customHeight="1">
      <c r="B498" s="315" t="s">
        <v>92</v>
      </c>
      <c r="C498" s="316" t="s">
        <v>276</v>
      </c>
      <c r="D498" s="317" t="s">
        <v>277</v>
      </c>
      <c r="E498" s="318"/>
      <c r="F498" s="316" t="s">
        <v>95</v>
      </c>
      <c r="G498" s="319">
        <v>2.0</v>
      </c>
      <c r="H498" s="315" t="s">
        <v>96</v>
      </c>
      <c r="I498" s="320">
        <v>-1191.06</v>
      </c>
      <c r="J498" s="320">
        <v>0.0</v>
      </c>
      <c r="K498" s="320">
        <v>-1191.06</v>
      </c>
      <c r="L498" s="320">
        <v>1191.06</v>
      </c>
      <c r="M498" s="320">
        <v>0.0</v>
      </c>
      <c r="N498" s="320">
        <v>1191.06</v>
      </c>
      <c r="O498" s="319">
        <v>0.0</v>
      </c>
      <c r="P498" s="320">
        <v>0.0</v>
      </c>
      <c r="Q498" s="320">
        <v>0.0</v>
      </c>
      <c r="R498" s="321">
        <v>0.0</v>
      </c>
      <c r="S498" s="314"/>
    </row>
    <row r="499" ht="11.25" customHeight="1">
      <c r="B499" s="315" t="s">
        <v>92</v>
      </c>
      <c r="C499" s="316" t="s">
        <v>118</v>
      </c>
      <c r="D499" s="317" t="s">
        <v>119</v>
      </c>
      <c r="E499" s="318"/>
      <c r="F499" s="316" t="s">
        <v>95</v>
      </c>
      <c r="G499" s="319">
        <v>0.01</v>
      </c>
      <c r="H499" s="315" t="s">
        <v>96</v>
      </c>
      <c r="I499" s="320">
        <v>-0.38</v>
      </c>
      <c r="J499" s="320">
        <v>0.0</v>
      </c>
      <c r="K499" s="320">
        <v>-0.38</v>
      </c>
      <c r="L499" s="320">
        <v>0.38</v>
      </c>
      <c r="M499" s="320">
        <v>0.0</v>
      </c>
      <c r="N499" s="320">
        <v>0.38</v>
      </c>
      <c r="O499" s="319">
        <v>0.0</v>
      </c>
      <c r="P499" s="320">
        <v>0.0</v>
      </c>
      <c r="Q499" s="320">
        <v>0.0</v>
      </c>
      <c r="R499" s="321">
        <v>0.0</v>
      </c>
      <c r="S499" s="314"/>
    </row>
    <row r="500" ht="11.25" customHeight="1">
      <c r="B500" s="315" t="s">
        <v>92</v>
      </c>
      <c r="C500" s="316" t="s">
        <v>137</v>
      </c>
      <c r="D500" s="317" t="s">
        <v>138</v>
      </c>
      <c r="E500" s="318"/>
      <c r="F500" s="316" t="s">
        <v>95</v>
      </c>
      <c r="G500" s="319">
        <v>0.045</v>
      </c>
      <c r="H500" s="315" t="s">
        <v>96</v>
      </c>
      <c r="I500" s="320">
        <v>-44.1</v>
      </c>
      <c r="J500" s="320">
        <v>0.0</v>
      </c>
      <c r="K500" s="320">
        <v>-44.1</v>
      </c>
      <c r="L500" s="320">
        <v>44.1</v>
      </c>
      <c r="M500" s="320">
        <v>0.0</v>
      </c>
      <c r="N500" s="320">
        <v>44.1</v>
      </c>
      <c r="O500" s="319">
        <v>0.0</v>
      </c>
      <c r="P500" s="320">
        <v>0.0</v>
      </c>
      <c r="Q500" s="320">
        <v>0.0</v>
      </c>
      <c r="R500" s="321">
        <v>0.0</v>
      </c>
      <c r="S500" s="314"/>
    </row>
    <row r="501" ht="11.25" customHeight="1">
      <c r="B501" s="315" t="s">
        <v>92</v>
      </c>
      <c r="C501" s="316" t="s">
        <v>105</v>
      </c>
      <c r="D501" s="317" t="s">
        <v>106</v>
      </c>
      <c r="E501" s="318"/>
      <c r="F501" s="316" t="s">
        <v>95</v>
      </c>
      <c r="G501" s="319">
        <v>0.27</v>
      </c>
      <c r="H501" s="315" t="s">
        <v>96</v>
      </c>
      <c r="I501" s="320">
        <v>-16.74</v>
      </c>
      <c r="J501" s="320">
        <v>0.0</v>
      </c>
      <c r="K501" s="320">
        <v>-16.74</v>
      </c>
      <c r="L501" s="320">
        <v>16.74</v>
      </c>
      <c r="M501" s="320">
        <v>0.0</v>
      </c>
      <c r="N501" s="320">
        <v>16.74</v>
      </c>
      <c r="O501" s="319">
        <v>0.0</v>
      </c>
      <c r="P501" s="320">
        <v>0.0</v>
      </c>
      <c r="Q501" s="320">
        <v>0.0</v>
      </c>
      <c r="R501" s="321">
        <v>0.0</v>
      </c>
      <c r="S501" s="314"/>
    </row>
    <row r="502" ht="11.25" customHeight="1">
      <c r="B502" s="315" t="s">
        <v>92</v>
      </c>
      <c r="C502" s="316" t="s">
        <v>99</v>
      </c>
      <c r="D502" s="317" t="s">
        <v>100</v>
      </c>
      <c r="E502" s="318"/>
      <c r="F502" s="316" t="s">
        <v>95</v>
      </c>
      <c r="G502" s="319">
        <v>1.8</v>
      </c>
      <c r="H502" s="315" t="s">
        <v>96</v>
      </c>
      <c r="I502" s="320">
        <v>-243.0</v>
      </c>
      <c r="J502" s="320">
        <v>0.0</v>
      </c>
      <c r="K502" s="320">
        <v>-243.0</v>
      </c>
      <c r="L502" s="320">
        <v>243.0</v>
      </c>
      <c r="M502" s="320">
        <v>0.0</v>
      </c>
      <c r="N502" s="320">
        <v>243.0</v>
      </c>
      <c r="O502" s="319">
        <v>0.0</v>
      </c>
      <c r="P502" s="320">
        <v>0.0</v>
      </c>
      <c r="Q502" s="320">
        <v>0.0</v>
      </c>
      <c r="R502" s="321">
        <v>0.0</v>
      </c>
      <c r="S502" s="314"/>
    </row>
    <row r="503" ht="11.25" customHeight="1">
      <c r="B503" s="315" t="s">
        <v>92</v>
      </c>
      <c r="C503" s="316" t="s">
        <v>118</v>
      </c>
      <c r="D503" s="317" t="s">
        <v>119</v>
      </c>
      <c r="E503" s="318"/>
      <c r="F503" s="316" t="s">
        <v>95</v>
      </c>
      <c r="G503" s="319">
        <v>0.01</v>
      </c>
      <c r="H503" s="315" t="s">
        <v>96</v>
      </c>
      <c r="I503" s="320">
        <v>-0.38</v>
      </c>
      <c r="J503" s="320">
        <v>0.0</v>
      </c>
      <c r="K503" s="320">
        <v>-0.38</v>
      </c>
      <c r="L503" s="320">
        <v>0.38</v>
      </c>
      <c r="M503" s="320">
        <v>0.0</v>
      </c>
      <c r="N503" s="320">
        <v>0.38</v>
      </c>
      <c r="O503" s="319">
        <v>0.0</v>
      </c>
      <c r="P503" s="320">
        <v>0.0</v>
      </c>
      <c r="Q503" s="320">
        <v>0.0</v>
      </c>
      <c r="R503" s="321">
        <v>0.0</v>
      </c>
      <c r="S503" s="314"/>
    </row>
    <row r="504" ht="11.25" customHeight="1">
      <c r="B504" s="315" t="s">
        <v>92</v>
      </c>
      <c r="C504" s="316" t="s">
        <v>97</v>
      </c>
      <c r="D504" s="317" t="s">
        <v>98</v>
      </c>
      <c r="E504" s="318"/>
      <c r="F504" s="316" t="s">
        <v>95</v>
      </c>
      <c r="G504" s="319">
        <v>0.027</v>
      </c>
      <c r="H504" s="315" t="s">
        <v>96</v>
      </c>
      <c r="I504" s="320">
        <v>-8.07</v>
      </c>
      <c r="J504" s="320">
        <v>0.0</v>
      </c>
      <c r="K504" s="320">
        <v>-8.07</v>
      </c>
      <c r="L504" s="320">
        <v>8.07</v>
      </c>
      <c r="M504" s="320">
        <v>0.0</v>
      </c>
      <c r="N504" s="320">
        <v>8.07</v>
      </c>
      <c r="O504" s="319">
        <v>0.0</v>
      </c>
      <c r="P504" s="320">
        <v>0.0</v>
      </c>
      <c r="Q504" s="320">
        <v>0.0</v>
      </c>
      <c r="R504" s="321">
        <v>0.0</v>
      </c>
      <c r="S504" s="314"/>
    </row>
    <row r="505" ht="11.25" customHeight="1">
      <c r="B505" s="315" t="s">
        <v>92</v>
      </c>
      <c r="C505" s="316" t="s">
        <v>93</v>
      </c>
      <c r="D505" s="317" t="s">
        <v>94</v>
      </c>
      <c r="E505" s="318"/>
      <c r="F505" s="316" t="s">
        <v>95</v>
      </c>
      <c r="G505" s="319">
        <v>0.027</v>
      </c>
      <c r="H505" s="315" t="s">
        <v>96</v>
      </c>
      <c r="I505" s="320">
        <v>-9.86</v>
      </c>
      <c r="J505" s="320">
        <v>0.0</v>
      </c>
      <c r="K505" s="320">
        <v>-9.86</v>
      </c>
      <c r="L505" s="320">
        <v>9.86</v>
      </c>
      <c r="M505" s="320">
        <v>0.0</v>
      </c>
      <c r="N505" s="320">
        <v>9.86</v>
      </c>
      <c r="O505" s="319">
        <v>0.0</v>
      </c>
      <c r="P505" s="320">
        <v>0.0</v>
      </c>
      <c r="Q505" s="320">
        <v>0.0</v>
      </c>
      <c r="R505" s="321">
        <v>0.0</v>
      </c>
      <c r="S505" s="314"/>
    </row>
    <row r="506" ht="11.25" customHeight="1">
      <c r="B506" s="315" t="s">
        <v>92</v>
      </c>
      <c r="C506" s="316" t="s">
        <v>278</v>
      </c>
      <c r="D506" s="317" t="s">
        <v>279</v>
      </c>
      <c r="E506" s="318"/>
      <c r="F506" s="316" t="s">
        <v>95</v>
      </c>
      <c r="G506" s="319">
        <v>0.018</v>
      </c>
      <c r="H506" s="315" t="s">
        <v>96</v>
      </c>
      <c r="I506" s="320">
        <v>-33.48</v>
      </c>
      <c r="J506" s="320">
        <v>0.0</v>
      </c>
      <c r="K506" s="320">
        <v>-33.48</v>
      </c>
      <c r="L506" s="320">
        <v>33.48</v>
      </c>
      <c r="M506" s="320">
        <v>0.0</v>
      </c>
      <c r="N506" s="320">
        <v>33.48</v>
      </c>
      <c r="O506" s="319">
        <v>0.0</v>
      </c>
      <c r="P506" s="320">
        <v>0.0</v>
      </c>
      <c r="Q506" s="320">
        <v>0.0</v>
      </c>
      <c r="R506" s="321">
        <v>0.0</v>
      </c>
      <c r="S506" s="314"/>
    </row>
    <row r="507" ht="11.25" customHeight="1">
      <c r="B507" s="315" t="s">
        <v>92</v>
      </c>
      <c r="C507" s="316" t="s">
        <v>280</v>
      </c>
      <c r="D507" s="317" t="s">
        <v>281</v>
      </c>
      <c r="E507" s="318"/>
      <c r="F507" s="316" t="s">
        <v>95</v>
      </c>
      <c r="G507" s="319">
        <v>0.018</v>
      </c>
      <c r="H507" s="315" t="s">
        <v>96</v>
      </c>
      <c r="I507" s="320">
        <v>-30.38</v>
      </c>
      <c r="J507" s="320">
        <v>0.0</v>
      </c>
      <c r="K507" s="320">
        <v>-30.38</v>
      </c>
      <c r="L507" s="320">
        <v>30.38</v>
      </c>
      <c r="M507" s="320">
        <v>0.0</v>
      </c>
      <c r="N507" s="320">
        <v>30.38</v>
      </c>
      <c r="O507" s="319">
        <v>0.0</v>
      </c>
      <c r="P507" s="320">
        <v>0.0</v>
      </c>
      <c r="Q507" s="320">
        <v>0.0</v>
      </c>
      <c r="R507" s="321">
        <v>0.0</v>
      </c>
      <c r="S507" s="314"/>
    </row>
    <row r="508" ht="11.25" customHeight="1">
      <c r="B508" s="315" t="s">
        <v>92</v>
      </c>
      <c r="C508" s="316" t="s">
        <v>120</v>
      </c>
      <c r="D508" s="317" t="s">
        <v>121</v>
      </c>
      <c r="E508" s="318"/>
      <c r="F508" s="316" t="s">
        <v>95</v>
      </c>
      <c r="G508" s="319">
        <v>0.18</v>
      </c>
      <c r="H508" s="315" t="s">
        <v>96</v>
      </c>
      <c r="I508" s="320">
        <v>-23.8</v>
      </c>
      <c r="J508" s="320">
        <v>0.0</v>
      </c>
      <c r="K508" s="320">
        <v>-23.8</v>
      </c>
      <c r="L508" s="320">
        <v>23.8</v>
      </c>
      <c r="M508" s="320">
        <v>0.0</v>
      </c>
      <c r="N508" s="320">
        <v>23.8</v>
      </c>
      <c r="O508" s="319">
        <v>0.0</v>
      </c>
      <c r="P508" s="320">
        <v>0.0</v>
      </c>
      <c r="Q508" s="320">
        <v>0.0</v>
      </c>
      <c r="R508" s="321">
        <v>0.0</v>
      </c>
      <c r="S508" s="314"/>
    </row>
    <row r="509" ht="11.25" customHeight="1">
      <c r="B509" s="315" t="s">
        <v>92</v>
      </c>
      <c r="C509" s="316" t="s">
        <v>282</v>
      </c>
      <c r="D509" s="317" t="s">
        <v>283</v>
      </c>
      <c r="E509" s="318"/>
      <c r="F509" s="316" t="s">
        <v>95</v>
      </c>
      <c r="G509" s="319">
        <v>2.4</v>
      </c>
      <c r="H509" s="315" t="s">
        <v>96</v>
      </c>
      <c r="I509" s="320">
        <v>-2820.0</v>
      </c>
      <c r="J509" s="320">
        <v>0.0</v>
      </c>
      <c r="K509" s="320">
        <v>-2820.0</v>
      </c>
      <c r="L509" s="320">
        <v>2820.0</v>
      </c>
      <c r="M509" s="320">
        <v>0.0</v>
      </c>
      <c r="N509" s="320">
        <v>2820.0</v>
      </c>
      <c r="O509" s="319">
        <v>0.0</v>
      </c>
      <c r="P509" s="320">
        <v>0.0</v>
      </c>
      <c r="Q509" s="320">
        <v>0.0</v>
      </c>
      <c r="R509" s="321">
        <v>0.0</v>
      </c>
      <c r="S509" s="314"/>
    </row>
    <row r="510" ht="11.25" customHeight="1">
      <c r="B510" s="315" t="s">
        <v>92</v>
      </c>
      <c r="C510" s="316" t="s">
        <v>118</v>
      </c>
      <c r="D510" s="317" t="s">
        <v>119</v>
      </c>
      <c r="E510" s="318"/>
      <c r="F510" s="316" t="s">
        <v>95</v>
      </c>
      <c r="G510" s="319">
        <v>0.027</v>
      </c>
      <c r="H510" s="315" t="s">
        <v>96</v>
      </c>
      <c r="I510" s="320">
        <v>-1.03</v>
      </c>
      <c r="J510" s="320">
        <v>0.0</v>
      </c>
      <c r="K510" s="320">
        <v>-1.03</v>
      </c>
      <c r="L510" s="320">
        <v>1.03</v>
      </c>
      <c r="M510" s="320">
        <v>0.0</v>
      </c>
      <c r="N510" s="320">
        <v>1.03</v>
      </c>
      <c r="O510" s="319">
        <v>0.0</v>
      </c>
      <c r="P510" s="320">
        <v>0.0</v>
      </c>
      <c r="Q510" s="320">
        <v>0.0</v>
      </c>
      <c r="R510" s="321">
        <v>0.0</v>
      </c>
      <c r="S510" s="314"/>
    </row>
    <row r="511" ht="11.25" customHeight="1">
      <c r="B511" s="315" t="s">
        <v>92</v>
      </c>
      <c r="C511" s="316" t="s">
        <v>137</v>
      </c>
      <c r="D511" s="317" t="s">
        <v>138</v>
      </c>
      <c r="E511" s="318"/>
      <c r="F511" s="316" t="s">
        <v>95</v>
      </c>
      <c r="G511" s="319">
        <v>0.045</v>
      </c>
      <c r="H511" s="315" t="s">
        <v>96</v>
      </c>
      <c r="I511" s="320">
        <v>-44.1</v>
      </c>
      <c r="J511" s="320">
        <v>0.0</v>
      </c>
      <c r="K511" s="320">
        <v>-44.1</v>
      </c>
      <c r="L511" s="320">
        <v>44.1</v>
      </c>
      <c r="M511" s="320">
        <v>0.0</v>
      </c>
      <c r="N511" s="320">
        <v>44.1</v>
      </c>
      <c r="O511" s="319">
        <v>0.0</v>
      </c>
      <c r="P511" s="320">
        <v>0.0</v>
      </c>
      <c r="Q511" s="320">
        <v>0.0</v>
      </c>
      <c r="R511" s="321">
        <v>0.0</v>
      </c>
      <c r="S511" s="314"/>
    </row>
    <row r="512" ht="11.25" customHeight="1">
      <c r="B512" s="315" t="s">
        <v>92</v>
      </c>
      <c r="C512" s="316" t="s">
        <v>248</v>
      </c>
      <c r="D512" s="317" t="s">
        <v>249</v>
      </c>
      <c r="E512" s="318"/>
      <c r="F512" s="316" t="s">
        <v>95</v>
      </c>
      <c r="G512" s="319">
        <v>0.145</v>
      </c>
      <c r="H512" s="315" t="s">
        <v>96</v>
      </c>
      <c r="I512" s="320">
        <v>-72.21</v>
      </c>
      <c r="J512" s="320">
        <v>0.0</v>
      </c>
      <c r="K512" s="320">
        <v>-72.21</v>
      </c>
      <c r="L512" s="320">
        <v>72.21</v>
      </c>
      <c r="M512" s="320">
        <v>0.0</v>
      </c>
      <c r="N512" s="320">
        <v>72.21</v>
      </c>
      <c r="O512" s="319">
        <v>0.0</v>
      </c>
      <c r="P512" s="320">
        <v>0.0</v>
      </c>
      <c r="Q512" s="320">
        <v>0.0</v>
      </c>
      <c r="R512" s="321">
        <v>0.0</v>
      </c>
      <c r="S512" s="314"/>
    </row>
    <row r="513" ht="11.25" customHeight="1">
      <c r="B513" s="315" t="s">
        <v>92</v>
      </c>
      <c r="C513" s="316" t="s">
        <v>292</v>
      </c>
      <c r="D513" s="317" t="s">
        <v>293</v>
      </c>
      <c r="E513" s="318"/>
      <c r="F513" s="316" t="s">
        <v>95</v>
      </c>
      <c r="G513" s="319">
        <v>0.135</v>
      </c>
      <c r="H513" s="315" t="s">
        <v>96</v>
      </c>
      <c r="I513" s="320">
        <v>-68.17</v>
      </c>
      <c r="J513" s="320">
        <v>0.0</v>
      </c>
      <c r="K513" s="320">
        <v>-68.17</v>
      </c>
      <c r="L513" s="320">
        <v>68.17</v>
      </c>
      <c r="M513" s="320">
        <v>0.0</v>
      </c>
      <c r="N513" s="320">
        <v>68.17</v>
      </c>
      <c r="O513" s="319">
        <v>0.0</v>
      </c>
      <c r="P513" s="320">
        <v>0.0</v>
      </c>
      <c r="Q513" s="320">
        <v>0.0</v>
      </c>
      <c r="R513" s="321">
        <v>0.0</v>
      </c>
      <c r="S513" s="314"/>
    </row>
    <row r="514" ht="11.25" customHeight="1">
      <c r="B514" s="315" t="s">
        <v>92</v>
      </c>
      <c r="C514" s="316" t="s">
        <v>296</v>
      </c>
      <c r="D514" s="317" t="s">
        <v>297</v>
      </c>
      <c r="E514" s="318"/>
      <c r="F514" s="316" t="s">
        <v>95</v>
      </c>
      <c r="G514" s="319">
        <v>17.708</v>
      </c>
      <c r="H514" s="315" t="s">
        <v>96</v>
      </c>
      <c r="I514" s="320">
        <v>-2992.65</v>
      </c>
      <c r="J514" s="320">
        <v>0.0</v>
      </c>
      <c r="K514" s="320">
        <v>-2992.65</v>
      </c>
      <c r="L514" s="320">
        <v>2992.65</v>
      </c>
      <c r="M514" s="320">
        <v>0.0</v>
      </c>
      <c r="N514" s="320">
        <v>2992.65</v>
      </c>
      <c r="O514" s="319">
        <v>0.0</v>
      </c>
      <c r="P514" s="320">
        <v>0.0</v>
      </c>
      <c r="Q514" s="320">
        <v>0.0</v>
      </c>
      <c r="R514" s="321">
        <v>0.0</v>
      </c>
      <c r="S514" s="314"/>
    </row>
    <row r="515" ht="11.25" customHeight="1">
      <c r="B515" s="315" t="s">
        <v>92</v>
      </c>
      <c r="C515" s="316" t="s">
        <v>124</v>
      </c>
      <c r="D515" s="317" t="s">
        <v>125</v>
      </c>
      <c r="E515" s="318"/>
      <c r="F515" s="316" t="s">
        <v>95</v>
      </c>
      <c r="G515" s="319">
        <v>0.27</v>
      </c>
      <c r="H515" s="315" t="s">
        <v>96</v>
      </c>
      <c r="I515" s="320">
        <v>0.0</v>
      </c>
      <c r="J515" s="320">
        <v>0.0</v>
      </c>
      <c r="K515" s="320">
        <v>0.0</v>
      </c>
      <c r="L515" s="320">
        <v>0.0</v>
      </c>
      <c r="M515" s="320">
        <v>0.0</v>
      </c>
      <c r="N515" s="320">
        <v>0.0</v>
      </c>
      <c r="O515" s="319">
        <v>0.0</v>
      </c>
      <c r="P515" s="320">
        <v>0.0</v>
      </c>
      <c r="Q515" s="320">
        <v>0.0</v>
      </c>
      <c r="R515" s="321">
        <v>0.0</v>
      </c>
      <c r="S515" s="314"/>
    </row>
    <row r="516" ht="11.25" customHeight="1">
      <c r="B516" s="315" t="s">
        <v>92</v>
      </c>
      <c r="C516" s="316" t="s">
        <v>278</v>
      </c>
      <c r="D516" s="317" t="s">
        <v>279</v>
      </c>
      <c r="E516" s="318"/>
      <c r="F516" s="316" t="s">
        <v>95</v>
      </c>
      <c r="G516" s="319">
        <v>0.018</v>
      </c>
      <c r="H516" s="315" t="s">
        <v>96</v>
      </c>
      <c r="I516" s="320">
        <v>-33.48</v>
      </c>
      <c r="J516" s="320">
        <v>0.0</v>
      </c>
      <c r="K516" s="320">
        <v>-33.48</v>
      </c>
      <c r="L516" s="320">
        <v>33.48</v>
      </c>
      <c r="M516" s="320">
        <v>0.0</v>
      </c>
      <c r="N516" s="320">
        <v>33.48</v>
      </c>
      <c r="O516" s="319">
        <v>0.0</v>
      </c>
      <c r="P516" s="320">
        <v>0.0</v>
      </c>
      <c r="Q516" s="320">
        <v>0.0</v>
      </c>
      <c r="R516" s="321">
        <v>0.0</v>
      </c>
      <c r="S516" s="314"/>
    </row>
    <row r="517" ht="12.0" customHeight="1"/>
    <row r="518" ht="12.75" customHeight="1">
      <c r="B518" s="300" t="s">
        <v>159</v>
      </c>
      <c r="C518" s="297"/>
      <c r="D518" s="298"/>
      <c r="S518" s="330" t="s">
        <v>396</v>
      </c>
    </row>
    <row r="519" ht="4.5" customHeight="1"/>
    <row r="520" ht="19.5" customHeight="1">
      <c r="B520" s="301" t="s">
        <v>79</v>
      </c>
      <c r="C520" s="301" t="s">
        <v>80</v>
      </c>
      <c r="D520" s="302" t="s">
        <v>81</v>
      </c>
      <c r="E520" s="303"/>
      <c r="F520" s="301" t="s">
        <v>82</v>
      </c>
      <c r="G520" s="301" t="s">
        <v>83</v>
      </c>
      <c r="H520" s="301" t="s">
        <v>84</v>
      </c>
      <c r="I520" s="304" t="s">
        <v>85</v>
      </c>
      <c r="J520" s="305"/>
      <c r="K520" s="306"/>
      <c r="L520" s="304" t="s">
        <v>86</v>
      </c>
      <c r="M520" s="305"/>
      <c r="N520" s="306"/>
      <c r="O520" s="304" t="s">
        <v>87</v>
      </c>
      <c r="P520" s="305"/>
      <c r="Q520" s="305"/>
      <c r="R520" s="305"/>
      <c r="S520" s="307"/>
    </row>
    <row r="521" ht="14.25" customHeight="1">
      <c r="B521" s="308"/>
      <c r="C521" s="308"/>
      <c r="D521" s="309"/>
      <c r="E521" s="310"/>
      <c r="F521" s="308"/>
      <c r="G521" s="308"/>
      <c r="H521" s="308"/>
      <c r="I521" s="311" t="s">
        <v>88</v>
      </c>
      <c r="J521" s="311" t="s">
        <v>89</v>
      </c>
      <c r="K521" s="311" t="s">
        <v>90</v>
      </c>
      <c r="L521" s="311" t="s">
        <v>88</v>
      </c>
      <c r="M521" s="311" t="s">
        <v>89</v>
      </c>
      <c r="N521" s="311" t="s">
        <v>90</v>
      </c>
      <c r="O521" s="311" t="s">
        <v>83</v>
      </c>
      <c r="P521" s="311" t="s">
        <v>88</v>
      </c>
      <c r="Q521" s="311" t="s">
        <v>89</v>
      </c>
      <c r="R521" s="304" t="s">
        <v>90</v>
      </c>
      <c r="S521" s="307"/>
    </row>
    <row r="522" ht="11.25" customHeight="1">
      <c r="B522" s="315" t="s">
        <v>92</v>
      </c>
      <c r="C522" s="316" t="s">
        <v>105</v>
      </c>
      <c r="D522" s="317" t="s">
        <v>106</v>
      </c>
      <c r="E522" s="318"/>
      <c r="F522" s="316" t="s">
        <v>95</v>
      </c>
      <c r="G522" s="319">
        <v>0.27</v>
      </c>
      <c r="H522" s="315" t="s">
        <v>96</v>
      </c>
      <c r="I522" s="320">
        <v>-16.74</v>
      </c>
      <c r="J522" s="320">
        <v>0.0</v>
      </c>
      <c r="K522" s="320">
        <v>-16.74</v>
      </c>
      <c r="L522" s="320">
        <v>16.74</v>
      </c>
      <c r="M522" s="320">
        <v>0.0</v>
      </c>
      <c r="N522" s="320">
        <v>16.74</v>
      </c>
      <c r="O522" s="319">
        <v>0.0</v>
      </c>
      <c r="P522" s="320">
        <v>0.0</v>
      </c>
      <c r="Q522" s="320">
        <v>0.0</v>
      </c>
      <c r="R522" s="321">
        <v>0.0</v>
      </c>
      <c r="S522" s="314"/>
    </row>
    <row r="523" ht="11.25" customHeight="1">
      <c r="B523" s="315" t="s">
        <v>92</v>
      </c>
      <c r="C523" s="316" t="s">
        <v>126</v>
      </c>
      <c r="D523" s="317" t="s">
        <v>127</v>
      </c>
      <c r="E523" s="318"/>
      <c r="F523" s="316" t="s">
        <v>95</v>
      </c>
      <c r="G523" s="319">
        <v>0.225</v>
      </c>
      <c r="H523" s="315" t="s">
        <v>96</v>
      </c>
      <c r="I523" s="320">
        <v>-72.45</v>
      </c>
      <c r="J523" s="320">
        <v>0.0</v>
      </c>
      <c r="K523" s="320">
        <v>-72.45</v>
      </c>
      <c r="L523" s="320">
        <v>72.45</v>
      </c>
      <c r="M523" s="320">
        <v>0.0</v>
      </c>
      <c r="N523" s="320">
        <v>72.45</v>
      </c>
      <c r="O523" s="319">
        <v>0.0</v>
      </c>
      <c r="P523" s="320">
        <v>0.0</v>
      </c>
      <c r="Q523" s="320">
        <v>0.0</v>
      </c>
      <c r="R523" s="321">
        <v>0.0</v>
      </c>
      <c r="S523" s="314"/>
    </row>
    <row r="524" ht="11.25" customHeight="1">
      <c r="B524" s="322" t="s">
        <v>107</v>
      </c>
      <c r="C524" s="323"/>
      <c r="D524" s="323"/>
      <c r="E524" s="323"/>
      <c r="F524" s="324"/>
      <c r="G524" s="325">
        <v>25.648</v>
      </c>
      <c r="H524" s="326" t="s">
        <v>108</v>
      </c>
      <c r="I524" s="327">
        <v>-7722.08</v>
      </c>
      <c r="J524" s="327">
        <v>0.0</v>
      </c>
      <c r="K524" s="327">
        <v>-7722.08</v>
      </c>
      <c r="L524" s="327">
        <v>7722.08</v>
      </c>
      <c r="M524" s="327">
        <v>0.0</v>
      </c>
      <c r="N524" s="327">
        <v>7722.08</v>
      </c>
      <c r="O524" s="325">
        <v>0.0</v>
      </c>
      <c r="P524" s="327">
        <v>0.0</v>
      </c>
      <c r="Q524" s="327">
        <v>0.0</v>
      </c>
      <c r="R524" s="328">
        <v>0.0</v>
      </c>
      <c r="S524" s="329"/>
    </row>
    <row r="525" ht="11.25" customHeight="1">
      <c r="B525" s="312" t="s">
        <v>1891</v>
      </c>
      <c r="C525" s="313"/>
      <c r="D525" s="313"/>
      <c r="E525" s="313"/>
      <c r="F525" s="313"/>
      <c r="G525" s="313"/>
      <c r="H525" s="313"/>
      <c r="I525" s="313"/>
      <c r="J525" s="313"/>
      <c r="K525" s="313"/>
      <c r="L525" s="313"/>
      <c r="M525" s="313"/>
      <c r="N525" s="313"/>
      <c r="O525" s="313"/>
      <c r="P525" s="313"/>
      <c r="Q525" s="313"/>
      <c r="R525" s="313"/>
      <c r="S525" s="314"/>
    </row>
    <row r="526" ht="11.25" customHeight="1">
      <c r="B526" s="315" t="s">
        <v>92</v>
      </c>
      <c r="C526" s="316" t="s">
        <v>268</v>
      </c>
      <c r="D526" s="317" t="s">
        <v>269</v>
      </c>
      <c r="E526" s="318"/>
      <c r="F526" s="316" t="s">
        <v>95</v>
      </c>
      <c r="G526" s="319">
        <v>2.0</v>
      </c>
      <c r="H526" s="315" t="s">
        <v>96</v>
      </c>
      <c r="I526" s="320">
        <v>-620.0</v>
      </c>
      <c r="J526" s="320">
        <v>0.0</v>
      </c>
      <c r="K526" s="320">
        <v>-620.0</v>
      </c>
      <c r="L526" s="320">
        <v>620.0</v>
      </c>
      <c r="M526" s="320">
        <v>0.0</v>
      </c>
      <c r="N526" s="320">
        <v>620.0</v>
      </c>
      <c r="O526" s="319">
        <v>0.0</v>
      </c>
      <c r="P526" s="320">
        <v>0.0</v>
      </c>
      <c r="Q526" s="320">
        <v>0.0</v>
      </c>
      <c r="R526" s="321">
        <v>0.0</v>
      </c>
      <c r="S526" s="314"/>
    </row>
    <row r="527" ht="11.25" customHeight="1">
      <c r="B527" s="315" t="s">
        <v>92</v>
      </c>
      <c r="C527" s="316" t="s">
        <v>186</v>
      </c>
      <c r="D527" s="317" t="s">
        <v>187</v>
      </c>
      <c r="E527" s="318"/>
      <c r="F527" s="316" t="s">
        <v>95</v>
      </c>
      <c r="G527" s="319">
        <v>2.5</v>
      </c>
      <c r="H527" s="315" t="s">
        <v>96</v>
      </c>
      <c r="I527" s="320">
        <v>-675.0</v>
      </c>
      <c r="J527" s="320">
        <v>0.0</v>
      </c>
      <c r="K527" s="320">
        <v>-675.0</v>
      </c>
      <c r="L527" s="320">
        <v>675.0</v>
      </c>
      <c r="M527" s="320">
        <v>0.0</v>
      </c>
      <c r="N527" s="320">
        <v>675.0</v>
      </c>
      <c r="O527" s="319">
        <v>0.0</v>
      </c>
      <c r="P527" s="320">
        <v>0.0</v>
      </c>
      <c r="Q527" s="320">
        <v>0.0</v>
      </c>
      <c r="R527" s="321">
        <v>0.0</v>
      </c>
      <c r="S527" s="314"/>
    </row>
    <row r="528" ht="11.25" customHeight="1">
      <c r="B528" s="315" t="s">
        <v>92</v>
      </c>
      <c r="C528" s="316" t="s">
        <v>105</v>
      </c>
      <c r="D528" s="317" t="s">
        <v>106</v>
      </c>
      <c r="E528" s="318"/>
      <c r="F528" s="316" t="s">
        <v>95</v>
      </c>
      <c r="G528" s="319">
        <v>2.0</v>
      </c>
      <c r="H528" s="315" t="s">
        <v>96</v>
      </c>
      <c r="I528" s="320">
        <v>-156.0</v>
      </c>
      <c r="J528" s="320">
        <v>0.0</v>
      </c>
      <c r="K528" s="320">
        <v>-156.0</v>
      </c>
      <c r="L528" s="320">
        <v>156.0</v>
      </c>
      <c r="M528" s="320">
        <v>0.0</v>
      </c>
      <c r="N528" s="320">
        <v>156.0</v>
      </c>
      <c r="O528" s="319">
        <v>0.0</v>
      </c>
      <c r="P528" s="320">
        <v>0.0</v>
      </c>
      <c r="Q528" s="320">
        <v>0.0</v>
      </c>
      <c r="R528" s="321">
        <v>0.0</v>
      </c>
      <c r="S528" s="314"/>
    </row>
    <row r="529" ht="11.25" customHeight="1">
      <c r="B529" s="315" t="s">
        <v>92</v>
      </c>
      <c r="C529" s="316" t="s">
        <v>151</v>
      </c>
      <c r="D529" s="317" t="s">
        <v>152</v>
      </c>
      <c r="E529" s="318"/>
      <c r="F529" s="316" t="s">
        <v>95</v>
      </c>
      <c r="G529" s="319">
        <v>2.5</v>
      </c>
      <c r="H529" s="315" t="s">
        <v>96</v>
      </c>
      <c r="I529" s="320">
        <v>-1362.5</v>
      </c>
      <c r="J529" s="320">
        <v>0.0</v>
      </c>
      <c r="K529" s="320">
        <v>-1362.5</v>
      </c>
      <c r="L529" s="320">
        <v>1362.5</v>
      </c>
      <c r="M529" s="320">
        <v>0.0</v>
      </c>
      <c r="N529" s="320">
        <v>1362.5</v>
      </c>
      <c r="O529" s="319">
        <v>0.0</v>
      </c>
      <c r="P529" s="320">
        <v>0.0</v>
      </c>
      <c r="Q529" s="320">
        <v>0.0</v>
      </c>
      <c r="R529" s="321">
        <v>0.0</v>
      </c>
      <c r="S529" s="314"/>
    </row>
    <row r="530" ht="11.25" customHeight="1">
      <c r="B530" s="315" t="s">
        <v>92</v>
      </c>
      <c r="C530" s="316" t="s">
        <v>266</v>
      </c>
      <c r="D530" s="317" t="s">
        <v>267</v>
      </c>
      <c r="E530" s="318"/>
      <c r="F530" s="316" t="s">
        <v>95</v>
      </c>
      <c r="G530" s="319">
        <v>1.0</v>
      </c>
      <c r="H530" s="315" t="s">
        <v>96</v>
      </c>
      <c r="I530" s="320">
        <v>-212.0</v>
      </c>
      <c r="J530" s="320">
        <v>0.0</v>
      </c>
      <c r="K530" s="320">
        <v>-212.0</v>
      </c>
      <c r="L530" s="320">
        <v>212.0</v>
      </c>
      <c r="M530" s="320">
        <v>0.0</v>
      </c>
      <c r="N530" s="320">
        <v>212.0</v>
      </c>
      <c r="O530" s="319">
        <v>0.0</v>
      </c>
      <c r="P530" s="320">
        <v>0.0</v>
      </c>
      <c r="Q530" s="320">
        <v>0.0</v>
      </c>
      <c r="R530" s="321">
        <v>0.0</v>
      </c>
      <c r="S530" s="314"/>
    </row>
    <row r="531" ht="11.25" customHeight="1">
      <c r="B531" s="315" t="s">
        <v>92</v>
      </c>
      <c r="C531" s="316" t="s">
        <v>137</v>
      </c>
      <c r="D531" s="317" t="s">
        <v>138</v>
      </c>
      <c r="E531" s="318"/>
      <c r="F531" s="316" t="s">
        <v>95</v>
      </c>
      <c r="G531" s="319">
        <v>0.06</v>
      </c>
      <c r="H531" s="315" t="s">
        <v>96</v>
      </c>
      <c r="I531" s="320">
        <v>-21.0</v>
      </c>
      <c r="J531" s="320">
        <v>0.0</v>
      </c>
      <c r="K531" s="320">
        <v>-21.0</v>
      </c>
      <c r="L531" s="320">
        <v>21.0</v>
      </c>
      <c r="M531" s="320">
        <v>0.0</v>
      </c>
      <c r="N531" s="320">
        <v>21.0</v>
      </c>
      <c r="O531" s="319">
        <v>0.0</v>
      </c>
      <c r="P531" s="320">
        <v>0.0</v>
      </c>
      <c r="Q531" s="320">
        <v>0.0</v>
      </c>
      <c r="R531" s="321">
        <v>0.0</v>
      </c>
      <c r="S531" s="314"/>
    </row>
    <row r="532" ht="11.25" customHeight="1">
      <c r="B532" s="315" t="s">
        <v>92</v>
      </c>
      <c r="C532" s="316" t="s">
        <v>278</v>
      </c>
      <c r="D532" s="317" t="s">
        <v>279</v>
      </c>
      <c r="E532" s="318"/>
      <c r="F532" s="316" t="s">
        <v>95</v>
      </c>
      <c r="G532" s="319">
        <v>0.005</v>
      </c>
      <c r="H532" s="315" t="s">
        <v>96</v>
      </c>
      <c r="I532" s="320">
        <v>-7.75</v>
      </c>
      <c r="J532" s="320">
        <v>0.0</v>
      </c>
      <c r="K532" s="320">
        <v>-7.75</v>
      </c>
      <c r="L532" s="320">
        <v>7.75</v>
      </c>
      <c r="M532" s="320">
        <v>0.0</v>
      </c>
      <c r="N532" s="320">
        <v>7.75</v>
      </c>
      <c r="O532" s="319">
        <v>0.0</v>
      </c>
      <c r="P532" s="320">
        <v>0.0</v>
      </c>
      <c r="Q532" s="320">
        <v>0.0</v>
      </c>
      <c r="R532" s="321">
        <v>0.0</v>
      </c>
      <c r="S532" s="314"/>
    </row>
    <row r="533" ht="11.25" customHeight="1">
      <c r="B533" s="315" t="s">
        <v>92</v>
      </c>
      <c r="C533" s="316" t="s">
        <v>170</v>
      </c>
      <c r="D533" s="317" t="s">
        <v>171</v>
      </c>
      <c r="E533" s="318"/>
      <c r="F533" s="316" t="s">
        <v>95</v>
      </c>
      <c r="G533" s="319">
        <v>0.01</v>
      </c>
      <c r="H533" s="315" t="s">
        <v>96</v>
      </c>
      <c r="I533" s="320">
        <v>-16.94</v>
      </c>
      <c r="J533" s="320">
        <v>0.0</v>
      </c>
      <c r="K533" s="320">
        <v>-16.94</v>
      </c>
      <c r="L533" s="320">
        <v>16.94</v>
      </c>
      <c r="M533" s="320">
        <v>0.0</v>
      </c>
      <c r="N533" s="320">
        <v>16.94</v>
      </c>
      <c r="O533" s="319">
        <v>0.0</v>
      </c>
      <c r="P533" s="320">
        <v>0.0</v>
      </c>
      <c r="Q533" s="320">
        <v>0.0</v>
      </c>
      <c r="R533" s="321">
        <v>0.0</v>
      </c>
      <c r="S533" s="314"/>
    </row>
    <row r="534" ht="11.25" customHeight="1">
      <c r="B534" s="315" t="s">
        <v>92</v>
      </c>
      <c r="C534" s="316" t="s">
        <v>118</v>
      </c>
      <c r="D534" s="317" t="s">
        <v>119</v>
      </c>
      <c r="E534" s="318"/>
      <c r="F534" s="316" t="s">
        <v>95</v>
      </c>
      <c r="G534" s="319">
        <v>0.01</v>
      </c>
      <c r="H534" s="315" t="s">
        <v>96</v>
      </c>
      <c r="I534" s="320">
        <v>-0.38</v>
      </c>
      <c r="J534" s="320">
        <v>0.0</v>
      </c>
      <c r="K534" s="320">
        <v>-0.38</v>
      </c>
      <c r="L534" s="320">
        <v>0.38</v>
      </c>
      <c r="M534" s="320">
        <v>0.0</v>
      </c>
      <c r="N534" s="320">
        <v>0.38</v>
      </c>
      <c r="O534" s="319">
        <v>0.0</v>
      </c>
      <c r="P534" s="320">
        <v>0.0</v>
      </c>
      <c r="Q534" s="320">
        <v>0.0</v>
      </c>
      <c r="R534" s="321">
        <v>0.0</v>
      </c>
      <c r="S534" s="314"/>
    </row>
    <row r="535" ht="11.25" customHeight="1">
      <c r="B535" s="315" t="s">
        <v>92</v>
      </c>
      <c r="C535" s="316" t="s">
        <v>354</v>
      </c>
      <c r="D535" s="317" t="s">
        <v>355</v>
      </c>
      <c r="E535" s="318"/>
      <c r="F535" s="316" t="s">
        <v>95</v>
      </c>
      <c r="G535" s="319">
        <v>0.5</v>
      </c>
      <c r="H535" s="315" t="s">
        <v>96</v>
      </c>
      <c r="I535" s="320">
        <v>0.0</v>
      </c>
      <c r="J535" s="320">
        <v>0.0</v>
      </c>
      <c r="K535" s="320">
        <v>0.0</v>
      </c>
      <c r="L535" s="320">
        <v>0.0</v>
      </c>
      <c r="M535" s="320">
        <v>0.0</v>
      </c>
      <c r="N535" s="320">
        <v>0.0</v>
      </c>
      <c r="O535" s="319">
        <v>0.0</v>
      </c>
      <c r="P535" s="320">
        <v>0.0</v>
      </c>
      <c r="Q535" s="320">
        <v>0.0</v>
      </c>
      <c r="R535" s="321">
        <v>0.0</v>
      </c>
      <c r="S535" s="314"/>
    </row>
    <row r="536" ht="11.25" customHeight="1">
      <c r="B536" s="315" t="s">
        <v>92</v>
      </c>
      <c r="C536" s="316" t="s">
        <v>97</v>
      </c>
      <c r="D536" s="317" t="s">
        <v>98</v>
      </c>
      <c r="E536" s="318"/>
      <c r="F536" s="316" t="s">
        <v>95</v>
      </c>
      <c r="G536" s="319">
        <v>0.1</v>
      </c>
      <c r="H536" s="315" t="s">
        <v>96</v>
      </c>
      <c r="I536" s="320">
        <v>-29.9</v>
      </c>
      <c r="J536" s="320">
        <v>0.0</v>
      </c>
      <c r="K536" s="320">
        <v>-29.9</v>
      </c>
      <c r="L536" s="320">
        <v>29.9</v>
      </c>
      <c r="M536" s="320">
        <v>0.0</v>
      </c>
      <c r="N536" s="320">
        <v>29.9</v>
      </c>
      <c r="O536" s="319">
        <v>0.0</v>
      </c>
      <c r="P536" s="320">
        <v>0.0</v>
      </c>
      <c r="Q536" s="320">
        <v>0.0</v>
      </c>
      <c r="R536" s="321">
        <v>0.0</v>
      </c>
      <c r="S536" s="314"/>
    </row>
    <row r="537" ht="11.25" customHeight="1">
      <c r="B537" s="315" t="s">
        <v>92</v>
      </c>
      <c r="C537" s="316" t="s">
        <v>131</v>
      </c>
      <c r="D537" s="317" t="s">
        <v>132</v>
      </c>
      <c r="E537" s="318"/>
      <c r="F537" s="316" t="s">
        <v>95</v>
      </c>
      <c r="G537" s="319">
        <v>1.5</v>
      </c>
      <c r="H537" s="315" t="s">
        <v>96</v>
      </c>
      <c r="I537" s="320">
        <v>-473.34</v>
      </c>
      <c r="J537" s="320">
        <v>0.0</v>
      </c>
      <c r="K537" s="320">
        <v>-473.34</v>
      </c>
      <c r="L537" s="320">
        <v>473.34</v>
      </c>
      <c r="M537" s="320">
        <v>0.0</v>
      </c>
      <c r="N537" s="320">
        <v>473.34</v>
      </c>
      <c r="O537" s="319">
        <v>0.0</v>
      </c>
      <c r="P537" s="320">
        <v>0.0</v>
      </c>
      <c r="Q537" s="320">
        <v>0.0</v>
      </c>
      <c r="R537" s="321">
        <v>0.0</v>
      </c>
      <c r="S537" s="314"/>
    </row>
    <row r="538" ht="11.25" customHeight="1">
      <c r="B538" s="315" t="s">
        <v>92</v>
      </c>
      <c r="C538" s="316" t="s">
        <v>153</v>
      </c>
      <c r="D538" s="317" t="s">
        <v>154</v>
      </c>
      <c r="E538" s="318"/>
      <c r="F538" s="316" t="s">
        <v>95</v>
      </c>
      <c r="G538" s="319">
        <v>0.5</v>
      </c>
      <c r="H538" s="315" t="s">
        <v>96</v>
      </c>
      <c r="I538" s="320">
        <v>-44.3</v>
      </c>
      <c r="J538" s="320">
        <v>0.0</v>
      </c>
      <c r="K538" s="320">
        <v>-44.3</v>
      </c>
      <c r="L538" s="320">
        <v>44.3</v>
      </c>
      <c r="M538" s="320">
        <v>0.0</v>
      </c>
      <c r="N538" s="320">
        <v>44.3</v>
      </c>
      <c r="O538" s="319">
        <v>0.0</v>
      </c>
      <c r="P538" s="320">
        <v>0.0</v>
      </c>
      <c r="Q538" s="320">
        <v>0.0</v>
      </c>
      <c r="R538" s="321">
        <v>0.0</v>
      </c>
      <c r="S538" s="314"/>
    </row>
    <row r="539" ht="11.25" customHeight="1">
      <c r="B539" s="315" t="s">
        <v>92</v>
      </c>
      <c r="C539" s="316" t="s">
        <v>151</v>
      </c>
      <c r="D539" s="317" t="s">
        <v>152</v>
      </c>
      <c r="E539" s="318"/>
      <c r="F539" s="316" t="s">
        <v>95</v>
      </c>
      <c r="G539" s="319">
        <v>1.0</v>
      </c>
      <c r="H539" s="315" t="s">
        <v>96</v>
      </c>
      <c r="I539" s="320">
        <v>-545.0</v>
      </c>
      <c r="J539" s="320">
        <v>0.0</v>
      </c>
      <c r="K539" s="320">
        <v>-545.0</v>
      </c>
      <c r="L539" s="320">
        <v>545.0</v>
      </c>
      <c r="M539" s="320">
        <v>0.0</v>
      </c>
      <c r="N539" s="320">
        <v>545.0</v>
      </c>
      <c r="O539" s="319">
        <v>0.0</v>
      </c>
      <c r="P539" s="320">
        <v>0.0</v>
      </c>
      <c r="Q539" s="320">
        <v>0.0</v>
      </c>
      <c r="R539" s="321">
        <v>0.0</v>
      </c>
      <c r="S539" s="314"/>
    </row>
    <row r="540" ht="11.25" customHeight="1">
      <c r="B540" s="315" t="s">
        <v>92</v>
      </c>
      <c r="C540" s="316" t="s">
        <v>344</v>
      </c>
      <c r="D540" s="317" t="s">
        <v>345</v>
      </c>
      <c r="E540" s="318"/>
      <c r="F540" s="316" t="s">
        <v>95</v>
      </c>
      <c r="G540" s="319">
        <v>2.38</v>
      </c>
      <c r="H540" s="315" t="s">
        <v>96</v>
      </c>
      <c r="I540" s="320">
        <v>-1112.48</v>
      </c>
      <c r="J540" s="320">
        <v>0.0</v>
      </c>
      <c r="K540" s="320">
        <v>-1112.48</v>
      </c>
      <c r="L540" s="320">
        <v>1112.48</v>
      </c>
      <c r="M540" s="320">
        <v>0.0</v>
      </c>
      <c r="N540" s="320">
        <v>1112.48</v>
      </c>
      <c r="O540" s="319">
        <v>0.0</v>
      </c>
      <c r="P540" s="320">
        <v>0.0</v>
      </c>
      <c r="Q540" s="320">
        <v>0.0</v>
      </c>
      <c r="R540" s="321">
        <v>0.0</v>
      </c>
      <c r="S540" s="314"/>
    </row>
    <row r="541" ht="11.25" customHeight="1">
      <c r="B541" s="315" t="s">
        <v>92</v>
      </c>
      <c r="C541" s="316" t="s">
        <v>346</v>
      </c>
      <c r="D541" s="317" t="s">
        <v>347</v>
      </c>
      <c r="E541" s="318"/>
      <c r="F541" s="316" t="s">
        <v>95</v>
      </c>
      <c r="G541" s="319">
        <v>2.0</v>
      </c>
      <c r="H541" s="315" t="s">
        <v>96</v>
      </c>
      <c r="I541" s="320">
        <v>-842.08</v>
      </c>
      <c r="J541" s="320">
        <v>0.0</v>
      </c>
      <c r="K541" s="320">
        <v>-842.08</v>
      </c>
      <c r="L541" s="320">
        <v>842.08</v>
      </c>
      <c r="M541" s="320">
        <v>0.0</v>
      </c>
      <c r="N541" s="320">
        <v>842.08</v>
      </c>
      <c r="O541" s="319">
        <v>0.0</v>
      </c>
      <c r="P541" s="320">
        <v>0.0</v>
      </c>
      <c r="Q541" s="320">
        <v>0.0</v>
      </c>
      <c r="R541" s="321">
        <v>0.0</v>
      </c>
      <c r="S541" s="314"/>
    </row>
    <row r="542" ht="11.25" customHeight="1">
      <c r="B542" s="315" t="s">
        <v>92</v>
      </c>
      <c r="C542" s="316" t="s">
        <v>1892</v>
      </c>
      <c r="D542" s="317" t="s">
        <v>1259</v>
      </c>
      <c r="E542" s="318"/>
      <c r="F542" s="316" t="s">
        <v>95</v>
      </c>
      <c r="G542" s="319">
        <v>0.02</v>
      </c>
      <c r="H542" s="315" t="s">
        <v>96</v>
      </c>
      <c r="I542" s="320">
        <v>0.0</v>
      </c>
      <c r="J542" s="320">
        <v>0.0</v>
      </c>
      <c r="K542" s="320">
        <v>0.0</v>
      </c>
      <c r="L542" s="320">
        <v>0.0</v>
      </c>
      <c r="M542" s="320">
        <v>0.0</v>
      </c>
      <c r="N542" s="320">
        <v>0.0</v>
      </c>
      <c r="O542" s="319">
        <v>0.0</v>
      </c>
      <c r="P542" s="320">
        <v>0.0</v>
      </c>
      <c r="Q542" s="320">
        <v>0.0</v>
      </c>
      <c r="R542" s="321">
        <v>0.0</v>
      </c>
      <c r="S542" s="314"/>
    </row>
    <row r="543" ht="11.25" customHeight="1">
      <c r="B543" s="315" t="s">
        <v>92</v>
      </c>
      <c r="C543" s="316" t="s">
        <v>141</v>
      </c>
      <c r="D543" s="317" t="s">
        <v>142</v>
      </c>
      <c r="E543" s="318"/>
      <c r="F543" s="316" t="s">
        <v>95</v>
      </c>
      <c r="G543" s="319">
        <v>0.1</v>
      </c>
      <c r="H543" s="315" t="s">
        <v>96</v>
      </c>
      <c r="I543" s="320">
        <v>-8.8</v>
      </c>
      <c r="J543" s="320">
        <v>0.0</v>
      </c>
      <c r="K543" s="320">
        <v>-8.8</v>
      </c>
      <c r="L543" s="320">
        <v>8.8</v>
      </c>
      <c r="M543" s="320">
        <v>0.0</v>
      </c>
      <c r="N543" s="320">
        <v>8.8</v>
      </c>
      <c r="O543" s="319">
        <v>0.0</v>
      </c>
      <c r="P543" s="320">
        <v>0.0</v>
      </c>
      <c r="Q543" s="320">
        <v>0.0</v>
      </c>
      <c r="R543" s="321">
        <v>0.0</v>
      </c>
      <c r="S543" s="314"/>
    </row>
    <row r="544" ht="11.25" customHeight="1">
      <c r="B544" s="315" t="s">
        <v>92</v>
      </c>
      <c r="C544" s="316" t="s">
        <v>350</v>
      </c>
      <c r="D544" s="317" t="s">
        <v>351</v>
      </c>
      <c r="E544" s="318"/>
      <c r="F544" s="316" t="s">
        <v>95</v>
      </c>
      <c r="G544" s="319">
        <v>0.05</v>
      </c>
      <c r="H544" s="315" t="s">
        <v>96</v>
      </c>
      <c r="I544" s="320">
        <v>-27.5</v>
      </c>
      <c r="J544" s="320">
        <v>0.0</v>
      </c>
      <c r="K544" s="320">
        <v>-27.5</v>
      </c>
      <c r="L544" s="320">
        <v>27.5</v>
      </c>
      <c r="M544" s="320">
        <v>0.0</v>
      </c>
      <c r="N544" s="320">
        <v>27.5</v>
      </c>
      <c r="O544" s="319">
        <v>0.0</v>
      </c>
      <c r="P544" s="320">
        <v>0.0</v>
      </c>
      <c r="Q544" s="320">
        <v>0.0</v>
      </c>
      <c r="R544" s="321">
        <v>0.0</v>
      </c>
      <c r="S544" s="314"/>
    </row>
    <row r="545" ht="11.25" customHeight="1">
      <c r="B545" s="315" t="s">
        <v>92</v>
      </c>
      <c r="C545" s="316" t="s">
        <v>120</v>
      </c>
      <c r="D545" s="317" t="s">
        <v>121</v>
      </c>
      <c r="E545" s="318"/>
      <c r="F545" s="316" t="s">
        <v>95</v>
      </c>
      <c r="G545" s="319">
        <v>0.1</v>
      </c>
      <c r="H545" s="315" t="s">
        <v>96</v>
      </c>
      <c r="I545" s="320">
        <v>-13.22</v>
      </c>
      <c r="J545" s="320">
        <v>0.0</v>
      </c>
      <c r="K545" s="320">
        <v>-13.22</v>
      </c>
      <c r="L545" s="320">
        <v>13.22</v>
      </c>
      <c r="M545" s="320">
        <v>0.0</v>
      </c>
      <c r="N545" s="320">
        <v>13.22</v>
      </c>
      <c r="O545" s="319">
        <v>0.0</v>
      </c>
      <c r="P545" s="320">
        <v>0.0</v>
      </c>
      <c r="Q545" s="320">
        <v>0.0</v>
      </c>
      <c r="R545" s="321">
        <v>0.0</v>
      </c>
      <c r="S545" s="314"/>
    </row>
    <row r="546" ht="11.25" customHeight="1">
      <c r="B546" s="315" t="s">
        <v>92</v>
      </c>
      <c r="C546" s="316" t="s">
        <v>153</v>
      </c>
      <c r="D546" s="317" t="s">
        <v>154</v>
      </c>
      <c r="E546" s="318"/>
      <c r="F546" s="316" t="s">
        <v>95</v>
      </c>
      <c r="G546" s="319">
        <v>0.25</v>
      </c>
      <c r="H546" s="315" t="s">
        <v>96</v>
      </c>
      <c r="I546" s="320">
        <v>-23.5</v>
      </c>
      <c r="J546" s="320">
        <v>0.0</v>
      </c>
      <c r="K546" s="320">
        <v>-23.5</v>
      </c>
      <c r="L546" s="320">
        <v>23.5</v>
      </c>
      <c r="M546" s="320">
        <v>0.0</v>
      </c>
      <c r="N546" s="320">
        <v>23.5</v>
      </c>
      <c r="O546" s="319">
        <v>0.0</v>
      </c>
      <c r="P546" s="320">
        <v>0.0</v>
      </c>
      <c r="Q546" s="320">
        <v>0.0</v>
      </c>
      <c r="R546" s="321">
        <v>0.0</v>
      </c>
      <c r="S546" s="314"/>
    </row>
    <row r="547" ht="11.25" customHeight="1">
      <c r="B547" s="315" t="s">
        <v>92</v>
      </c>
      <c r="C547" s="316" t="s">
        <v>352</v>
      </c>
      <c r="D547" s="317" t="s">
        <v>353</v>
      </c>
      <c r="E547" s="318"/>
      <c r="F547" s="316" t="s">
        <v>95</v>
      </c>
      <c r="G547" s="319">
        <v>0.2</v>
      </c>
      <c r="H547" s="315" t="s">
        <v>96</v>
      </c>
      <c r="I547" s="320">
        <v>-69.0</v>
      </c>
      <c r="J547" s="320">
        <v>0.0</v>
      </c>
      <c r="K547" s="320">
        <v>-69.0</v>
      </c>
      <c r="L547" s="320">
        <v>69.0</v>
      </c>
      <c r="M547" s="320">
        <v>0.0</v>
      </c>
      <c r="N547" s="320">
        <v>69.0</v>
      </c>
      <c r="O547" s="319">
        <v>0.0</v>
      </c>
      <c r="P547" s="320">
        <v>0.0</v>
      </c>
      <c r="Q547" s="320">
        <v>0.0</v>
      </c>
      <c r="R547" s="321">
        <v>0.0</v>
      </c>
      <c r="S547" s="314"/>
    </row>
    <row r="548" ht="11.25" customHeight="1">
      <c r="B548" s="315" t="s">
        <v>92</v>
      </c>
      <c r="C548" s="316" t="s">
        <v>180</v>
      </c>
      <c r="D548" s="317" t="s">
        <v>181</v>
      </c>
      <c r="E548" s="318"/>
      <c r="F548" s="316" t="s">
        <v>95</v>
      </c>
      <c r="G548" s="319">
        <v>0.3</v>
      </c>
      <c r="H548" s="315" t="s">
        <v>96</v>
      </c>
      <c r="I548" s="320">
        <v>-194.4</v>
      </c>
      <c r="J548" s="320">
        <v>0.0</v>
      </c>
      <c r="K548" s="320">
        <v>-194.4</v>
      </c>
      <c r="L548" s="320">
        <v>194.4</v>
      </c>
      <c r="M548" s="320">
        <v>0.0</v>
      </c>
      <c r="N548" s="320">
        <v>194.4</v>
      </c>
      <c r="O548" s="319">
        <v>0.0</v>
      </c>
      <c r="P548" s="320">
        <v>0.0</v>
      </c>
      <c r="Q548" s="320">
        <v>0.0</v>
      </c>
      <c r="R548" s="321">
        <v>0.0</v>
      </c>
      <c r="S548" s="314"/>
    </row>
    <row r="549" ht="11.25" customHeight="1">
      <c r="B549" s="315" t="s">
        <v>92</v>
      </c>
      <c r="C549" s="316" t="s">
        <v>196</v>
      </c>
      <c r="D549" s="317" t="s">
        <v>197</v>
      </c>
      <c r="E549" s="318"/>
      <c r="F549" s="316" t="s">
        <v>95</v>
      </c>
      <c r="G549" s="319">
        <v>0.15</v>
      </c>
      <c r="H549" s="315" t="s">
        <v>96</v>
      </c>
      <c r="I549" s="320">
        <v>-165.75</v>
      </c>
      <c r="J549" s="320">
        <v>0.0</v>
      </c>
      <c r="K549" s="320">
        <v>-165.75</v>
      </c>
      <c r="L549" s="320">
        <v>165.75</v>
      </c>
      <c r="M549" s="320">
        <v>0.0</v>
      </c>
      <c r="N549" s="320">
        <v>165.75</v>
      </c>
      <c r="O549" s="319">
        <v>0.0</v>
      </c>
      <c r="P549" s="320">
        <v>0.0</v>
      </c>
      <c r="Q549" s="320">
        <v>0.0</v>
      </c>
      <c r="R549" s="321">
        <v>0.0</v>
      </c>
      <c r="S549" s="314"/>
    </row>
    <row r="550" ht="11.25" customHeight="1">
      <c r="B550" s="315" t="s">
        <v>92</v>
      </c>
      <c r="C550" s="316" t="s">
        <v>356</v>
      </c>
      <c r="D550" s="317" t="s">
        <v>357</v>
      </c>
      <c r="E550" s="318"/>
      <c r="F550" s="316" t="s">
        <v>95</v>
      </c>
      <c r="G550" s="319">
        <v>2.5</v>
      </c>
      <c r="H550" s="315" t="s">
        <v>96</v>
      </c>
      <c r="I550" s="320">
        <v>-573.26</v>
      </c>
      <c r="J550" s="320">
        <v>0.0</v>
      </c>
      <c r="K550" s="320">
        <v>-573.26</v>
      </c>
      <c r="L550" s="320">
        <v>573.26</v>
      </c>
      <c r="M550" s="320">
        <v>0.0</v>
      </c>
      <c r="N550" s="320">
        <v>573.26</v>
      </c>
      <c r="O550" s="319">
        <v>0.0</v>
      </c>
      <c r="P550" s="320">
        <v>0.0</v>
      </c>
      <c r="Q550" s="320">
        <v>0.0</v>
      </c>
      <c r="R550" s="321">
        <v>0.0</v>
      </c>
      <c r="S550" s="314"/>
    </row>
    <row r="551" ht="11.25" customHeight="1">
      <c r="B551" s="315" t="s">
        <v>92</v>
      </c>
      <c r="C551" s="316" t="s">
        <v>359</v>
      </c>
      <c r="D551" s="317" t="s">
        <v>360</v>
      </c>
      <c r="E551" s="318"/>
      <c r="F551" s="316" t="s">
        <v>95</v>
      </c>
      <c r="G551" s="319">
        <v>0.3</v>
      </c>
      <c r="H551" s="315" t="s">
        <v>96</v>
      </c>
      <c r="I551" s="320">
        <v>-101.94</v>
      </c>
      <c r="J551" s="320">
        <v>0.0</v>
      </c>
      <c r="K551" s="320">
        <v>-101.94</v>
      </c>
      <c r="L551" s="320">
        <v>101.94</v>
      </c>
      <c r="M551" s="320">
        <v>0.0</v>
      </c>
      <c r="N551" s="320">
        <v>101.94</v>
      </c>
      <c r="O551" s="319">
        <v>0.0</v>
      </c>
      <c r="P551" s="320">
        <v>0.0</v>
      </c>
      <c r="Q551" s="320">
        <v>0.0</v>
      </c>
      <c r="R551" s="321">
        <v>0.0</v>
      </c>
      <c r="S551" s="314"/>
    </row>
    <row r="552" ht="11.25" customHeight="1">
      <c r="B552" s="315" t="s">
        <v>92</v>
      </c>
      <c r="C552" s="316" t="s">
        <v>361</v>
      </c>
      <c r="D552" s="317" t="s">
        <v>362</v>
      </c>
      <c r="E552" s="318"/>
      <c r="F552" s="316" t="s">
        <v>95</v>
      </c>
      <c r="G552" s="319">
        <v>0.44</v>
      </c>
      <c r="H552" s="315" t="s">
        <v>96</v>
      </c>
      <c r="I552" s="320">
        <v>-225.87</v>
      </c>
      <c r="J552" s="320">
        <v>0.0</v>
      </c>
      <c r="K552" s="320">
        <v>-225.87</v>
      </c>
      <c r="L552" s="320">
        <v>225.87</v>
      </c>
      <c r="M552" s="320">
        <v>0.0</v>
      </c>
      <c r="N552" s="320">
        <v>225.87</v>
      </c>
      <c r="O552" s="319">
        <v>0.0</v>
      </c>
      <c r="P552" s="320">
        <v>0.0</v>
      </c>
      <c r="Q552" s="320">
        <v>0.0</v>
      </c>
      <c r="R552" s="321">
        <v>0.0</v>
      </c>
      <c r="S552" s="314"/>
    </row>
    <row r="553" ht="11.25" customHeight="1">
      <c r="B553" s="315" t="s">
        <v>92</v>
      </c>
      <c r="C553" s="316" t="s">
        <v>196</v>
      </c>
      <c r="D553" s="317" t="s">
        <v>197</v>
      </c>
      <c r="E553" s="318"/>
      <c r="F553" s="316" t="s">
        <v>95</v>
      </c>
      <c r="G553" s="319">
        <v>0.05</v>
      </c>
      <c r="H553" s="315" t="s">
        <v>96</v>
      </c>
      <c r="I553" s="320">
        <v>-55.25</v>
      </c>
      <c r="J553" s="320">
        <v>0.0</v>
      </c>
      <c r="K553" s="320">
        <v>-55.25</v>
      </c>
      <c r="L553" s="320">
        <v>55.25</v>
      </c>
      <c r="M553" s="320">
        <v>0.0</v>
      </c>
      <c r="N553" s="320">
        <v>55.25</v>
      </c>
      <c r="O553" s="319">
        <v>0.0</v>
      </c>
      <c r="P553" s="320">
        <v>0.0</v>
      </c>
      <c r="Q553" s="320">
        <v>0.0</v>
      </c>
      <c r="R553" s="321">
        <v>0.0</v>
      </c>
      <c r="S553" s="314"/>
    </row>
    <row r="554" ht="11.25" customHeight="1">
      <c r="B554" s="315" t="s">
        <v>92</v>
      </c>
      <c r="C554" s="316" t="s">
        <v>120</v>
      </c>
      <c r="D554" s="317" t="s">
        <v>121</v>
      </c>
      <c r="E554" s="318"/>
      <c r="F554" s="316" t="s">
        <v>95</v>
      </c>
      <c r="G554" s="319">
        <v>0.2</v>
      </c>
      <c r="H554" s="315" t="s">
        <v>96</v>
      </c>
      <c r="I554" s="320">
        <v>-26.44</v>
      </c>
      <c r="J554" s="320">
        <v>0.0</v>
      </c>
      <c r="K554" s="320">
        <v>-26.44</v>
      </c>
      <c r="L554" s="320">
        <v>26.44</v>
      </c>
      <c r="M554" s="320">
        <v>0.0</v>
      </c>
      <c r="N554" s="320">
        <v>26.44</v>
      </c>
      <c r="O554" s="319">
        <v>0.0</v>
      </c>
      <c r="P554" s="320">
        <v>0.0</v>
      </c>
      <c r="Q554" s="320">
        <v>0.0</v>
      </c>
      <c r="R554" s="321">
        <v>0.0</v>
      </c>
      <c r="S554" s="314"/>
    </row>
    <row r="555" ht="11.25" customHeight="1">
      <c r="B555" s="322" t="s">
        <v>107</v>
      </c>
      <c r="C555" s="323"/>
      <c r="D555" s="323"/>
      <c r="E555" s="323"/>
      <c r="F555" s="324"/>
      <c r="G555" s="325">
        <v>22.725</v>
      </c>
      <c r="H555" s="326" t="s">
        <v>108</v>
      </c>
      <c r="I555" s="327">
        <v>-7603.6</v>
      </c>
      <c r="J555" s="327">
        <v>0.0</v>
      </c>
      <c r="K555" s="327">
        <v>-7603.6</v>
      </c>
      <c r="L555" s="327">
        <v>7603.6</v>
      </c>
      <c r="M555" s="327">
        <v>0.0</v>
      </c>
      <c r="N555" s="327">
        <v>7603.6</v>
      </c>
      <c r="O555" s="325">
        <v>0.0</v>
      </c>
      <c r="P555" s="327">
        <v>0.0</v>
      </c>
      <c r="Q555" s="327">
        <v>0.0</v>
      </c>
      <c r="R555" s="328">
        <v>0.0</v>
      </c>
      <c r="S555" s="329"/>
    </row>
    <row r="556" ht="11.25" customHeight="1">
      <c r="B556" s="312" t="s">
        <v>1893</v>
      </c>
      <c r="C556" s="313"/>
      <c r="D556" s="313"/>
      <c r="E556" s="313"/>
      <c r="F556" s="313"/>
      <c r="G556" s="313"/>
      <c r="H556" s="313"/>
      <c r="I556" s="313"/>
      <c r="J556" s="313"/>
      <c r="K556" s="313"/>
      <c r="L556" s="313"/>
      <c r="M556" s="313"/>
      <c r="N556" s="313"/>
      <c r="O556" s="313"/>
      <c r="P556" s="313"/>
      <c r="Q556" s="313"/>
      <c r="R556" s="313"/>
      <c r="S556" s="314"/>
    </row>
    <row r="557" ht="11.25" customHeight="1">
      <c r="B557" s="315" t="s">
        <v>92</v>
      </c>
      <c r="C557" s="316" t="s">
        <v>128</v>
      </c>
      <c r="D557" s="317" t="s">
        <v>129</v>
      </c>
      <c r="E557" s="318"/>
      <c r="F557" s="316" t="s">
        <v>130</v>
      </c>
      <c r="G557" s="319">
        <v>27.0</v>
      </c>
      <c r="H557" s="315" t="s">
        <v>96</v>
      </c>
      <c r="I557" s="320">
        <v>-329.85</v>
      </c>
      <c r="J557" s="320">
        <v>0.0</v>
      </c>
      <c r="K557" s="320">
        <v>-329.85</v>
      </c>
      <c r="L557" s="320">
        <v>329.85</v>
      </c>
      <c r="M557" s="320">
        <v>0.0</v>
      </c>
      <c r="N557" s="320">
        <v>329.85</v>
      </c>
      <c r="O557" s="319">
        <v>0.0</v>
      </c>
      <c r="P557" s="320">
        <v>0.0</v>
      </c>
      <c r="Q557" s="320">
        <v>0.0</v>
      </c>
      <c r="R557" s="321">
        <v>0.0</v>
      </c>
      <c r="S557" s="314"/>
    </row>
    <row r="558" ht="11.25" customHeight="1">
      <c r="B558" s="315" t="s">
        <v>92</v>
      </c>
      <c r="C558" s="316" t="s">
        <v>364</v>
      </c>
      <c r="D558" s="317" t="s">
        <v>365</v>
      </c>
      <c r="E558" s="318"/>
      <c r="F558" s="316" t="s">
        <v>95</v>
      </c>
      <c r="G558" s="319">
        <v>0.5</v>
      </c>
      <c r="H558" s="315" t="s">
        <v>96</v>
      </c>
      <c r="I558" s="320">
        <v>-117.54</v>
      </c>
      <c r="J558" s="320">
        <v>0.0</v>
      </c>
      <c r="K558" s="320">
        <v>-117.54</v>
      </c>
      <c r="L558" s="320">
        <v>117.54</v>
      </c>
      <c r="M558" s="320">
        <v>0.0</v>
      </c>
      <c r="N558" s="320">
        <v>117.54</v>
      </c>
      <c r="O558" s="319">
        <v>0.0</v>
      </c>
      <c r="P558" s="320">
        <v>0.0</v>
      </c>
      <c r="Q558" s="320">
        <v>0.0</v>
      </c>
      <c r="R558" s="321">
        <v>0.0</v>
      </c>
      <c r="S558" s="314"/>
    </row>
    <row r="559" ht="11.25" customHeight="1">
      <c r="B559" s="315" t="s">
        <v>92</v>
      </c>
      <c r="C559" s="316" t="s">
        <v>201</v>
      </c>
      <c r="D559" s="317" t="s">
        <v>202</v>
      </c>
      <c r="E559" s="318"/>
      <c r="F559" s="316" t="s">
        <v>95</v>
      </c>
      <c r="G559" s="319">
        <v>1.8</v>
      </c>
      <c r="H559" s="315" t="s">
        <v>96</v>
      </c>
      <c r="I559" s="320">
        <v>-111.6</v>
      </c>
      <c r="J559" s="320">
        <v>0.0</v>
      </c>
      <c r="K559" s="320">
        <v>-111.6</v>
      </c>
      <c r="L559" s="320">
        <v>111.6</v>
      </c>
      <c r="M559" s="320">
        <v>0.0</v>
      </c>
      <c r="N559" s="320">
        <v>111.6</v>
      </c>
      <c r="O559" s="319">
        <v>0.0</v>
      </c>
      <c r="P559" s="320">
        <v>0.0</v>
      </c>
      <c r="Q559" s="320">
        <v>0.0</v>
      </c>
      <c r="R559" s="321">
        <v>0.0</v>
      </c>
      <c r="S559" s="314"/>
    </row>
    <row r="560" ht="11.25" customHeight="1">
      <c r="B560" s="315" t="s">
        <v>92</v>
      </c>
      <c r="C560" s="316" t="s">
        <v>184</v>
      </c>
      <c r="D560" s="317" t="s">
        <v>185</v>
      </c>
      <c r="E560" s="318"/>
      <c r="F560" s="316" t="s">
        <v>95</v>
      </c>
      <c r="G560" s="319">
        <v>1.35</v>
      </c>
      <c r="H560" s="315" t="s">
        <v>96</v>
      </c>
      <c r="I560" s="320">
        <v>-445.5</v>
      </c>
      <c r="J560" s="320">
        <v>0.0</v>
      </c>
      <c r="K560" s="320">
        <v>-445.5</v>
      </c>
      <c r="L560" s="320">
        <v>445.5</v>
      </c>
      <c r="M560" s="320">
        <v>0.0</v>
      </c>
      <c r="N560" s="320">
        <v>445.5</v>
      </c>
      <c r="O560" s="319">
        <v>0.0</v>
      </c>
      <c r="P560" s="320">
        <v>0.0</v>
      </c>
      <c r="Q560" s="320">
        <v>0.0</v>
      </c>
      <c r="R560" s="321">
        <v>0.0</v>
      </c>
      <c r="S560" s="314"/>
    </row>
    <row r="561" ht="11.25" customHeight="1">
      <c r="B561" s="315" t="s">
        <v>92</v>
      </c>
      <c r="C561" s="316" t="s">
        <v>366</v>
      </c>
      <c r="D561" s="317" t="s">
        <v>367</v>
      </c>
      <c r="E561" s="318"/>
      <c r="F561" s="316" t="s">
        <v>95</v>
      </c>
      <c r="G561" s="319">
        <v>0.036</v>
      </c>
      <c r="H561" s="315" t="s">
        <v>96</v>
      </c>
      <c r="I561" s="320">
        <v>-84.6</v>
      </c>
      <c r="J561" s="320">
        <v>0.0</v>
      </c>
      <c r="K561" s="320">
        <v>-84.6</v>
      </c>
      <c r="L561" s="320">
        <v>84.6</v>
      </c>
      <c r="M561" s="320">
        <v>0.0</v>
      </c>
      <c r="N561" s="320">
        <v>84.6</v>
      </c>
      <c r="O561" s="319">
        <v>0.0</v>
      </c>
      <c r="P561" s="320">
        <v>0.0</v>
      </c>
      <c r="Q561" s="320">
        <v>0.0</v>
      </c>
      <c r="R561" s="321">
        <v>0.0</v>
      </c>
      <c r="S561" s="314"/>
    </row>
    <row r="562" ht="11.25" customHeight="1">
      <c r="B562" s="315" t="s">
        <v>92</v>
      </c>
      <c r="C562" s="316" t="s">
        <v>97</v>
      </c>
      <c r="D562" s="317" t="s">
        <v>98</v>
      </c>
      <c r="E562" s="318"/>
      <c r="F562" s="316" t="s">
        <v>95</v>
      </c>
      <c r="G562" s="319">
        <v>0.036</v>
      </c>
      <c r="H562" s="315" t="s">
        <v>96</v>
      </c>
      <c r="I562" s="320">
        <v>-10.26</v>
      </c>
      <c r="J562" s="320">
        <v>0.0</v>
      </c>
      <c r="K562" s="320">
        <v>-10.26</v>
      </c>
      <c r="L562" s="320">
        <v>10.26</v>
      </c>
      <c r="M562" s="320">
        <v>0.0</v>
      </c>
      <c r="N562" s="320">
        <v>10.26</v>
      </c>
      <c r="O562" s="319">
        <v>0.0</v>
      </c>
      <c r="P562" s="320">
        <v>0.0</v>
      </c>
      <c r="Q562" s="320">
        <v>0.0</v>
      </c>
      <c r="R562" s="321">
        <v>0.0</v>
      </c>
      <c r="S562" s="314"/>
    </row>
    <row r="563" ht="11.25" customHeight="1">
      <c r="B563" s="315" t="s">
        <v>92</v>
      </c>
      <c r="C563" s="316" t="s">
        <v>246</v>
      </c>
      <c r="D563" s="317" t="s">
        <v>247</v>
      </c>
      <c r="E563" s="318"/>
      <c r="F563" s="316" t="s">
        <v>95</v>
      </c>
      <c r="G563" s="319">
        <v>0.8</v>
      </c>
      <c r="H563" s="315" t="s">
        <v>96</v>
      </c>
      <c r="I563" s="320">
        <v>-897.34</v>
      </c>
      <c r="J563" s="320">
        <v>0.0</v>
      </c>
      <c r="K563" s="320">
        <v>-897.34</v>
      </c>
      <c r="L563" s="320">
        <v>897.34</v>
      </c>
      <c r="M563" s="320">
        <v>0.0</v>
      </c>
      <c r="N563" s="320">
        <v>897.34</v>
      </c>
      <c r="O563" s="319">
        <v>0.0</v>
      </c>
      <c r="P563" s="320">
        <v>0.0</v>
      </c>
      <c r="Q563" s="320">
        <v>0.0</v>
      </c>
      <c r="R563" s="321">
        <v>0.0</v>
      </c>
      <c r="S563" s="314"/>
    </row>
    <row r="564" ht="12.0" customHeight="1"/>
    <row r="565" ht="12.75" customHeight="1">
      <c r="B565" s="300" t="s">
        <v>159</v>
      </c>
      <c r="C565" s="297"/>
      <c r="D565" s="298"/>
      <c r="S565" s="330" t="s">
        <v>414</v>
      </c>
    </row>
    <row r="566" ht="4.5" customHeight="1"/>
    <row r="567" ht="19.5" customHeight="1">
      <c r="B567" s="301" t="s">
        <v>79</v>
      </c>
      <c r="C567" s="301" t="s">
        <v>80</v>
      </c>
      <c r="D567" s="302" t="s">
        <v>81</v>
      </c>
      <c r="E567" s="303"/>
      <c r="F567" s="301" t="s">
        <v>82</v>
      </c>
      <c r="G567" s="301" t="s">
        <v>83</v>
      </c>
      <c r="H567" s="301" t="s">
        <v>84</v>
      </c>
      <c r="I567" s="304" t="s">
        <v>85</v>
      </c>
      <c r="J567" s="305"/>
      <c r="K567" s="306"/>
      <c r="L567" s="304" t="s">
        <v>86</v>
      </c>
      <c r="M567" s="305"/>
      <c r="N567" s="306"/>
      <c r="O567" s="304" t="s">
        <v>87</v>
      </c>
      <c r="P567" s="305"/>
      <c r="Q567" s="305"/>
      <c r="R567" s="305"/>
      <c r="S567" s="307"/>
    </row>
    <row r="568" ht="14.25" customHeight="1">
      <c r="B568" s="308"/>
      <c r="C568" s="308"/>
      <c r="D568" s="309"/>
      <c r="E568" s="310"/>
      <c r="F568" s="308"/>
      <c r="G568" s="308"/>
      <c r="H568" s="308"/>
      <c r="I568" s="311" t="s">
        <v>88</v>
      </c>
      <c r="J568" s="311" t="s">
        <v>89</v>
      </c>
      <c r="K568" s="311" t="s">
        <v>90</v>
      </c>
      <c r="L568" s="311" t="s">
        <v>88</v>
      </c>
      <c r="M568" s="311" t="s">
        <v>89</v>
      </c>
      <c r="N568" s="311" t="s">
        <v>90</v>
      </c>
      <c r="O568" s="311" t="s">
        <v>83</v>
      </c>
      <c r="P568" s="311" t="s">
        <v>88</v>
      </c>
      <c r="Q568" s="311" t="s">
        <v>89</v>
      </c>
      <c r="R568" s="304" t="s">
        <v>90</v>
      </c>
      <c r="S568" s="307"/>
    </row>
    <row r="569" ht="11.25" customHeight="1">
      <c r="B569" s="315" t="s">
        <v>92</v>
      </c>
      <c r="C569" s="316" t="s">
        <v>137</v>
      </c>
      <c r="D569" s="317" t="s">
        <v>138</v>
      </c>
      <c r="E569" s="318"/>
      <c r="F569" s="316" t="s">
        <v>95</v>
      </c>
      <c r="G569" s="319">
        <v>0.027</v>
      </c>
      <c r="H569" s="315" t="s">
        <v>96</v>
      </c>
      <c r="I569" s="320">
        <v>-8.78</v>
      </c>
      <c r="J569" s="320">
        <v>0.0</v>
      </c>
      <c r="K569" s="320">
        <v>-8.78</v>
      </c>
      <c r="L569" s="320">
        <v>8.78</v>
      </c>
      <c r="M569" s="320">
        <v>0.0</v>
      </c>
      <c r="N569" s="320">
        <v>8.78</v>
      </c>
      <c r="O569" s="319">
        <v>0.0</v>
      </c>
      <c r="P569" s="320">
        <v>0.0</v>
      </c>
      <c r="Q569" s="320">
        <v>0.0</v>
      </c>
      <c r="R569" s="321">
        <v>0.0</v>
      </c>
      <c r="S569" s="314"/>
    </row>
    <row r="570" ht="11.25" customHeight="1">
      <c r="B570" s="315" t="s">
        <v>92</v>
      </c>
      <c r="C570" s="316" t="s">
        <v>284</v>
      </c>
      <c r="D570" s="317" t="s">
        <v>285</v>
      </c>
      <c r="E570" s="318"/>
      <c r="F570" s="316" t="s">
        <v>286</v>
      </c>
      <c r="G570" s="319">
        <v>0.09</v>
      </c>
      <c r="H570" s="315" t="s">
        <v>96</v>
      </c>
      <c r="I570" s="320">
        <v>-51.6</v>
      </c>
      <c r="J570" s="320">
        <v>0.0</v>
      </c>
      <c r="K570" s="320">
        <v>-51.6</v>
      </c>
      <c r="L570" s="320">
        <v>51.6</v>
      </c>
      <c r="M570" s="320">
        <v>0.0</v>
      </c>
      <c r="N570" s="320">
        <v>51.6</v>
      </c>
      <c r="O570" s="319">
        <v>0.0</v>
      </c>
      <c r="P570" s="320">
        <v>0.0</v>
      </c>
      <c r="Q570" s="320">
        <v>0.0</v>
      </c>
      <c r="R570" s="321">
        <v>0.0</v>
      </c>
      <c r="S570" s="314"/>
    </row>
    <row r="571" ht="11.25" customHeight="1">
      <c r="B571" s="315" t="s">
        <v>92</v>
      </c>
      <c r="C571" s="316" t="s">
        <v>368</v>
      </c>
      <c r="D571" s="317" t="s">
        <v>369</v>
      </c>
      <c r="E571" s="318"/>
      <c r="F571" s="316" t="s">
        <v>95</v>
      </c>
      <c r="G571" s="319">
        <v>0.72</v>
      </c>
      <c r="H571" s="315" t="s">
        <v>96</v>
      </c>
      <c r="I571" s="320">
        <v>-31.74</v>
      </c>
      <c r="J571" s="320">
        <v>0.0</v>
      </c>
      <c r="K571" s="320">
        <v>-31.74</v>
      </c>
      <c r="L571" s="320">
        <v>31.74</v>
      </c>
      <c r="M571" s="320">
        <v>0.0</v>
      </c>
      <c r="N571" s="320">
        <v>31.74</v>
      </c>
      <c r="O571" s="319">
        <v>0.0</v>
      </c>
      <c r="P571" s="320">
        <v>0.0</v>
      </c>
      <c r="Q571" s="320">
        <v>0.0</v>
      </c>
      <c r="R571" s="321">
        <v>0.0</v>
      </c>
      <c r="S571" s="314"/>
    </row>
    <row r="572" ht="11.25" customHeight="1">
      <c r="B572" s="315" t="s">
        <v>92</v>
      </c>
      <c r="C572" s="316" t="s">
        <v>278</v>
      </c>
      <c r="D572" s="317" t="s">
        <v>279</v>
      </c>
      <c r="E572" s="318"/>
      <c r="F572" s="316" t="s">
        <v>95</v>
      </c>
      <c r="G572" s="319">
        <v>0.018</v>
      </c>
      <c r="H572" s="315" t="s">
        <v>96</v>
      </c>
      <c r="I572" s="320">
        <v>-27.9</v>
      </c>
      <c r="J572" s="320">
        <v>0.0</v>
      </c>
      <c r="K572" s="320">
        <v>-27.9</v>
      </c>
      <c r="L572" s="320">
        <v>27.9</v>
      </c>
      <c r="M572" s="320">
        <v>0.0</v>
      </c>
      <c r="N572" s="320">
        <v>27.9</v>
      </c>
      <c r="O572" s="319">
        <v>0.0</v>
      </c>
      <c r="P572" s="320">
        <v>0.0</v>
      </c>
      <c r="Q572" s="320">
        <v>0.0</v>
      </c>
      <c r="R572" s="321">
        <v>0.0</v>
      </c>
      <c r="S572" s="314"/>
    </row>
    <row r="573" ht="11.25" customHeight="1">
      <c r="B573" s="315" t="s">
        <v>92</v>
      </c>
      <c r="C573" s="316" t="s">
        <v>151</v>
      </c>
      <c r="D573" s="317" t="s">
        <v>152</v>
      </c>
      <c r="E573" s="318"/>
      <c r="F573" s="316" t="s">
        <v>95</v>
      </c>
      <c r="G573" s="319">
        <v>2.25</v>
      </c>
      <c r="H573" s="315" t="s">
        <v>96</v>
      </c>
      <c r="I573" s="320">
        <v>-1226.25</v>
      </c>
      <c r="J573" s="320">
        <v>0.0</v>
      </c>
      <c r="K573" s="320">
        <v>-1226.25</v>
      </c>
      <c r="L573" s="320">
        <v>1226.25</v>
      </c>
      <c r="M573" s="320">
        <v>0.0</v>
      </c>
      <c r="N573" s="320">
        <v>1226.25</v>
      </c>
      <c r="O573" s="319">
        <v>0.0</v>
      </c>
      <c r="P573" s="320">
        <v>0.0</v>
      </c>
      <c r="Q573" s="320">
        <v>0.0</v>
      </c>
      <c r="R573" s="321">
        <v>0.0</v>
      </c>
      <c r="S573" s="314"/>
    </row>
    <row r="574" ht="11.25" customHeight="1">
      <c r="B574" s="315" t="s">
        <v>92</v>
      </c>
      <c r="C574" s="316" t="s">
        <v>170</v>
      </c>
      <c r="D574" s="317" t="s">
        <v>171</v>
      </c>
      <c r="E574" s="318"/>
      <c r="F574" s="316" t="s">
        <v>95</v>
      </c>
      <c r="G574" s="319">
        <v>0.135</v>
      </c>
      <c r="H574" s="315" t="s">
        <v>96</v>
      </c>
      <c r="I574" s="320">
        <v>-228.69</v>
      </c>
      <c r="J574" s="320">
        <v>0.0</v>
      </c>
      <c r="K574" s="320">
        <v>-228.69</v>
      </c>
      <c r="L574" s="320">
        <v>228.69</v>
      </c>
      <c r="M574" s="320">
        <v>0.0</v>
      </c>
      <c r="N574" s="320">
        <v>228.69</v>
      </c>
      <c r="O574" s="319">
        <v>0.0</v>
      </c>
      <c r="P574" s="320">
        <v>0.0</v>
      </c>
      <c r="Q574" s="320">
        <v>0.0</v>
      </c>
      <c r="R574" s="321">
        <v>0.0</v>
      </c>
      <c r="S574" s="314"/>
    </row>
    <row r="575" ht="11.25" customHeight="1">
      <c r="B575" s="315" t="s">
        <v>92</v>
      </c>
      <c r="C575" s="316" t="s">
        <v>118</v>
      </c>
      <c r="D575" s="317" t="s">
        <v>119</v>
      </c>
      <c r="E575" s="318"/>
      <c r="F575" s="316" t="s">
        <v>95</v>
      </c>
      <c r="G575" s="319">
        <v>0.01</v>
      </c>
      <c r="H575" s="315" t="s">
        <v>96</v>
      </c>
      <c r="I575" s="320">
        <v>-0.38</v>
      </c>
      <c r="J575" s="320">
        <v>0.0</v>
      </c>
      <c r="K575" s="320">
        <v>-0.38</v>
      </c>
      <c r="L575" s="320">
        <v>0.38</v>
      </c>
      <c r="M575" s="320">
        <v>0.0</v>
      </c>
      <c r="N575" s="320">
        <v>0.38</v>
      </c>
      <c r="O575" s="319">
        <v>0.0</v>
      </c>
      <c r="P575" s="320">
        <v>0.0</v>
      </c>
      <c r="Q575" s="320">
        <v>0.0</v>
      </c>
      <c r="R575" s="321">
        <v>0.0</v>
      </c>
      <c r="S575" s="314"/>
    </row>
    <row r="576" ht="11.25" customHeight="1">
      <c r="B576" s="315" t="s">
        <v>92</v>
      </c>
      <c r="C576" s="316" t="s">
        <v>141</v>
      </c>
      <c r="D576" s="317" t="s">
        <v>142</v>
      </c>
      <c r="E576" s="318"/>
      <c r="F576" s="316" t="s">
        <v>95</v>
      </c>
      <c r="G576" s="319">
        <v>0.01</v>
      </c>
      <c r="H576" s="315" t="s">
        <v>96</v>
      </c>
      <c r="I576" s="320">
        <v>-0.88</v>
      </c>
      <c r="J576" s="320">
        <v>0.0</v>
      </c>
      <c r="K576" s="320">
        <v>-0.88</v>
      </c>
      <c r="L576" s="320">
        <v>0.88</v>
      </c>
      <c r="M576" s="320">
        <v>0.0</v>
      </c>
      <c r="N576" s="320">
        <v>0.88</v>
      </c>
      <c r="O576" s="319">
        <v>0.0</v>
      </c>
      <c r="P576" s="320">
        <v>0.0</v>
      </c>
      <c r="Q576" s="320">
        <v>0.0</v>
      </c>
      <c r="R576" s="321">
        <v>0.0</v>
      </c>
      <c r="S576" s="314"/>
    </row>
    <row r="577" ht="11.25" customHeight="1">
      <c r="B577" s="315" t="s">
        <v>92</v>
      </c>
      <c r="C577" s="316" t="s">
        <v>374</v>
      </c>
      <c r="D577" s="317" t="s">
        <v>375</v>
      </c>
      <c r="E577" s="318"/>
      <c r="F577" s="316" t="s">
        <v>95</v>
      </c>
      <c r="G577" s="319">
        <v>0.01</v>
      </c>
      <c r="H577" s="315" t="s">
        <v>96</v>
      </c>
      <c r="I577" s="320">
        <v>0.0</v>
      </c>
      <c r="J577" s="320">
        <v>0.0</v>
      </c>
      <c r="K577" s="320">
        <v>0.0</v>
      </c>
      <c r="L577" s="320">
        <v>0.0</v>
      </c>
      <c r="M577" s="320">
        <v>0.0</v>
      </c>
      <c r="N577" s="320">
        <v>0.0</v>
      </c>
      <c r="O577" s="319">
        <v>0.0</v>
      </c>
      <c r="P577" s="320">
        <v>0.0</v>
      </c>
      <c r="Q577" s="320">
        <v>0.0</v>
      </c>
      <c r="R577" s="321">
        <v>0.0</v>
      </c>
      <c r="S577" s="314"/>
    </row>
    <row r="578" ht="11.25" customHeight="1">
      <c r="B578" s="315" t="s">
        <v>92</v>
      </c>
      <c r="C578" s="316" t="s">
        <v>1894</v>
      </c>
      <c r="D578" s="317" t="s">
        <v>1298</v>
      </c>
      <c r="E578" s="318"/>
      <c r="F578" s="316" t="s">
        <v>95</v>
      </c>
      <c r="G578" s="319">
        <v>0.695</v>
      </c>
      <c r="H578" s="315" t="s">
        <v>96</v>
      </c>
      <c r="I578" s="320">
        <v>-363.97</v>
      </c>
      <c r="J578" s="320">
        <v>0.0</v>
      </c>
      <c r="K578" s="320">
        <v>-363.97</v>
      </c>
      <c r="L578" s="320">
        <v>363.97</v>
      </c>
      <c r="M578" s="320">
        <v>0.0</v>
      </c>
      <c r="N578" s="320">
        <v>363.97</v>
      </c>
      <c r="O578" s="319">
        <v>0.0</v>
      </c>
      <c r="P578" s="320">
        <v>0.0</v>
      </c>
      <c r="Q578" s="320">
        <v>0.0</v>
      </c>
      <c r="R578" s="321">
        <v>0.0</v>
      </c>
      <c r="S578" s="314"/>
    </row>
    <row r="579" ht="11.25" customHeight="1">
      <c r="B579" s="315" t="s">
        <v>92</v>
      </c>
      <c r="C579" s="316" t="s">
        <v>386</v>
      </c>
      <c r="D579" s="317" t="s">
        <v>387</v>
      </c>
      <c r="E579" s="318"/>
      <c r="F579" s="316" t="s">
        <v>95</v>
      </c>
      <c r="G579" s="319">
        <v>0.75</v>
      </c>
      <c r="H579" s="315" t="s">
        <v>96</v>
      </c>
      <c r="I579" s="320">
        <v>-1188.0</v>
      </c>
      <c r="J579" s="320">
        <v>0.0</v>
      </c>
      <c r="K579" s="320">
        <v>-1188.0</v>
      </c>
      <c r="L579" s="320">
        <v>1188.0</v>
      </c>
      <c r="M579" s="320">
        <v>0.0</v>
      </c>
      <c r="N579" s="320">
        <v>1188.0</v>
      </c>
      <c r="O579" s="319">
        <v>0.0</v>
      </c>
      <c r="P579" s="320">
        <v>0.0</v>
      </c>
      <c r="Q579" s="320">
        <v>0.0</v>
      </c>
      <c r="R579" s="321">
        <v>0.0</v>
      </c>
      <c r="S579" s="314"/>
    </row>
    <row r="580" ht="11.25" customHeight="1">
      <c r="B580" s="315" t="s">
        <v>92</v>
      </c>
      <c r="C580" s="316" t="s">
        <v>137</v>
      </c>
      <c r="D580" s="317" t="s">
        <v>138</v>
      </c>
      <c r="E580" s="318"/>
      <c r="F580" s="316" t="s">
        <v>95</v>
      </c>
      <c r="G580" s="319">
        <v>0.018</v>
      </c>
      <c r="H580" s="315" t="s">
        <v>96</v>
      </c>
      <c r="I580" s="320">
        <v>-5.85</v>
      </c>
      <c r="J580" s="320">
        <v>0.0</v>
      </c>
      <c r="K580" s="320">
        <v>-5.85</v>
      </c>
      <c r="L580" s="320">
        <v>5.85</v>
      </c>
      <c r="M580" s="320">
        <v>0.0</v>
      </c>
      <c r="N580" s="320">
        <v>5.85</v>
      </c>
      <c r="O580" s="319">
        <v>0.0</v>
      </c>
      <c r="P580" s="320">
        <v>0.0</v>
      </c>
      <c r="Q580" s="320">
        <v>0.0</v>
      </c>
      <c r="R580" s="321">
        <v>0.0</v>
      </c>
      <c r="S580" s="314"/>
    </row>
    <row r="581" ht="11.25" customHeight="1">
      <c r="B581" s="315" t="s">
        <v>92</v>
      </c>
      <c r="C581" s="316" t="s">
        <v>1895</v>
      </c>
      <c r="D581" s="317" t="s">
        <v>1305</v>
      </c>
      <c r="E581" s="318"/>
      <c r="F581" s="316" t="s">
        <v>95</v>
      </c>
      <c r="G581" s="319">
        <v>0.03</v>
      </c>
      <c r="H581" s="315" t="s">
        <v>96</v>
      </c>
      <c r="I581" s="320">
        <v>-66.54</v>
      </c>
      <c r="J581" s="320">
        <v>0.0</v>
      </c>
      <c r="K581" s="320">
        <v>-66.54</v>
      </c>
      <c r="L581" s="320">
        <v>66.54</v>
      </c>
      <c r="M581" s="320">
        <v>0.0</v>
      </c>
      <c r="N581" s="320">
        <v>66.54</v>
      </c>
      <c r="O581" s="319">
        <v>0.0</v>
      </c>
      <c r="P581" s="320">
        <v>0.0</v>
      </c>
      <c r="Q581" s="320">
        <v>0.0</v>
      </c>
      <c r="R581" s="321">
        <v>0.0</v>
      </c>
      <c r="S581" s="314"/>
    </row>
    <row r="582" ht="11.25" customHeight="1">
      <c r="B582" s="315" t="s">
        <v>92</v>
      </c>
      <c r="C582" s="316" t="s">
        <v>287</v>
      </c>
      <c r="D582" s="317" t="s">
        <v>288</v>
      </c>
      <c r="E582" s="318"/>
      <c r="F582" s="316" t="s">
        <v>95</v>
      </c>
      <c r="G582" s="319">
        <v>0.72</v>
      </c>
      <c r="H582" s="315" t="s">
        <v>96</v>
      </c>
      <c r="I582" s="320">
        <v>-108.75</v>
      </c>
      <c r="J582" s="320">
        <v>0.0</v>
      </c>
      <c r="K582" s="320">
        <v>-108.75</v>
      </c>
      <c r="L582" s="320">
        <v>108.75</v>
      </c>
      <c r="M582" s="320">
        <v>0.0</v>
      </c>
      <c r="N582" s="320">
        <v>108.75</v>
      </c>
      <c r="O582" s="319">
        <v>0.0</v>
      </c>
      <c r="P582" s="320">
        <v>0.0</v>
      </c>
      <c r="Q582" s="320">
        <v>0.0</v>
      </c>
      <c r="R582" s="321">
        <v>0.0</v>
      </c>
      <c r="S582" s="314"/>
    </row>
    <row r="583" ht="11.25" customHeight="1">
      <c r="B583" s="315" t="s">
        <v>92</v>
      </c>
      <c r="C583" s="316" t="s">
        <v>128</v>
      </c>
      <c r="D583" s="317" t="s">
        <v>129</v>
      </c>
      <c r="E583" s="318"/>
      <c r="F583" s="316" t="s">
        <v>130</v>
      </c>
      <c r="G583" s="319">
        <v>9.0</v>
      </c>
      <c r="H583" s="315" t="s">
        <v>96</v>
      </c>
      <c r="I583" s="320">
        <v>-109.95</v>
      </c>
      <c r="J583" s="320">
        <v>0.0</v>
      </c>
      <c r="K583" s="320">
        <v>-109.95</v>
      </c>
      <c r="L583" s="320">
        <v>109.95</v>
      </c>
      <c r="M583" s="320">
        <v>0.0</v>
      </c>
      <c r="N583" s="320">
        <v>109.95</v>
      </c>
      <c r="O583" s="319">
        <v>0.0</v>
      </c>
      <c r="P583" s="320">
        <v>0.0</v>
      </c>
      <c r="Q583" s="320">
        <v>0.0</v>
      </c>
      <c r="R583" s="321">
        <v>0.0</v>
      </c>
      <c r="S583" s="314"/>
    </row>
    <row r="584" ht="11.25" customHeight="1">
      <c r="B584" s="315" t="s">
        <v>92</v>
      </c>
      <c r="C584" s="316" t="s">
        <v>116</v>
      </c>
      <c r="D584" s="317" t="s">
        <v>117</v>
      </c>
      <c r="E584" s="318"/>
      <c r="F584" s="316" t="s">
        <v>95</v>
      </c>
      <c r="G584" s="319">
        <v>0.9</v>
      </c>
      <c r="H584" s="315" t="s">
        <v>96</v>
      </c>
      <c r="I584" s="320">
        <v>-1457.97</v>
      </c>
      <c r="J584" s="320">
        <v>0.0</v>
      </c>
      <c r="K584" s="320">
        <v>-1457.97</v>
      </c>
      <c r="L584" s="320">
        <v>1457.97</v>
      </c>
      <c r="M584" s="320">
        <v>0.0</v>
      </c>
      <c r="N584" s="320">
        <v>1457.97</v>
      </c>
      <c r="O584" s="319">
        <v>0.0</v>
      </c>
      <c r="P584" s="320">
        <v>0.0</v>
      </c>
      <c r="Q584" s="320">
        <v>0.0</v>
      </c>
      <c r="R584" s="321">
        <v>0.0</v>
      </c>
      <c r="S584" s="314"/>
    </row>
    <row r="585" ht="11.25" customHeight="1">
      <c r="B585" s="315" t="s">
        <v>92</v>
      </c>
      <c r="C585" s="316" t="s">
        <v>284</v>
      </c>
      <c r="D585" s="317" t="s">
        <v>285</v>
      </c>
      <c r="E585" s="318"/>
      <c r="F585" s="316" t="s">
        <v>286</v>
      </c>
      <c r="G585" s="319">
        <v>0.45</v>
      </c>
      <c r="H585" s="315" t="s">
        <v>96</v>
      </c>
      <c r="I585" s="320">
        <v>-258.0</v>
      </c>
      <c r="J585" s="320">
        <v>0.0</v>
      </c>
      <c r="K585" s="320">
        <v>-258.0</v>
      </c>
      <c r="L585" s="320">
        <v>258.0</v>
      </c>
      <c r="M585" s="320">
        <v>0.0</v>
      </c>
      <c r="N585" s="320">
        <v>258.0</v>
      </c>
      <c r="O585" s="319">
        <v>0.0</v>
      </c>
      <c r="P585" s="320">
        <v>0.0</v>
      </c>
      <c r="Q585" s="320">
        <v>0.0</v>
      </c>
      <c r="R585" s="321">
        <v>0.0</v>
      </c>
      <c r="S585" s="314"/>
    </row>
    <row r="586" ht="11.25" customHeight="1">
      <c r="B586" s="315" t="s">
        <v>92</v>
      </c>
      <c r="C586" s="316" t="s">
        <v>370</v>
      </c>
      <c r="D586" s="317" t="s">
        <v>371</v>
      </c>
      <c r="E586" s="318"/>
      <c r="F586" s="316" t="s">
        <v>95</v>
      </c>
      <c r="G586" s="319">
        <v>0.45</v>
      </c>
      <c r="H586" s="315" t="s">
        <v>96</v>
      </c>
      <c r="I586" s="320">
        <v>-305.1</v>
      </c>
      <c r="J586" s="320">
        <v>0.0</v>
      </c>
      <c r="K586" s="320">
        <v>-305.1</v>
      </c>
      <c r="L586" s="320">
        <v>305.1</v>
      </c>
      <c r="M586" s="320">
        <v>0.0</v>
      </c>
      <c r="N586" s="320">
        <v>305.1</v>
      </c>
      <c r="O586" s="319">
        <v>0.0</v>
      </c>
      <c r="P586" s="320">
        <v>0.0</v>
      </c>
      <c r="Q586" s="320">
        <v>0.0</v>
      </c>
      <c r="R586" s="321">
        <v>0.0</v>
      </c>
      <c r="S586" s="314"/>
    </row>
    <row r="587" ht="11.25" customHeight="1">
      <c r="B587" s="315" t="s">
        <v>92</v>
      </c>
      <c r="C587" s="316" t="s">
        <v>214</v>
      </c>
      <c r="D587" s="317" t="s">
        <v>215</v>
      </c>
      <c r="E587" s="318"/>
      <c r="F587" s="316" t="s">
        <v>95</v>
      </c>
      <c r="G587" s="319">
        <v>0.3</v>
      </c>
      <c r="H587" s="315" t="s">
        <v>96</v>
      </c>
      <c r="I587" s="320">
        <v>-252.87</v>
      </c>
      <c r="J587" s="320">
        <v>0.0</v>
      </c>
      <c r="K587" s="320">
        <v>-252.87</v>
      </c>
      <c r="L587" s="320">
        <v>252.87</v>
      </c>
      <c r="M587" s="320">
        <v>0.0</v>
      </c>
      <c r="N587" s="320">
        <v>252.87</v>
      </c>
      <c r="O587" s="319">
        <v>0.0</v>
      </c>
      <c r="P587" s="320">
        <v>0.0</v>
      </c>
      <c r="Q587" s="320">
        <v>0.0</v>
      </c>
      <c r="R587" s="321">
        <v>0.0</v>
      </c>
      <c r="S587" s="314"/>
    </row>
    <row r="588" ht="11.25" customHeight="1">
      <c r="B588" s="315" t="s">
        <v>92</v>
      </c>
      <c r="C588" s="316" t="s">
        <v>372</v>
      </c>
      <c r="D588" s="317" t="s">
        <v>373</v>
      </c>
      <c r="E588" s="318"/>
      <c r="F588" s="316" t="s">
        <v>95</v>
      </c>
      <c r="G588" s="319">
        <v>0.72</v>
      </c>
      <c r="H588" s="315" t="s">
        <v>96</v>
      </c>
      <c r="I588" s="320">
        <v>-364.17</v>
      </c>
      <c r="J588" s="320">
        <v>0.0</v>
      </c>
      <c r="K588" s="320">
        <v>-364.17</v>
      </c>
      <c r="L588" s="320">
        <v>364.17</v>
      </c>
      <c r="M588" s="320">
        <v>0.0</v>
      </c>
      <c r="N588" s="320">
        <v>364.17</v>
      </c>
      <c r="O588" s="319">
        <v>0.0</v>
      </c>
      <c r="P588" s="320">
        <v>0.0</v>
      </c>
      <c r="Q588" s="320">
        <v>0.0</v>
      </c>
      <c r="R588" s="321">
        <v>0.0</v>
      </c>
      <c r="S588" s="314"/>
    </row>
    <row r="589" ht="11.25" customHeight="1">
      <c r="B589" s="315" t="s">
        <v>92</v>
      </c>
      <c r="C589" s="316" t="s">
        <v>287</v>
      </c>
      <c r="D589" s="317" t="s">
        <v>288</v>
      </c>
      <c r="E589" s="318"/>
      <c r="F589" s="316" t="s">
        <v>95</v>
      </c>
      <c r="G589" s="319">
        <v>0.72</v>
      </c>
      <c r="H589" s="315" t="s">
        <v>96</v>
      </c>
      <c r="I589" s="320">
        <v>-108.75</v>
      </c>
      <c r="J589" s="320">
        <v>0.0</v>
      </c>
      <c r="K589" s="320">
        <v>-108.75</v>
      </c>
      <c r="L589" s="320">
        <v>108.75</v>
      </c>
      <c r="M589" s="320">
        <v>0.0</v>
      </c>
      <c r="N589" s="320">
        <v>108.75</v>
      </c>
      <c r="O589" s="319">
        <v>0.0</v>
      </c>
      <c r="P589" s="320">
        <v>0.0</v>
      </c>
      <c r="Q589" s="320">
        <v>0.0</v>
      </c>
      <c r="R589" s="321">
        <v>0.0</v>
      </c>
      <c r="S589" s="314"/>
    </row>
    <row r="590" ht="11.25" customHeight="1">
      <c r="B590" s="315" t="s">
        <v>92</v>
      </c>
      <c r="C590" s="316" t="s">
        <v>284</v>
      </c>
      <c r="D590" s="317" t="s">
        <v>285</v>
      </c>
      <c r="E590" s="318"/>
      <c r="F590" s="316" t="s">
        <v>286</v>
      </c>
      <c r="G590" s="319">
        <v>0.27</v>
      </c>
      <c r="H590" s="315" t="s">
        <v>96</v>
      </c>
      <c r="I590" s="320">
        <v>-154.8</v>
      </c>
      <c r="J590" s="320">
        <v>0.0</v>
      </c>
      <c r="K590" s="320">
        <v>-154.8</v>
      </c>
      <c r="L590" s="320">
        <v>154.8</v>
      </c>
      <c r="M590" s="320">
        <v>0.0</v>
      </c>
      <c r="N590" s="320">
        <v>154.8</v>
      </c>
      <c r="O590" s="319">
        <v>0.0</v>
      </c>
      <c r="P590" s="320">
        <v>0.0</v>
      </c>
      <c r="Q590" s="320">
        <v>0.0</v>
      </c>
      <c r="R590" s="321">
        <v>0.0</v>
      </c>
      <c r="S590" s="314"/>
    </row>
    <row r="591" ht="11.25" customHeight="1">
      <c r="B591" s="315" t="s">
        <v>92</v>
      </c>
      <c r="C591" s="316" t="s">
        <v>116</v>
      </c>
      <c r="D591" s="317" t="s">
        <v>117</v>
      </c>
      <c r="E591" s="318"/>
      <c r="F591" s="316" t="s">
        <v>95</v>
      </c>
      <c r="G591" s="319">
        <v>0.27</v>
      </c>
      <c r="H591" s="315" t="s">
        <v>96</v>
      </c>
      <c r="I591" s="320">
        <v>-437.39</v>
      </c>
      <c r="J591" s="320">
        <v>0.0</v>
      </c>
      <c r="K591" s="320">
        <v>-437.39</v>
      </c>
      <c r="L591" s="320">
        <v>437.39</v>
      </c>
      <c r="M591" s="320">
        <v>0.0</v>
      </c>
      <c r="N591" s="320">
        <v>437.39</v>
      </c>
      <c r="O591" s="319">
        <v>0.0</v>
      </c>
      <c r="P591" s="320">
        <v>0.0</v>
      </c>
      <c r="Q591" s="320">
        <v>0.0</v>
      </c>
      <c r="R591" s="321">
        <v>0.0</v>
      </c>
      <c r="S591" s="314"/>
    </row>
    <row r="592" ht="11.25" customHeight="1">
      <c r="B592" s="315" t="s">
        <v>92</v>
      </c>
      <c r="C592" s="316" t="s">
        <v>1896</v>
      </c>
      <c r="D592" s="317" t="s">
        <v>1897</v>
      </c>
      <c r="E592" s="318"/>
      <c r="F592" s="316" t="s">
        <v>95</v>
      </c>
      <c r="G592" s="319">
        <v>0.017</v>
      </c>
      <c r="H592" s="315" t="s">
        <v>96</v>
      </c>
      <c r="I592" s="320">
        <v>-31.45</v>
      </c>
      <c r="J592" s="320">
        <v>0.0</v>
      </c>
      <c r="K592" s="320">
        <v>-31.45</v>
      </c>
      <c r="L592" s="320">
        <v>31.45</v>
      </c>
      <c r="M592" s="320">
        <v>0.0</v>
      </c>
      <c r="N592" s="320">
        <v>31.45</v>
      </c>
      <c r="O592" s="319">
        <v>0.0</v>
      </c>
      <c r="P592" s="320">
        <v>0.0</v>
      </c>
      <c r="Q592" s="320">
        <v>0.0</v>
      </c>
      <c r="R592" s="321">
        <v>0.0</v>
      </c>
      <c r="S592" s="314"/>
    </row>
    <row r="593" ht="11.25" customHeight="1">
      <c r="B593" s="322" t="s">
        <v>107</v>
      </c>
      <c r="C593" s="323"/>
      <c r="D593" s="323"/>
      <c r="E593" s="323"/>
      <c r="F593" s="324"/>
      <c r="G593" s="325">
        <v>50.102</v>
      </c>
      <c r="H593" s="326" t="s">
        <v>108</v>
      </c>
      <c r="I593" s="327">
        <v>-8786.47</v>
      </c>
      <c r="J593" s="327">
        <v>0.0</v>
      </c>
      <c r="K593" s="327">
        <v>-8786.47</v>
      </c>
      <c r="L593" s="327">
        <v>8786.47</v>
      </c>
      <c r="M593" s="327">
        <v>0.0</v>
      </c>
      <c r="N593" s="327">
        <v>8786.47</v>
      </c>
      <c r="O593" s="325">
        <v>0.0</v>
      </c>
      <c r="P593" s="327">
        <v>0.0</v>
      </c>
      <c r="Q593" s="327">
        <v>0.0</v>
      </c>
      <c r="R593" s="328">
        <v>0.0</v>
      </c>
      <c r="S593" s="329"/>
    </row>
    <row r="594" ht="11.25" customHeight="1">
      <c r="B594" s="312" t="s">
        <v>1898</v>
      </c>
      <c r="C594" s="313"/>
      <c r="D594" s="313"/>
      <c r="E594" s="313"/>
      <c r="F594" s="313"/>
      <c r="G594" s="313"/>
      <c r="H594" s="313"/>
      <c r="I594" s="313"/>
      <c r="J594" s="313"/>
      <c r="K594" s="313"/>
      <c r="L594" s="313"/>
      <c r="M594" s="313"/>
      <c r="N594" s="313"/>
      <c r="O594" s="313"/>
      <c r="P594" s="313"/>
      <c r="Q594" s="313"/>
      <c r="R594" s="313"/>
      <c r="S594" s="314"/>
    </row>
    <row r="595" ht="11.25" customHeight="1">
      <c r="B595" s="315" t="s">
        <v>92</v>
      </c>
      <c r="C595" s="316" t="s">
        <v>377</v>
      </c>
      <c r="D595" s="317" t="s">
        <v>378</v>
      </c>
      <c r="E595" s="318"/>
      <c r="F595" s="316" t="s">
        <v>95</v>
      </c>
      <c r="G595" s="319">
        <v>1.2</v>
      </c>
      <c r="H595" s="315" t="s">
        <v>96</v>
      </c>
      <c r="I595" s="320">
        <v>-1092.0</v>
      </c>
      <c r="J595" s="320">
        <v>0.0</v>
      </c>
      <c r="K595" s="320">
        <v>-1092.0</v>
      </c>
      <c r="L595" s="320">
        <v>1092.0</v>
      </c>
      <c r="M595" s="320">
        <v>0.0</v>
      </c>
      <c r="N595" s="320">
        <v>1092.0</v>
      </c>
      <c r="O595" s="319">
        <v>0.0</v>
      </c>
      <c r="P595" s="320">
        <v>0.0</v>
      </c>
      <c r="Q595" s="320">
        <v>0.0</v>
      </c>
      <c r="R595" s="321">
        <v>0.0</v>
      </c>
      <c r="S595" s="314"/>
    </row>
    <row r="596" ht="11.25" customHeight="1">
      <c r="B596" s="315" t="s">
        <v>92</v>
      </c>
      <c r="C596" s="316" t="s">
        <v>379</v>
      </c>
      <c r="D596" s="317" t="s">
        <v>380</v>
      </c>
      <c r="E596" s="318"/>
      <c r="F596" s="316" t="s">
        <v>95</v>
      </c>
      <c r="G596" s="319">
        <v>0.6</v>
      </c>
      <c r="H596" s="315" t="s">
        <v>96</v>
      </c>
      <c r="I596" s="320">
        <v>-1398.0</v>
      </c>
      <c r="J596" s="320">
        <v>0.0</v>
      </c>
      <c r="K596" s="320">
        <v>-1398.0</v>
      </c>
      <c r="L596" s="320">
        <v>1398.0</v>
      </c>
      <c r="M596" s="320">
        <v>0.0</v>
      </c>
      <c r="N596" s="320">
        <v>1398.0</v>
      </c>
      <c r="O596" s="319">
        <v>0.0</v>
      </c>
      <c r="P596" s="320">
        <v>0.0</v>
      </c>
      <c r="Q596" s="320">
        <v>0.0</v>
      </c>
      <c r="R596" s="321">
        <v>0.0</v>
      </c>
      <c r="S596" s="314"/>
    </row>
    <row r="597" ht="11.25" customHeight="1">
      <c r="B597" s="315" t="s">
        <v>92</v>
      </c>
      <c r="C597" s="316" t="s">
        <v>1899</v>
      </c>
      <c r="D597" s="317" t="s">
        <v>1900</v>
      </c>
      <c r="E597" s="318"/>
      <c r="F597" s="316" t="s">
        <v>95</v>
      </c>
      <c r="G597" s="319">
        <v>0.045</v>
      </c>
      <c r="H597" s="315" t="s">
        <v>96</v>
      </c>
      <c r="I597" s="320">
        <v>-8.51</v>
      </c>
      <c r="J597" s="320">
        <v>0.0</v>
      </c>
      <c r="K597" s="320">
        <v>-8.51</v>
      </c>
      <c r="L597" s="320">
        <v>8.51</v>
      </c>
      <c r="M597" s="320">
        <v>0.0</v>
      </c>
      <c r="N597" s="320">
        <v>8.51</v>
      </c>
      <c r="O597" s="319">
        <v>0.0</v>
      </c>
      <c r="P597" s="320">
        <v>0.0</v>
      </c>
      <c r="Q597" s="320">
        <v>0.0</v>
      </c>
      <c r="R597" s="321">
        <v>0.0</v>
      </c>
      <c r="S597" s="314"/>
    </row>
    <row r="598" ht="11.25" customHeight="1">
      <c r="B598" s="315" t="s">
        <v>92</v>
      </c>
      <c r="C598" s="316" t="s">
        <v>137</v>
      </c>
      <c r="D598" s="317" t="s">
        <v>138</v>
      </c>
      <c r="E598" s="318"/>
      <c r="F598" s="316" t="s">
        <v>95</v>
      </c>
      <c r="G598" s="319">
        <v>0.027</v>
      </c>
      <c r="H598" s="315" t="s">
        <v>96</v>
      </c>
      <c r="I598" s="320">
        <v>-8.78</v>
      </c>
      <c r="J598" s="320">
        <v>0.0</v>
      </c>
      <c r="K598" s="320">
        <v>-8.78</v>
      </c>
      <c r="L598" s="320">
        <v>8.78</v>
      </c>
      <c r="M598" s="320">
        <v>0.0</v>
      </c>
      <c r="N598" s="320">
        <v>8.78</v>
      </c>
      <c r="O598" s="319">
        <v>0.0</v>
      </c>
      <c r="P598" s="320">
        <v>0.0</v>
      </c>
      <c r="Q598" s="320">
        <v>0.0</v>
      </c>
      <c r="R598" s="321">
        <v>0.0</v>
      </c>
      <c r="S598" s="314"/>
    </row>
    <row r="599" ht="11.25" customHeight="1">
      <c r="B599" s="315" t="s">
        <v>92</v>
      </c>
      <c r="C599" s="316" t="s">
        <v>280</v>
      </c>
      <c r="D599" s="317" t="s">
        <v>281</v>
      </c>
      <c r="E599" s="318"/>
      <c r="F599" s="316" t="s">
        <v>95</v>
      </c>
      <c r="G599" s="319">
        <v>0.018</v>
      </c>
      <c r="H599" s="315" t="s">
        <v>96</v>
      </c>
      <c r="I599" s="320">
        <v>-30.38</v>
      </c>
      <c r="J599" s="320">
        <v>0.0</v>
      </c>
      <c r="K599" s="320">
        <v>-30.38</v>
      </c>
      <c r="L599" s="320">
        <v>30.38</v>
      </c>
      <c r="M599" s="320">
        <v>0.0</v>
      </c>
      <c r="N599" s="320">
        <v>30.38</v>
      </c>
      <c r="O599" s="319">
        <v>0.0</v>
      </c>
      <c r="P599" s="320">
        <v>0.0</v>
      </c>
      <c r="Q599" s="320">
        <v>0.0</v>
      </c>
      <c r="R599" s="321">
        <v>0.0</v>
      </c>
      <c r="S599" s="314"/>
    </row>
    <row r="600" ht="11.25" customHeight="1">
      <c r="B600" s="315" t="s">
        <v>92</v>
      </c>
      <c r="C600" s="316" t="s">
        <v>325</v>
      </c>
      <c r="D600" s="317" t="s">
        <v>326</v>
      </c>
      <c r="E600" s="318"/>
      <c r="F600" s="316" t="s">
        <v>95</v>
      </c>
      <c r="G600" s="319">
        <v>0.008</v>
      </c>
      <c r="H600" s="315" t="s">
        <v>96</v>
      </c>
      <c r="I600" s="320">
        <v>-13.44</v>
      </c>
      <c r="J600" s="320">
        <v>0.0</v>
      </c>
      <c r="K600" s="320">
        <v>-13.44</v>
      </c>
      <c r="L600" s="320">
        <v>13.44</v>
      </c>
      <c r="M600" s="320">
        <v>0.0</v>
      </c>
      <c r="N600" s="320">
        <v>13.44</v>
      </c>
      <c r="O600" s="319">
        <v>0.0</v>
      </c>
      <c r="P600" s="320">
        <v>0.0</v>
      </c>
      <c r="Q600" s="320">
        <v>0.0</v>
      </c>
      <c r="R600" s="321">
        <v>0.0</v>
      </c>
      <c r="S600" s="314"/>
    </row>
    <row r="601" ht="11.25" customHeight="1">
      <c r="B601" s="315" t="s">
        <v>92</v>
      </c>
      <c r="C601" s="316" t="s">
        <v>105</v>
      </c>
      <c r="D601" s="317" t="s">
        <v>106</v>
      </c>
      <c r="E601" s="318"/>
      <c r="F601" s="316" t="s">
        <v>95</v>
      </c>
      <c r="G601" s="319">
        <v>0.9</v>
      </c>
      <c r="H601" s="315" t="s">
        <v>96</v>
      </c>
      <c r="I601" s="320">
        <v>-83.78</v>
      </c>
      <c r="J601" s="320">
        <v>0.0</v>
      </c>
      <c r="K601" s="320">
        <v>-83.78</v>
      </c>
      <c r="L601" s="320">
        <v>83.78</v>
      </c>
      <c r="M601" s="320">
        <v>0.0</v>
      </c>
      <c r="N601" s="320">
        <v>83.78</v>
      </c>
      <c r="O601" s="319">
        <v>0.0</v>
      </c>
      <c r="P601" s="320">
        <v>0.0</v>
      </c>
      <c r="Q601" s="320">
        <v>0.0</v>
      </c>
      <c r="R601" s="321">
        <v>0.0</v>
      </c>
      <c r="S601" s="314"/>
    </row>
    <row r="602" ht="11.25" customHeight="1">
      <c r="B602" s="315" t="s">
        <v>92</v>
      </c>
      <c r="C602" s="316" t="s">
        <v>381</v>
      </c>
      <c r="D602" s="317" t="s">
        <v>382</v>
      </c>
      <c r="E602" s="318"/>
      <c r="F602" s="316" t="s">
        <v>95</v>
      </c>
      <c r="G602" s="319">
        <v>1.35</v>
      </c>
      <c r="H602" s="315" t="s">
        <v>96</v>
      </c>
      <c r="I602" s="320">
        <v>-221.4</v>
      </c>
      <c r="J602" s="320">
        <v>0.0</v>
      </c>
      <c r="K602" s="320">
        <v>-221.4</v>
      </c>
      <c r="L602" s="320">
        <v>221.4</v>
      </c>
      <c r="M602" s="320">
        <v>0.0</v>
      </c>
      <c r="N602" s="320">
        <v>221.4</v>
      </c>
      <c r="O602" s="319">
        <v>0.0</v>
      </c>
      <c r="P602" s="320">
        <v>0.0</v>
      </c>
      <c r="Q602" s="320">
        <v>0.0</v>
      </c>
      <c r="R602" s="321">
        <v>0.0</v>
      </c>
      <c r="S602" s="314"/>
    </row>
    <row r="603" ht="11.25" customHeight="1">
      <c r="B603" s="315" t="s">
        <v>92</v>
      </c>
      <c r="C603" s="316" t="s">
        <v>383</v>
      </c>
      <c r="D603" s="317" t="s">
        <v>384</v>
      </c>
      <c r="E603" s="318"/>
      <c r="F603" s="316" t="s">
        <v>95</v>
      </c>
      <c r="G603" s="319">
        <v>0.9</v>
      </c>
      <c r="H603" s="315" t="s">
        <v>96</v>
      </c>
      <c r="I603" s="320">
        <v>-584.1</v>
      </c>
      <c r="J603" s="320">
        <v>0.0</v>
      </c>
      <c r="K603" s="320">
        <v>-584.1</v>
      </c>
      <c r="L603" s="320">
        <v>584.1</v>
      </c>
      <c r="M603" s="320">
        <v>0.0</v>
      </c>
      <c r="N603" s="320">
        <v>584.1</v>
      </c>
      <c r="O603" s="319">
        <v>0.0</v>
      </c>
      <c r="P603" s="320">
        <v>0.0</v>
      </c>
      <c r="Q603" s="320">
        <v>0.0</v>
      </c>
      <c r="R603" s="321">
        <v>0.0</v>
      </c>
      <c r="S603" s="314"/>
    </row>
    <row r="604" ht="11.25" customHeight="1">
      <c r="B604" s="315" t="s">
        <v>92</v>
      </c>
      <c r="C604" s="316" t="s">
        <v>280</v>
      </c>
      <c r="D604" s="317" t="s">
        <v>281</v>
      </c>
      <c r="E604" s="318"/>
      <c r="F604" s="316" t="s">
        <v>95</v>
      </c>
      <c r="G604" s="319">
        <v>0.027</v>
      </c>
      <c r="H604" s="315" t="s">
        <v>96</v>
      </c>
      <c r="I604" s="320">
        <v>-45.58</v>
      </c>
      <c r="J604" s="320">
        <v>0.0</v>
      </c>
      <c r="K604" s="320">
        <v>-45.58</v>
      </c>
      <c r="L604" s="320">
        <v>45.58</v>
      </c>
      <c r="M604" s="320">
        <v>0.0</v>
      </c>
      <c r="N604" s="320">
        <v>45.58</v>
      </c>
      <c r="O604" s="319">
        <v>0.0</v>
      </c>
      <c r="P604" s="320">
        <v>0.0</v>
      </c>
      <c r="Q604" s="320">
        <v>0.0</v>
      </c>
      <c r="R604" s="321">
        <v>0.0</v>
      </c>
      <c r="S604" s="314"/>
    </row>
    <row r="605" ht="11.25" customHeight="1">
      <c r="B605" s="315" t="s">
        <v>92</v>
      </c>
      <c r="C605" s="316" t="s">
        <v>137</v>
      </c>
      <c r="D605" s="317" t="s">
        <v>138</v>
      </c>
      <c r="E605" s="318"/>
      <c r="F605" s="316" t="s">
        <v>95</v>
      </c>
      <c r="G605" s="319">
        <v>0.13</v>
      </c>
      <c r="H605" s="315" t="s">
        <v>96</v>
      </c>
      <c r="I605" s="320">
        <v>-42.25</v>
      </c>
      <c r="J605" s="320">
        <v>0.0</v>
      </c>
      <c r="K605" s="320">
        <v>-42.25</v>
      </c>
      <c r="L605" s="320">
        <v>42.25</v>
      </c>
      <c r="M605" s="320">
        <v>0.0</v>
      </c>
      <c r="N605" s="320">
        <v>42.25</v>
      </c>
      <c r="O605" s="319">
        <v>0.0</v>
      </c>
      <c r="P605" s="320">
        <v>0.0</v>
      </c>
      <c r="Q605" s="320">
        <v>0.0</v>
      </c>
      <c r="R605" s="321">
        <v>0.0</v>
      </c>
      <c r="S605" s="314"/>
    </row>
    <row r="606" ht="11.25" customHeight="1">
      <c r="B606" s="315" t="s">
        <v>92</v>
      </c>
      <c r="C606" s="316" t="s">
        <v>141</v>
      </c>
      <c r="D606" s="317" t="s">
        <v>142</v>
      </c>
      <c r="E606" s="318"/>
      <c r="F606" s="316" t="s">
        <v>95</v>
      </c>
      <c r="G606" s="319">
        <v>0.27</v>
      </c>
      <c r="H606" s="315" t="s">
        <v>96</v>
      </c>
      <c r="I606" s="320">
        <v>-26.91</v>
      </c>
      <c r="J606" s="320">
        <v>0.0</v>
      </c>
      <c r="K606" s="320">
        <v>-26.91</v>
      </c>
      <c r="L606" s="320">
        <v>26.91</v>
      </c>
      <c r="M606" s="320">
        <v>0.0</v>
      </c>
      <c r="N606" s="320">
        <v>26.91</v>
      </c>
      <c r="O606" s="319">
        <v>0.0</v>
      </c>
      <c r="P606" s="320">
        <v>0.0</v>
      </c>
      <c r="Q606" s="320">
        <v>0.0</v>
      </c>
      <c r="R606" s="321">
        <v>0.0</v>
      </c>
      <c r="S606" s="314"/>
    </row>
    <row r="607" ht="11.25" customHeight="1">
      <c r="B607" s="315" t="s">
        <v>92</v>
      </c>
      <c r="C607" s="316" t="s">
        <v>1901</v>
      </c>
      <c r="D607" s="317" t="s">
        <v>1902</v>
      </c>
      <c r="E607" s="318"/>
      <c r="F607" s="316" t="s">
        <v>95</v>
      </c>
      <c r="G607" s="319">
        <v>0.002</v>
      </c>
      <c r="H607" s="315" t="s">
        <v>96</v>
      </c>
      <c r="I607" s="320">
        <v>-0.76</v>
      </c>
      <c r="J607" s="320">
        <v>0.0</v>
      </c>
      <c r="K607" s="320">
        <v>-0.76</v>
      </c>
      <c r="L607" s="320">
        <v>0.76</v>
      </c>
      <c r="M607" s="320">
        <v>0.0</v>
      </c>
      <c r="N607" s="320">
        <v>0.76</v>
      </c>
      <c r="O607" s="319">
        <v>0.0</v>
      </c>
      <c r="P607" s="320">
        <v>0.0</v>
      </c>
      <c r="Q607" s="320">
        <v>0.0</v>
      </c>
      <c r="R607" s="321">
        <v>0.0</v>
      </c>
      <c r="S607" s="314"/>
    </row>
    <row r="608" ht="11.25" customHeight="1">
      <c r="B608" s="315" t="s">
        <v>92</v>
      </c>
      <c r="C608" s="316" t="s">
        <v>1903</v>
      </c>
      <c r="D608" s="317" t="s">
        <v>1904</v>
      </c>
      <c r="E608" s="318"/>
      <c r="F608" s="316" t="s">
        <v>95</v>
      </c>
      <c r="G608" s="319">
        <v>0.01</v>
      </c>
      <c r="H608" s="315" t="s">
        <v>96</v>
      </c>
      <c r="I608" s="320">
        <v>-54.87</v>
      </c>
      <c r="J608" s="320">
        <v>0.0</v>
      </c>
      <c r="K608" s="320">
        <v>-54.87</v>
      </c>
      <c r="L608" s="320">
        <v>54.87</v>
      </c>
      <c r="M608" s="320">
        <v>0.0</v>
      </c>
      <c r="N608" s="320">
        <v>54.87</v>
      </c>
      <c r="O608" s="319">
        <v>0.0</v>
      </c>
      <c r="P608" s="320">
        <v>0.0</v>
      </c>
      <c r="Q608" s="320">
        <v>0.0</v>
      </c>
      <c r="R608" s="321">
        <v>0.0</v>
      </c>
      <c r="S608" s="314"/>
    </row>
    <row r="609" ht="11.25" customHeight="1">
      <c r="B609" s="315" t="s">
        <v>92</v>
      </c>
      <c r="C609" s="316" t="s">
        <v>124</v>
      </c>
      <c r="D609" s="317" t="s">
        <v>125</v>
      </c>
      <c r="E609" s="318"/>
      <c r="F609" s="316" t="s">
        <v>95</v>
      </c>
      <c r="G609" s="319">
        <v>0.27</v>
      </c>
      <c r="H609" s="315" t="s">
        <v>96</v>
      </c>
      <c r="I609" s="320">
        <v>0.0</v>
      </c>
      <c r="J609" s="320">
        <v>0.0</v>
      </c>
      <c r="K609" s="320">
        <v>0.0</v>
      </c>
      <c r="L609" s="320">
        <v>0.0</v>
      </c>
      <c r="M609" s="320">
        <v>0.0</v>
      </c>
      <c r="N609" s="320">
        <v>0.0</v>
      </c>
      <c r="O609" s="319">
        <v>0.0</v>
      </c>
      <c r="P609" s="320">
        <v>0.0</v>
      </c>
      <c r="Q609" s="320">
        <v>0.0</v>
      </c>
      <c r="R609" s="321">
        <v>0.0</v>
      </c>
      <c r="S609" s="314"/>
    </row>
    <row r="610" ht="11.25" customHeight="1">
      <c r="B610" s="315" t="s">
        <v>92</v>
      </c>
      <c r="C610" s="316" t="s">
        <v>296</v>
      </c>
      <c r="D610" s="317" t="s">
        <v>297</v>
      </c>
      <c r="E610" s="318"/>
      <c r="F610" s="316" t="s">
        <v>95</v>
      </c>
      <c r="G610" s="319">
        <v>24.6</v>
      </c>
      <c r="H610" s="315" t="s">
        <v>96</v>
      </c>
      <c r="I610" s="320">
        <v>-5289.0</v>
      </c>
      <c r="J610" s="320">
        <v>0.0</v>
      </c>
      <c r="K610" s="320">
        <v>-5289.0</v>
      </c>
      <c r="L610" s="320">
        <v>5289.0</v>
      </c>
      <c r="M610" s="320">
        <v>0.0</v>
      </c>
      <c r="N610" s="320">
        <v>5289.0</v>
      </c>
      <c r="O610" s="319">
        <v>0.0</v>
      </c>
      <c r="P610" s="320">
        <v>0.0</v>
      </c>
      <c r="Q610" s="320">
        <v>0.0</v>
      </c>
      <c r="R610" s="321">
        <v>0.0</v>
      </c>
      <c r="S610" s="314"/>
    </row>
    <row r="611" ht="12.0" customHeight="1"/>
    <row r="612" ht="12.75" customHeight="1">
      <c r="B612" s="300" t="s">
        <v>159</v>
      </c>
      <c r="C612" s="297"/>
      <c r="D612" s="298"/>
      <c r="S612" s="330" t="s">
        <v>423</v>
      </c>
    </row>
    <row r="613" ht="4.5" customHeight="1"/>
    <row r="614" ht="19.5" customHeight="1">
      <c r="B614" s="301" t="s">
        <v>79</v>
      </c>
      <c r="C614" s="301" t="s">
        <v>80</v>
      </c>
      <c r="D614" s="302" t="s">
        <v>81</v>
      </c>
      <c r="E614" s="303"/>
      <c r="F614" s="301" t="s">
        <v>82</v>
      </c>
      <c r="G614" s="301" t="s">
        <v>83</v>
      </c>
      <c r="H614" s="301" t="s">
        <v>84</v>
      </c>
      <c r="I614" s="304" t="s">
        <v>85</v>
      </c>
      <c r="J614" s="305"/>
      <c r="K614" s="306"/>
      <c r="L614" s="304" t="s">
        <v>86</v>
      </c>
      <c r="M614" s="305"/>
      <c r="N614" s="306"/>
      <c r="O614" s="304" t="s">
        <v>87</v>
      </c>
      <c r="P614" s="305"/>
      <c r="Q614" s="305"/>
      <c r="R614" s="305"/>
      <c r="S614" s="307"/>
    </row>
    <row r="615" ht="14.25" customHeight="1">
      <c r="B615" s="308"/>
      <c r="C615" s="308"/>
      <c r="D615" s="309"/>
      <c r="E615" s="310"/>
      <c r="F615" s="308"/>
      <c r="G615" s="308"/>
      <c r="H615" s="308"/>
      <c r="I615" s="311" t="s">
        <v>88</v>
      </c>
      <c r="J615" s="311" t="s">
        <v>89</v>
      </c>
      <c r="K615" s="311" t="s">
        <v>90</v>
      </c>
      <c r="L615" s="311" t="s">
        <v>88</v>
      </c>
      <c r="M615" s="311" t="s">
        <v>89</v>
      </c>
      <c r="N615" s="311" t="s">
        <v>90</v>
      </c>
      <c r="O615" s="311" t="s">
        <v>83</v>
      </c>
      <c r="P615" s="311" t="s">
        <v>88</v>
      </c>
      <c r="Q615" s="311" t="s">
        <v>89</v>
      </c>
      <c r="R615" s="304" t="s">
        <v>90</v>
      </c>
      <c r="S615" s="307"/>
    </row>
    <row r="616" ht="11.25" customHeight="1">
      <c r="B616" s="315" t="s">
        <v>92</v>
      </c>
      <c r="C616" s="316" t="s">
        <v>386</v>
      </c>
      <c r="D616" s="317" t="s">
        <v>387</v>
      </c>
      <c r="E616" s="318"/>
      <c r="F616" s="316" t="s">
        <v>95</v>
      </c>
      <c r="G616" s="319">
        <v>1.0</v>
      </c>
      <c r="H616" s="315" t="s">
        <v>96</v>
      </c>
      <c r="I616" s="320">
        <v>-1757.53</v>
      </c>
      <c r="J616" s="320">
        <v>0.0</v>
      </c>
      <c r="K616" s="320">
        <v>-1757.53</v>
      </c>
      <c r="L616" s="320">
        <v>1757.53</v>
      </c>
      <c r="M616" s="320">
        <v>0.0</v>
      </c>
      <c r="N616" s="320">
        <v>1757.53</v>
      </c>
      <c r="O616" s="319">
        <v>0.0</v>
      </c>
      <c r="P616" s="320">
        <v>0.0</v>
      </c>
      <c r="Q616" s="320">
        <v>0.0</v>
      </c>
      <c r="R616" s="321">
        <v>0.0</v>
      </c>
      <c r="S616" s="314"/>
    </row>
    <row r="617" ht="11.25" customHeight="1">
      <c r="B617" s="315" t="s">
        <v>92</v>
      </c>
      <c r="C617" s="316" t="s">
        <v>251</v>
      </c>
      <c r="D617" s="317" t="s">
        <v>252</v>
      </c>
      <c r="E617" s="318"/>
      <c r="F617" s="316" t="s">
        <v>95</v>
      </c>
      <c r="G617" s="319">
        <v>0.83</v>
      </c>
      <c r="H617" s="315" t="s">
        <v>96</v>
      </c>
      <c r="I617" s="320">
        <v>-294.65</v>
      </c>
      <c r="J617" s="320">
        <v>0.0</v>
      </c>
      <c r="K617" s="320">
        <v>-294.65</v>
      </c>
      <c r="L617" s="320">
        <v>294.65</v>
      </c>
      <c r="M617" s="320">
        <v>0.0</v>
      </c>
      <c r="N617" s="320">
        <v>294.65</v>
      </c>
      <c r="O617" s="319">
        <v>0.0</v>
      </c>
      <c r="P617" s="320">
        <v>0.0</v>
      </c>
      <c r="Q617" s="320">
        <v>0.0</v>
      </c>
      <c r="R617" s="321">
        <v>0.0</v>
      </c>
      <c r="S617" s="314"/>
    </row>
    <row r="618" ht="11.25" customHeight="1">
      <c r="B618" s="315" t="s">
        <v>92</v>
      </c>
      <c r="C618" s="316" t="s">
        <v>1905</v>
      </c>
      <c r="D618" s="317" t="s">
        <v>1906</v>
      </c>
      <c r="E618" s="318"/>
      <c r="F618" s="316" t="s">
        <v>95</v>
      </c>
      <c r="G618" s="319">
        <v>0.01</v>
      </c>
      <c r="H618" s="315" t="s">
        <v>96</v>
      </c>
      <c r="I618" s="320">
        <v>-23.8</v>
      </c>
      <c r="J618" s="320">
        <v>0.0</v>
      </c>
      <c r="K618" s="320">
        <v>-23.8</v>
      </c>
      <c r="L618" s="320">
        <v>23.8</v>
      </c>
      <c r="M618" s="320">
        <v>0.0</v>
      </c>
      <c r="N618" s="320">
        <v>23.8</v>
      </c>
      <c r="O618" s="319">
        <v>0.0</v>
      </c>
      <c r="P618" s="320">
        <v>0.0</v>
      </c>
      <c r="Q618" s="320">
        <v>0.0</v>
      </c>
      <c r="R618" s="321">
        <v>0.0</v>
      </c>
      <c r="S618" s="314"/>
    </row>
    <row r="619" ht="11.25" customHeight="1">
      <c r="B619" s="315" t="s">
        <v>92</v>
      </c>
      <c r="C619" s="316" t="s">
        <v>118</v>
      </c>
      <c r="D619" s="317" t="s">
        <v>119</v>
      </c>
      <c r="E619" s="318"/>
      <c r="F619" s="316" t="s">
        <v>95</v>
      </c>
      <c r="G619" s="319">
        <v>0.01</v>
      </c>
      <c r="H619" s="315" t="s">
        <v>96</v>
      </c>
      <c r="I619" s="320">
        <v>-0.38</v>
      </c>
      <c r="J619" s="320">
        <v>0.0</v>
      </c>
      <c r="K619" s="320">
        <v>-0.38</v>
      </c>
      <c r="L619" s="320">
        <v>0.38</v>
      </c>
      <c r="M619" s="320">
        <v>0.0</v>
      </c>
      <c r="N619" s="320">
        <v>0.38</v>
      </c>
      <c r="O619" s="319">
        <v>0.0</v>
      </c>
      <c r="P619" s="320">
        <v>0.0</v>
      </c>
      <c r="Q619" s="320">
        <v>0.0</v>
      </c>
      <c r="R619" s="321">
        <v>0.0</v>
      </c>
      <c r="S619" s="314"/>
    </row>
    <row r="620" ht="11.25" customHeight="1">
      <c r="B620" s="315" t="s">
        <v>92</v>
      </c>
      <c r="C620" s="316" t="s">
        <v>325</v>
      </c>
      <c r="D620" s="317" t="s">
        <v>326</v>
      </c>
      <c r="E620" s="318"/>
      <c r="F620" s="316" t="s">
        <v>95</v>
      </c>
      <c r="G620" s="319">
        <v>0.006</v>
      </c>
      <c r="H620" s="315" t="s">
        <v>96</v>
      </c>
      <c r="I620" s="320">
        <v>-10.08</v>
      </c>
      <c r="J620" s="320">
        <v>0.0</v>
      </c>
      <c r="K620" s="320">
        <v>-10.08</v>
      </c>
      <c r="L620" s="320">
        <v>10.08</v>
      </c>
      <c r="M620" s="320">
        <v>0.0</v>
      </c>
      <c r="N620" s="320">
        <v>10.08</v>
      </c>
      <c r="O620" s="319">
        <v>0.0</v>
      </c>
      <c r="P620" s="320">
        <v>0.0</v>
      </c>
      <c r="Q620" s="320">
        <v>0.0</v>
      </c>
      <c r="R620" s="321">
        <v>0.0</v>
      </c>
      <c r="S620" s="314"/>
    </row>
    <row r="621" ht="11.25" customHeight="1">
      <c r="B621" s="315" t="s">
        <v>92</v>
      </c>
      <c r="C621" s="316" t="s">
        <v>137</v>
      </c>
      <c r="D621" s="317" t="s">
        <v>138</v>
      </c>
      <c r="E621" s="318"/>
      <c r="F621" s="316" t="s">
        <v>95</v>
      </c>
      <c r="G621" s="319">
        <v>0.13</v>
      </c>
      <c r="H621" s="315" t="s">
        <v>96</v>
      </c>
      <c r="I621" s="320">
        <v>-42.25</v>
      </c>
      <c r="J621" s="320">
        <v>0.0</v>
      </c>
      <c r="K621" s="320">
        <v>-42.25</v>
      </c>
      <c r="L621" s="320">
        <v>42.25</v>
      </c>
      <c r="M621" s="320">
        <v>0.0</v>
      </c>
      <c r="N621" s="320">
        <v>42.25</v>
      </c>
      <c r="O621" s="319">
        <v>0.0</v>
      </c>
      <c r="P621" s="320">
        <v>0.0</v>
      </c>
      <c r="Q621" s="320">
        <v>0.0</v>
      </c>
      <c r="R621" s="321">
        <v>0.0</v>
      </c>
      <c r="S621" s="314"/>
    </row>
    <row r="622" ht="11.25" customHeight="1">
      <c r="B622" s="322" t="s">
        <v>107</v>
      </c>
      <c r="C622" s="323"/>
      <c r="D622" s="323"/>
      <c r="E622" s="323"/>
      <c r="F622" s="324"/>
      <c r="G622" s="325">
        <v>32.343</v>
      </c>
      <c r="H622" s="326" t="s">
        <v>108</v>
      </c>
      <c r="I622" s="327">
        <v>-11028.44</v>
      </c>
      <c r="J622" s="327">
        <v>0.0</v>
      </c>
      <c r="K622" s="327">
        <v>-11028.44</v>
      </c>
      <c r="L622" s="327">
        <v>11028.44</v>
      </c>
      <c r="M622" s="327">
        <v>0.0</v>
      </c>
      <c r="N622" s="327">
        <v>11028.44</v>
      </c>
      <c r="O622" s="325">
        <v>0.0</v>
      </c>
      <c r="P622" s="327">
        <v>0.0</v>
      </c>
      <c r="Q622" s="327">
        <v>0.0</v>
      </c>
      <c r="R622" s="328">
        <v>0.0</v>
      </c>
      <c r="S622" s="329"/>
    </row>
    <row r="623" ht="11.25" customHeight="1">
      <c r="B623" s="312" t="s">
        <v>1907</v>
      </c>
      <c r="C623" s="313"/>
      <c r="D623" s="313"/>
      <c r="E623" s="313"/>
      <c r="F623" s="313"/>
      <c r="G623" s="313"/>
      <c r="H623" s="313"/>
      <c r="I623" s="313"/>
      <c r="J623" s="313"/>
      <c r="K623" s="313"/>
      <c r="L623" s="313"/>
      <c r="M623" s="313"/>
      <c r="N623" s="313"/>
      <c r="O623" s="313"/>
      <c r="P623" s="313"/>
      <c r="Q623" s="313"/>
      <c r="R623" s="313"/>
      <c r="S623" s="314"/>
    </row>
    <row r="624" ht="11.25" customHeight="1">
      <c r="B624" s="315" t="s">
        <v>92</v>
      </c>
      <c r="C624" s="316" t="s">
        <v>391</v>
      </c>
      <c r="D624" s="317" t="s">
        <v>392</v>
      </c>
      <c r="E624" s="318"/>
      <c r="F624" s="316" t="s">
        <v>95</v>
      </c>
      <c r="G624" s="319">
        <v>3.15</v>
      </c>
      <c r="H624" s="315" t="s">
        <v>96</v>
      </c>
      <c r="I624" s="320">
        <v>-4002.93</v>
      </c>
      <c r="J624" s="320">
        <v>0.0</v>
      </c>
      <c r="K624" s="320">
        <v>-4002.93</v>
      </c>
      <c r="L624" s="320">
        <v>4002.93</v>
      </c>
      <c r="M624" s="320">
        <v>0.0</v>
      </c>
      <c r="N624" s="320">
        <v>4002.93</v>
      </c>
      <c r="O624" s="319">
        <v>0.0</v>
      </c>
      <c r="P624" s="320">
        <v>0.0</v>
      </c>
      <c r="Q624" s="320">
        <v>0.0</v>
      </c>
      <c r="R624" s="321">
        <v>0.0</v>
      </c>
      <c r="S624" s="314"/>
    </row>
    <row r="625" ht="11.25" customHeight="1">
      <c r="B625" s="315" t="s">
        <v>92</v>
      </c>
      <c r="C625" s="316" t="s">
        <v>120</v>
      </c>
      <c r="D625" s="317" t="s">
        <v>121</v>
      </c>
      <c r="E625" s="318"/>
      <c r="F625" s="316" t="s">
        <v>95</v>
      </c>
      <c r="G625" s="319">
        <v>0.18</v>
      </c>
      <c r="H625" s="315" t="s">
        <v>96</v>
      </c>
      <c r="I625" s="320">
        <v>-30.56</v>
      </c>
      <c r="J625" s="320">
        <v>0.0</v>
      </c>
      <c r="K625" s="320">
        <v>-30.56</v>
      </c>
      <c r="L625" s="320">
        <v>30.56</v>
      </c>
      <c r="M625" s="320">
        <v>0.0</v>
      </c>
      <c r="N625" s="320">
        <v>30.56</v>
      </c>
      <c r="O625" s="319">
        <v>0.0</v>
      </c>
      <c r="P625" s="320">
        <v>0.0</v>
      </c>
      <c r="Q625" s="320">
        <v>0.0</v>
      </c>
      <c r="R625" s="321">
        <v>0.0</v>
      </c>
      <c r="S625" s="314"/>
    </row>
    <row r="626" ht="11.25" customHeight="1">
      <c r="B626" s="315" t="s">
        <v>92</v>
      </c>
      <c r="C626" s="316" t="s">
        <v>278</v>
      </c>
      <c r="D626" s="317" t="s">
        <v>279</v>
      </c>
      <c r="E626" s="318"/>
      <c r="F626" s="316" t="s">
        <v>95</v>
      </c>
      <c r="G626" s="319">
        <v>0.018</v>
      </c>
      <c r="H626" s="315" t="s">
        <v>96</v>
      </c>
      <c r="I626" s="320">
        <v>-27.9</v>
      </c>
      <c r="J626" s="320">
        <v>0.0</v>
      </c>
      <c r="K626" s="320">
        <v>-27.9</v>
      </c>
      <c r="L626" s="320">
        <v>27.9</v>
      </c>
      <c r="M626" s="320">
        <v>0.0</v>
      </c>
      <c r="N626" s="320">
        <v>27.9</v>
      </c>
      <c r="O626" s="319">
        <v>0.0</v>
      </c>
      <c r="P626" s="320">
        <v>0.0</v>
      </c>
      <c r="Q626" s="320">
        <v>0.0</v>
      </c>
      <c r="R626" s="321">
        <v>0.0</v>
      </c>
      <c r="S626" s="314"/>
    </row>
    <row r="627" ht="11.25" customHeight="1">
      <c r="B627" s="315" t="s">
        <v>92</v>
      </c>
      <c r="C627" s="316" t="s">
        <v>137</v>
      </c>
      <c r="D627" s="317" t="s">
        <v>138</v>
      </c>
      <c r="E627" s="318"/>
      <c r="F627" s="316" t="s">
        <v>95</v>
      </c>
      <c r="G627" s="319">
        <v>0.027</v>
      </c>
      <c r="H627" s="315" t="s">
        <v>96</v>
      </c>
      <c r="I627" s="320">
        <v>-8.78</v>
      </c>
      <c r="J627" s="320">
        <v>0.0</v>
      </c>
      <c r="K627" s="320">
        <v>-8.78</v>
      </c>
      <c r="L627" s="320">
        <v>8.78</v>
      </c>
      <c r="M627" s="320">
        <v>0.0</v>
      </c>
      <c r="N627" s="320">
        <v>8.78</v>
      </c>
      <c r="O627" s="319">
        <v>0.0</v>
      </c>
      <c r="P627" s="320">
        <v>0.0</v>
      </c>
      <c r="Q627" s="320">
        <v>0.0</v>
      </c>
      <c r="R627" s="321">
        <v>0.0</v>
      </c>
      <c r="S627" s="314"/>
    </row>
    <row r="628" ht="11.25" customHeight="1">
      <c r="B628" s="315" t="s">
        <v>92</v>
      </c>
      <c r="C628" s="316" t="s">
        <v>131</v>
      </c>
      <c r="D628" s="317" t="s">
        <v>132</v>
      </c>
      <c r="E628" s="318"/>
      <c r="F628" s="316" t="s">
        <v>95</v>
      </c>
      <c r="G628" s="319">
        <v>0.9</v>
      </c>
      <c r="H628" s="315" t="s">
        <v>96</v>
      </c>
      <c r="I628" s="320">
        <v>-292.5</v>
      </c>
      <c r="J628" s="320">
        <v>0.0</v>
      </c>
      <c r="K628" s="320">
        <v>-292.5</v>
      </c>
      <c r="L628" s="320">
        <v>292.5</v>
      </c>
      <c r="M628" s="320">
        <v>0.0</v>
      </c>
      <c r="N628" s="320">
        <v>292.5</v>
      </c>
      <c r="O628" s="319">
        <v>0.0</v>
      </c>
      <c r="P628" s="320">
        <v>0.0</v>
      </c>
      <c r="Q628" s="320">
        <v>0.0</v>
      </c>
      <c r="R628" s="321">
        <v>0.0</v>
      </c>
      <c r="S628" s="314"/>
    </row>
    <row r="629" ht="11.25" customHeight="1">
      <c r="B629" s="315" t="s">
        <v>92</v>
      </c>
      <c r="C629" s="316" t="s">
        <v>149</v>
      </c>
      <c r="D629" s="317" t="s">
        <v>150</v>
      </c>
      <c r="E629" s="318"/>
      <c r="F629" s="316" t="s">
        <v>95</v>
      </c>
      <c r="G629" s="319">
        <v>1.35</v>
      </c>
      <c r="H629" s="315" t="s">
        <v>96</v>
      </c>
      <c r="I629" s="320">
        <v>-330.75</v>
      </c>
      <c r="J629" s="320">
        <v>0.0</v>
      </c>
      <c r="K629" s="320">
        <v>-330.75</v>
      </c>
      <c r="L629" s="320">
        <v>330.75</v>
      </c>
      <c r="M629" s="320">
        <v>0.0</v>
      </c>
      <c r="N629" s="320">
        <v>330.75</v>
      </c>
      <c r="O629" s="319">
        <v>0.0</v>
      </c>
      <c r="P629" s="320">
        <v>0.0</v>
      </c>
      <c r="Q629" s="320">
        <v>0.0</v>
      </c>
      <c r="R629" s="321">
        <v>0.0</v>
      </c>
      <c r="S629" s="314"/>
    </row>
    <row r="630" ht="11.25" customHeight="1">
      <c r="B630" s="315" t="s">
        <v>92</v>
      </c>
      <c r="C630" s="316" t="s">
        <v>206</v>
      </c>
      <c r="D630" s="317" t="s">
        <v>207</v>
      </c>
      <c r="E630" s="318"/>
      <c r="F630" s="316" t="s">
        <v>95</v>
      </c>
      <c r="G630" s="319">
        <v>0.27</v>
      </c>
      <c r="H630" s="315" t="s">
        <v>96</v>
      </c>
      <c r="I630" s="320">
        <v>0.0</v>
      </c>
      <c r="J630" s="320">
        <v>0.0</v>
      </c>
      <c r="K630" s="320">
        <v>0.0</v>
      </c>
      <c r="L630" s="320">
        <v>0.0</v>
      </c>
      <c r="M630" s="320">
        <v>0.0</v>
      </c>
      <c r="N630" s="320">
        <v>0.0</v>
      </c>
      <c r="O630" s="319">
        <v>0.0</v>
      </c>
      <c r="P630" s="320">
        <v>0.0</v>
      </c>
      <c r="Q630" s="320">
        <v>0.0</v>
      </c>
      <c r="R630" s="321">
        <v>0.0</v>
      </c>
      <c r="S630" s="314"/>
    </row>
    <row r="631" ht="11.25" customHeight="1">
      <c r="B631" s="315" t="s">
        <v>92</v>
      </c>
      <c r="C631" s="316" t="s">
        <v>93</v>
      </c>
      <c r="D631" s="317" t="s">
        <v>94</v>
      </c>
      <c r="E631" s="318"/>
      <c r="F631" s="316" t="s">
        <v>95</v>
      </c>
      <c r="G631" s="319">
        <v>0.036</v>
      </c>
      <c r="H631" s="315" t="s">
        <v>96</v>
      </c>
      <c r="I631" s="320">
        <v>-10.26</v>
      </c>
      <c r="J631" s="320">
        <v>0.0</v>
      </c>
      <c r="K631" s="320">
        <v>-10.26</v>
      </c>
      <c r="L631" s="320">
        <v>10.26</v>
      </c>
      <c r="M631" s="320">
        <v>0.0</v>
      </c>
      <c r="N631" s="320">
        <v>10.26</v>
      </c>
      <c r="O631" s="319">
        <v>0.0</v>
      </c>
      <c r="P631" s="320">
        <v>0.0</v>
      </c>
      <c r="Q631" s="320">
        <v>0.0</v>
      </c>
      <c r="R631" s="321">
        <v>0.0</v>
      </c>
      <c r="S631" s="314"/>
    </row>
    <row r="632" ht="11.25" customHeight="1">
      <c r="B632" s="315" t="s">
        <v>92</v>
      </c>
      <c r="C632" s="316" t="s">
        <v>170</v>
      </c>
      <c r="D632" s="317" t="s">
        <v>171</v>
      </c>
      <c r="E632" s="318"/>
      <c r="F632" s="316" t="s">
        <v>95</v>
      </c>
      <c r="G632" s="319">
        <v>0.09</v>
      </c>
      <c r="H632" s="315" t="s">
        <v>96</v>
      </c>
      <c r="I632" s="320">
        <v>0.0</v>
      </c>
      <c r="J632" s="320">
        <v>0.0</v>
      </c>
      <c r="K632" s="320">
        <v>0.0</v>
      </c>
      <c r="L632" s="320">
        <v>0.0</v>
      </c>
      <c r="M632" s="320">
        <v>0.0</v>
      </c>
      <c r="N632" s="320">
        <v>0.0</v>
      </c>
      <c r="O632" s="319">
        <v>0.0</v>
      </c>
      <c r="P632" s="320">
        <v>0.0</v>
      </c>
      <c r="Q632" s="320">
        <v>0.0</v>
      </c>
      <c r="R632" s="321">
        <v>0.0</v>
      </c>
      <c r="S632" s="314"/>
    </row>
    <row r="633" ht="11.25" customHeight="1">
      <c r="B633" s="315" t="s">
        <v>92</v>
      </c>
      <c r="C633" s="316" t="s">
        <v>391</v>
      </c>
      <c r="D633" s="317" t="s">
        <v>392</v>
      </c>
      <c r="E633" s="318"/>
      <c r="F633" s="316" t="s">
        <v>95</v>
      </c>
      <c r="G633" s="319">
        <v>1.08</v>
      </c>
      <c r="H633" s="315" t="s">
        <v>96</v>
      </c>
      <c r="I633" s="320">
        <v>-1014.12</v>
      </c>
      <c r="J633" s="320">
        <v>0.0</v>
      </c>
      <c r="K633" s="320">
        <v>-1014.12</v>
      </c>
      <c r="L633" s="320">
        <v>1014.12</v>
      </c>
      <c r="M633" s="320">
        <v>0.0</v>
      </c>
      <c r="N633" s="320">
        <v>1014.12</v>
      </c>
      <c r="O633" s="319">
        <v>0.0</v>
      </c>
      <c r="P633" s="320">
        <v>0.0</v>
      </c>
      <c r="Q633" s="320">
        <v>0.0</v>
      </c>
      <c r="R633" s="321">
        <v>0.0</v>
      </c>
      <c r="S633" s="314"/>
    </row>
    <row r="634" ht="11.25" customHeight="1">
      <c r="B634" s="315" t="s">
        <v>92</v>
      </c>
      <c r="C634" s="316" t="s">
        <v>244</v>
      </c>
      <c r="D634" s="317" t="s">
        <v>245</v>
      </c>
      <c r="E634" s="318"/>
      <c r="F634" s="316" t="s">
        <v>95</v>
      </c>
      <c r="G634" s="319">
        <v>0.27</v>
      </c>
      <c r="H634" s="315" t="s">
        <v>96</v>
      </c>
      <c r="I634" s="320">
        <v>-85.05</v>
      </c>
      <c r="J634" s="320">
        <v>0.0</v>
      </c>
      <c r="K634" s="320">
        <v>-85.05</v>
      </c>
      <c r="L634" s="320">
        <v>85.05</v>
      </c>
      <c r="M634" s="320">
        <v>0.0</v>
      </c>
      <c r="N634" s="320">
        <v>85.05</v>
      </c>
      <c r="O634" s="319">
        <v>0.0</v>
      </c>
      <c r="P634" s="320">
        <v>0.0</v>
      </c>
      <c r="Q634" s="320">
        <v>0.0</v>
      </c>
      <c r="R634" s="321">
        <v>0.0</v>
      </c>
      <c r="S634" s="314"/>
    </row>
    <row r="635" ht="11.25" customHeight="1">
      <c r="B635" s="315" t="s">
        <v>92</v>
      </c>
      <c r="C635" s="316" t="s">
        <v>242</v>
      </c>
      <c r="D635" s="317" t="s">
        <v>243</v>
      </c>
      <c r="E635" s="318"/>
      <c r="F635" s="316" t="s">
        <v>95</v>
      </c>
      <c r="G635" s="319">
        <v>0.27</v>
      </c>
      <c r="H635" s="315" t="s">
        <v>96</v>
      </c>
      <c r="I635" s="320">
        <v>-168.75</v>
      </c>
      <c r="J635" s="320">
        <v>0.0</v>
      </c>
      <c r="K635" s="320">
        <v>-168.75</v>
      </c>
      <c r="L635" s="320">
        <v>168.75</v>
      </c>
      <c r="M635" s="320">
        <v>0.0</v>
      </c>
      <c r="N635" s="320">
        <v>168.75</v>
      </c>
      <c r="O635" s="319">
        <v>0.0</v>
      </c>
      <c r="P635" s="320">
        <v>0.0</v>
      </c>
      <c r="Q635" s="320">
        <v>0.0</v>
      </c>
      <c r="R635" s="321">
        <v>0.0</v>
      </c>
      <c r="S635" s="314"/>
    </row>
    <row r="636" ht="11.25" customHeight="1">
      <c r="B636" s="315" t="s">
        <v>92</v>
      </c>
      <c r="C636" s="316" t="s">
        <v>151</v>
      </c>
      <c r="D636" s="317" t="s">
        <v>152</v>
      </c>
      <c r="E636" s="318"/>
      <c r="F636" s="316" t="s">
        <v>95</v>
      </c>
      <c r="G636" s="319">
        <v>0.45</v>
      </c>
      <c r="H636" s="315" t="s">
        <v>96</v>
      </c>
      <c r="I636" s="320">
        <v>-224.1</v>
      </c>
      <c r="J636" s="320">
        <v>0.0</v>
      </c>
      <c r="K636" s="320">
        <v>-224.1</v>
      </c>
      <c r="L636" s="320">
        <v>224.1</v>
      </c>
      <c r="M636" s="320">
        <v>0.0</v>
      </c>
      <c r="N636" s="320">
        <v>224.1</v>
      </c>
      <c r="O636" s="319">
        <v>0.0</v>
      </c>
      <c r="P636" s="320">
        <v>0.0</v>
      </c>
      <c r="Q636" s="320">
        <v>0.0</v>
      </c>
      <c r="R636" s="321">
        <v>0.0</v>
      </c>
      <c r="S636" s="314"/>
    </row>
    <row r="637" ht="11.25" customHeight="1">
      <c r="B637" s="315" t="s">
        <v>92</v>
      </c>
      <c r="C637" s="316" t="s">
        <v>188</v>
      </c>
      <c r="D637" s="317" t="s">
        <v>189</v>
      </c>
      <c r="E637" s="318"/>
      <c r="F637" s="316" t="s">
        <v>95</v>
      </c>
      <c r="G637" s="319">
        <v>0.09</v>
      </c>
      <c r="H637" s="315" t="s">
        <v>96</v>
      </c>
      <c r="I637" s="320">
        <v>-83.88</v>
      </c>
      <c r="J637" s="320">
        <v>0.0</v>
      </c>
      <c r="K637" s="320">
        <v>-83.88</v>
      </c>
      <c r="L637" s="320">
        <v>83.88</v>
      </c>
      <c r="M637" s="320">
        <v>0.0</v>
      </c>
      <c r="N637" s="320">
        <v>83.88</v>
      </c>
      <c r="O637" s="319">
        <v>0.0</v>
      </c>
      <c r="P637" s="320">
        <v>0.0</v>
      </c>
      <c r="Q637" s="320">
        <v>0.0</v>
      </c>
      <c r="R637" s="321">
        <v>0.0</v>
      </c>
      <c r="S637" s="314"/>
    </row>
    <row r="638" ht="11.25" customHeight="1">
      <c r="B638" s="315" t="s">
        <v>92</v>
      </c>
      <c r="C638" s="316" t="s">
        <v>196</v>
      </c>
      <c r="D638" s="317" t="s">
        <v>197</v>
      </c>
      <c r="E638" s="318"/>
      <c r="F638" s="316" t="s">
        <v>95</v>
      </c>
      <c r="G638" s="319">
        <v>0.18</v>
      </c>
      <c r="H638" s="315" t="s">
        <v>96</v>
      </c>
      <c r="I638" s="320">
        <v>-198.9</v>
      </c>
      <c r="J638" s="320">
        <v>0.0</v>
      </c>
      <c r="K638" s="320">
        <v>-198.9</v>
      </c>
      <c r="L638" s="320">
        <v>198.9</v>
      </c>
      <c r="M638" s="320">
        <v>0.0</v>
      </c>
      <c r="N638" s="320">
        <v>198.9</v>
      </c>
      <c r="O638" s="319">
        <v>0.0</v>
      </c>
      <c r="P638" s="320">
        <v>0.0</v>
      </c>
      <c r="Q638" s="320">
        <v>0.0</v>
      </c>
      <c r="R638" s="321">
        <v>0.0</v>
      </c>
      <c r="S638" s="314"/>
    </row>
    <row r="639" ht="11.25" customHeight="1">
      <c r="B639" s="315" t="s">
        <v>92</v>
      </c>
      <c r="C639" s="316" t="s">
        <v>232</v>
      </c>
      <c r="D639" s="317" t="s">
        <v>233</v>
      </c>
      <c r="E639" s="318"/>
      <c r="F639" s="316" t="s">
        <v>95</v>
      </c>
      <c r="G639" s="319">
        <v>0.09</v>
      </c>
      <c r="H639" s="315" t="s">
        <v>96</v>
      </c>
      <c r="I639" s="320">
        <v>-10.08</v>
      </c>
      <c r="J639" s="320">
        <v>0.0</v>
      </c>
      <c r="K639" s="320">
        <v>-10.08</v>
      </c>
      <c r="L639" s="320">
        <v>10.08</v>
      </c>
      <c r="M639" s="320">
        <v>0.0</v>
      </c>
      <c r="N639" s="320">
        <v>10.08</v>
      </c>
      <c r="O639" s="319">
        <v>0.0</v>
      </c>
      <c r="P639" s="320">
        <v>0.0</v>
      </c>
      <c r="Q639" s="320">
        <v>0.0</v>
      </c>
      <c r="R639" s="321">
        <v>0.0</v>
      </c>
      <c r="S639" s="314"/>
    </row>
    <row r="640" ht="11.25" customHeight="1">
      <c r="B640" s="315" t="s">
        <v>92</v>
      </c>
      <c r="C640" s="316" t="s">
        <v>166</v>
      </c>
      <c r="D640" s="317" t="s">
        <v>167</v>
      </c>
      <c r="E640" s="318"/>
      <c r="F640" s="316" t="s">
        <v>95</v>
      </c>
      <c r="G640" s="319">
        <v>0.5</v>
      </c>
      <c r="H640" s="315" t="s">
        <v>96</v>
      </c>
      <c r="I640" s="320">
        <v>-290.0</v>
      </c>
      <c r="J640" s="320">
        <v>0.0</v>
      </c>
      <c r="K640" s="320">
        <v>-290.0</v>
      </c>
      <c r="L640" s="320">
        <v>290.0</v>
      </c>
      <c r="M640" s="320">
        <v>0.0</v>
      </c>
      <c r="N640" s="320">
        <v>290.0</v>
      </c>
      <c r="O640" s="319">
        <v>0.0</v>
      </c>
      <c r="P640" s="320">
        <v>0.0</v>
      </c>
      <c r="Q640" s="320">
        <v>0.0</v>
      </c>
      <c r="R640" s="321">
        <v>0.0</v>
      </c>
      <c r="S640" s="314"/>
    </row>
    <row r="641" ht="11.25" customHeight="1">
      <c r="B641" s="315" t="s">
        <v>92</v>
      </c>
      <c r="C641" s="316" t="s">
        <v>174</v>
      </c>
      <c r="D641" s="317" t="s">
        <v>175</v>
      </c>
      <c r="E641" s="318"/>
      <c r="F641" s="316" t="s">
        <v>95</v>
      </c>
      <c r="G641" s="319">
        <v>1.8</v>
      </c>
      <c r="H641" s="315" t="s">
        <v>96</v>
      </c>
      <c r="I641" s="320">
        <v>-3994.2</v>
      </c>
      <c r="J641" s="320">
        <v>0.0</v>
      </c>
      <c r="K641" s="320">
        <v>-3994.2</v>
      </c>
      <c r="L641" s="320">
        <v>3994.2</v>
      </c>
      <c r="M641" s="320">
        <v>0.0</v>
      </c>
      <c r="N641" s="320">
        <v>3994.2</v>
      </c>
      <c r="O641" s="319">
        <v>0.0</v>
      </c>
      <c r="P641" s="320">
        <v>0.0</v>
      </c>
      <c r="Q641" s="320">
        <v>0.0</v>
      </c>
      <c r="R641" s="321">
        <v>0.0</v>
      </c>
      <c r="S641" s="314"/>
    </row>
    <row r="642" ht="11.25" customHeight="1">
      <c r="B642" s="315" t="s">
        <v>92</v>
      </c>
      <c r="C642" s="316" t="s">
        <v>389</v>
      </c>
      <c r="D642" s="317" t="s">
        <v>390</v>
      </c>
      <c r="E642" s="318"/>
      <c r="F642" s="316" t="s">
        <v>95</v>
      </c>
      <c r="G642" s="319">
        <v>0.45</v>
      </c>
      <c r="H642" s="315" t="s">
        <v>96</v>
      </c>
      <c r="I642" s="320">
        <v>-300.0</v>
      </c>
      <c r="J642" s="320">
        <v>0.0</v>
      </c>
      <c r="K642" s="320">
        <v>-300.0</v>
      </c>
      <c r="L642" s="320">
        <v>300.0</v>
      </c>
      <c r="M642" s="320">
        <v>0.0</v>
      </c>
      <c r="N642" s="320">
        <v>300.0</v>
      </c>
      <c r="O642" s="319">
        <v>0.0</v>
      </c>
      <c r="P642" s="320">
        <v>0.0</v>
      </c>
      <c r="Q642" s="320">
        <v>0.0</v>
      </c>
      <c r="R642" s="321">
        <v>0.0</v>
      </c>
      <c r="S642" s="314"/>
    </row>
    <row r="643" ht="11.25" customHeight="1">
      <c r="B643" s="315" t="s">
        <v>92</v>
      </c>
      <c r="C643" s="316" t="s">
        <v>386</v>
      </c>
      <c r="D643" s="317" t="s">
        <v>387</v>
      </c>
      <c r="E643" s="318"/>
      <c r="F643" s="316" t="s">
        <v>95</v>
      </c>
      <c r="G643" s="319">
        <v>0.63</v>
      </c>
      <c r="H643" s="315" t="s">
        <v>96</v>
      </c>
      <c r="I643" s="320">
        <v>-971.43</v>
      </c>
      <c r="J643" s="320">
        <v>0.0</v>
      </c>
      <c r="K643" s="320">
        <v>-971.43</v>
      </c>
      <c r="L643" s="320">
        <v>971.43</v>
      </c>
      <c r="M643" s="320">
        <v>0.0</v>
      </c>
      <c r="N643" s="320">
        <v>971.43</v>
      </c>
      <c r="O643" s="319">
        <v>0.0</v>
      </c>
      <c r="P643" s="320">
        <v>0.0</v>
      </c>
      <c r="Q643" s="320">
        <v>0.0</v>
      </c>
      <c r="R643" s="321">
        <v>0.0</v>
      </c>
      <c r="S643" s="314"/>
    </row>
    <row r="644" ht="11.25" customHeight="1">
      <c r="B644" s="315" t="s">
        <v>92</v>
      </c>
      <c r="C644" s="316" t="s">
        <v>248</v>
      </c>
      <c r="D644" s="317" t="s">
        <v>249</v>
      </c>
      <c r="E644" s="318"/>
      <c r="F644" s="316" t="s">
        <v>95</v>
      </c>
      <c r="G644" s="319">
        <v>0.09</v>
      </c>
      <c r="H644" s="315" t="s">
        <v>96</v>
      </c>
      <c r="I644" s="320">
        <v>-44.82</v>
      </c>
      <c r="J644" s="320">
        <v>0.0</v>
      </c>
      <c r="K644" s="320">
        <v>-44.82</v>
      </c>
      <c r="L644" s="320">
        <v>44.82</v>
      </c>
      <c r="M644" s="320">
        <v>0.0</v>
      </c>
      <c r="N644" s="320">
        <v>44.82</v>
      </c>
      <c r="O644" s="319">
        <v>0.0</v>
      </c>
      <c r="P644" s="320">
        <v>0.0</v>
      </c>
      <c r="Q644" s="320">
        <v>0.0</v>
      </c>
      <c r="R644" s="321">
        <v>0.0</v>
      </c>
      <c r="S644" s="314"/>
    </row>
    <row r="645" ht="11.25" customHeight="1">
      <c r="B645" s="315" t="s">
        <v>92</v>
      </c>
      <c r="C645" s="316" t="s">
        <v>176</v>
      </c>
      <c r="D645" s="317" t="s">
        <v>177</v>
      </c>
      <c r="E645" s="318"/>
      <c r="F645" s="316" t="s">
        <v>95</v>
      </c>
      <c r="G645" s="319">
        <v>0.09</v>
      </c>
      <c r="H645" s="315" t="s">
        <v>96</v>
      </c>
      <c r="I645" s="320">
        <v>-40.5</v>
      </c>
      <c r="J645" s="320">
        <v>0.0</v>
      </c>
      <c r="K645" s="320">
        <v>-40.5</v>
      </c>
      <c r="L645" s="320">
        <v>40.5</v>
      </c>
      <c r="M645" s="320">
        <v>0.0</v>
      </c>
      <c r="N645" s="320">
        <v>40.5</v>
      </c>
      <c r="O645" s="319">
        <v>0.0</v>
      </c>
      <c r="P645" s="320">
        <v>0.0</v>
      </c>
      <c r="Q645" s="320">
        <v>0.0</v>
      </c>
      <c r="R645" s="321">
        <v>0.0</v>
      </c>
      <c r="S645" s="314"/>
    </row>
    <row r="646" ht="11.25" customHeight="1">
      <c r="B646" s="315" t="s">
        <v>92</v>
      </c>
      <c r="C646" s="316" t="s">
        <v>105</v>
      </c>
      <c r="D646" s="317" t="s">
        <v>106</v>
      </c>
      <c r="E646" s="318"/>
      <c r="F646" s="316" t="s">
        <v>95</v>
      </c>
      <c r="G646" s="319">
        <v>0.45</v>
      </c>
      <c r="H646" s="315" t="s">
        <v>96</v>
      </c>
      <c r="I646" s="320">
        <v>-42.3</v>
      </c>
      <c r="J646" s="320">
        <v>0.0</v>
      </c>
      <c r="K646" s="320">
        <v>-42.3</v>
      </c>
      <c r="L646" s="320">
        <v>42.3</v>
      </c>
      <c r="M646" s="320">
        <v>0.0</v>
      </c>
      <c r="N646" s="320">
        <v>42.3</v>
      </c>
      <c r="O646" s="319">
        <v>0.0</v>
      </c>
      <c r="P646" s="320">
        <v>0.0</v>
      </c>
      <c r="Q646" s="320">
        <v>0.0</v>
      </c>
      <c r="R646" s="321">
        <v>0.0</v>
      </c>
      <c r="S646" s="314"/>
    </row>
    <row r="647" ht="11.25" customHeight="1">
      <c r="B647" s="315" t="s">
        <v>92</v>
      </c>
      <c r="C647" s="316" t="s">
        <v>186</v>
      </c>
      <c r="D647" s="317" t="s">
        <v>187</v>
      </c>
      <c r="E647" s="318"/>
      <c r="F647" s="316" t="s">
        <v>95</v>
      </c>
      <c r="G647" s="319">
        <v>0.9</v>
      </c>
      <c r="H647" s="315" t="s">
        <v>96</v>
      </c>
      <c r="I647" s="320">
        <v>-288.0</v>
      </c>
      <c r="J647" s="320">
        <v>0.0</v>
      </c>
      <c r="K647" s="320">
        <v>-288.0</v>
      </c>
      <c r="L647" s="320">
        <v>288.0</v>
      </c>
      <c r="M647" s="320">
        <v>0.0</v>
      </c>
      <c r="N647" s="320">
        <v>288.0</v>
      </c>
      <c r="O647" s="319">
        <v>0.0</v>
      </c>
      <c r="P647" s="320">
        <v>0.0</v>
      </c>
      <c r="Q647" s="320">
        <v>0.0</v>
      </c>
      <c r="R647" s="321">
        <v>0.0</v>
      </c>
      <c r="S647" s="314"/>
    </row>
    <row r="648" ht="11.25" customHeight="1">
      <c r="B648" s="315" t="s">
        <v>92</v>
      </c>
      <c r="C648" s="316" t="s">
        <v>196</v>
      </c>
      <c r="D648" s="317" t="s">
        <v>197</v>
      </c>
      <c r="E648" s="318"/>
      <c r="F648" s="316" t="s">
        <v>95</v>
      </c>
      <c r="G648" s="319">
        <v>0.045</v>
      </c>
      <c r="H648" s="315" t="s">
        <v>96</v>
      </c>
      <c r="I648" s="320">
        <v>-49.73</v>
      </c>
      <c r="J648" s="320">
        <v>0.0</v>
      </c>
      <c r="K648" s="320">
        <v>-49.73</v>
      </c>
      <c r="L648" s="320">
        <v>49.73</v>
      </c>
      <c r="M648" s="320">
        <v>0.0</v>
      </c>
      <c r="N648" s="320">
        <v>49.73</v>
      </c>
      <c r="O648" s="319">
        <v>0.0</v>
      </c>
      <c r="P648" s="320">
        <v>0.0</v>
      </c>
      <c r="Q648" s="320">
        <v>0.0</v>
      </c>
      <c r="R648" s="321">
        <v>0.0</v>
      </c>
      <c r="S648" s="314"/>
    </row>
    <row r="649" ht="11.25" customHeight="1">
      <c r="B649" s="315" t="s">
        <v>92</v>
      </c>
      <c r="C649" s="316" t="s">
        <v>336</v>
      </c>
      <c r="D649" s="317" t="s">
        <v>337</v>
      </c>
      <c r="E649" s="318"/>
      <c r="F649" s="316" t="s">
        <v>95</v>
      </c>
      <c r="G649" s="319">
        <v>0.005</v>
      </c>
      <c r="H649" s="315" t="s">
        <v>96</v>
      </c>
      <c r="I649" s="320">
        <v>-12.99</v>
      </c>
      <c r="J649" s="320">
        <v>0.0</v>
      </c>
      <c r="K649" s="320">
        <v>-12.99</v>
      </c>
      <c r="L649" s="320">
        <v>12.99</v>
      </c>
      <c r="M649" s="320">
        <v>0.0</v>
      </c>
      <c r="N649" s="320">
        <v>12.99</v>
      </c>
      <c r="O649" s="319">
        <v>0.0</v>
      </c>
      <c r="P649" s="320">
        <v>0.0</v>
      </c>
      <c r="Q649" s="320">
        <v>0.0</v>
      </c>
      <c r="R649" s="321">
        <v>0.0</v>
      </c>
      <c r="S649" s="314"/>
    </row>
    <row r="650" ht="11.25" customHeight="1">
      <c r="B650" s="315" t="s">
        <v>92</v>
      </c>
      <c r="C650" s="316" t="s">
        <v>137</v>
      </c>
      <c r="D650" s="317" t="s">
        <v>138</v>
      </c>
      <c r="E650" s="318"/>
      <c r="F650" s="316" t="s">
        <v>95</v>
      </c>
      <c r="G650" s="319">
        <v>0.018</v>
      </c>
      <c r="H650" s="315" t="s">
        <v>96</v>
      </c>
      <c r="I650" s="320">
        <v>-5.85</v>
      </c>
      <c r="J650" s="320">
        <v>0.0</v>
      </c>
      <c r="K650" s="320">
        <v>-5.85</v>
      </c>
      <c r="L650" s="320">
        <v>5.85</v>
      </c>
      <c r="M650" s="320">
        <v>0.0</v>
      </c>
      <c r="N650" s="320">
        <v>5.85</v>
      </c>
      <c r="O650" s="319">
        <v>0.0</v>
      </c>
      <c r="P650" s="320">
        <v>0.0</v>
      </c>
      <c r="Q650" s="320">
        <v>0.0</v>
      </c>
      <c r="R650" s="321">
        <v>0.0</v>
      </c>
      <c r="S650" s="314"/>
    </row>
    <row r="651" ht="11.25" customHeight="1">
      <c r="B651" s="315" t="s">
        <v>92</v>
      </c>
      <c r="C651" s="316" t="s">
        <v>172</v>
      </c>
      <c r="D651" s="317" t="s">
        <v>173</v>
      </c>
      <c r="E651" s="318"/>
      <c r="F651" s="316" t="s">
        <v>95</v>
      </c>
      <c r="G651" s="319">
        <v>0.045</v>
      </c>
      <c r="H651" s="315" t="s">
        <v>96</v>
      </c>
      <c r="I651" s="320">
        <v>-2.48</v>
      </c>
      <c r="J651" s="320">
        <v>0.0</v>
      </c>
      <c r="K651" s="320">
        <v>-2.48</v>
      </c>
      <c r="L651" s="320">
        <v>2.48</v>
      </c>
      <c r="M651" s="320">
        <v>0.0</v>
      </c>
      <c r="N651" s="320">
        <v>2.48</v>
      </c>
      <c r="O651" s="319">
        <v>0.0</v>
      </c>
      <c r="P651" s="320">
        <v>0.0</v>
      </c>
      <c r="Q651" s="320">
        <v>0.0</v>
      </c>
      <c r="R651" s="321">
        <v>0.0</v>
      </c>
      <c r="S651" s="314"/>
    </row>
    <row r="652" ht="11.25" customHeight="1">
      <c r="B652" s="315" t="s">
        <v>92</v>
      </c>
      <c r="C652" s="316" t="s">
        <v>174</v>
      </c>
      <c r="D652" s="317" t="s">
        <v>175</v>
      </c>
      <c r="E652" s="318"/>
      <c r="F652" s="316" t="s">
        <v>95</v>
      </c>
      <c r="G652" s="319">
        <v>1.8</v>
      </c>
      <c r="H652" s="315" t="s">
        <v>96</v>
      </c>
      <c r="I652" s="320">
        <v>-3994.2</v>
      </c>
      <c r="J652" s="320">
        <v>0.0</v>
      </c>
      <c r="K652" s="320">
        <v>-3994.2</v>
      </c>
      <c r="L652" s="320">
        <v>3994.2</v>
      </c>
      <c r="M652" s="320">
        <v>0.0</v>
      </c>
      <c r="N652" s="320">
        <v>3994.2</v>
      </c>
      <c r="O652" s="319">
        <v>0.0</v>
      </c>
      <c r="P652" s="320">
        <v>0.0</v>
      </c>
      <c r="Q652" s="320">
        <v>0.0</v>
      </c>
      <c r="R652" s="321">
        <v>0.0</v>
      </c>
      <c r="S652" s="314"/>
    </row>
    <row r="653" ht="11.25" customHeight="1">
      <c r="B653" s="315" t="s">
        <v>92</v>
      </c>
      <c r="C653" s="316" t="s">
        <v>1908</v>
      </c>
      <c r="D653" s="317" t="s">
        <v>1404</v>
      </c>
      <c r="E653" s="318"/>
      <c r="F653" s="316" t="s">
        <v>95</v>
      </c>
      <c r="G653" s="319">
        <v>0.27</v>
      </c>
      <c r="H653" s="315" t="s">
        <v>96</v>
      </c>
      <c r="I653" s="320">
        <v>-28.35</v>
      </c>
      <c r="J653" s="320">
        <v>0.0</v>
      </c>
      <c r="K653" s="320">
        <v>-28.35</v>
      </c>
      <c r="L653" s="320">
        <v>28.35</v>
      </c>
      <c r="M653" s="320">
        <v>0.0</v>
      </c>
      <c r="N653" s="320">
        <v>28.35</v>
      </c>
      <c r="O653" s="319">
        <v>0.0</v>
      </c>
      <c r="P653" s="320">
        <v>0.0</v>
      </c>
      <c r="Q653" s="320">
        <v>0.0</v>
      </c>
      <c r="R653" s="321">
        <v>0.0</v>
      </c>
      <c r="S653" s="314"/>
    </row>
    <row r="654" ht="11.25" customHeight="1">
      <c r="B654" s="315" t="s">
        <v>92</v>
      </c>
      <c r="C654" s="316" t="s">
        <v>336</v>
      </c>
      <c r="D654" s="317" t="s">
        <v>337</v>
      </c>
      <c r="E654" s="318"/>
      <c r="F654" s="316" t="s">
        <v>95</v>
      </c>
      <c r="G654" s="319">
        <v>0.005</v>
      </c>
      <c r="H654" s="315" t="s">
        <v>96</v>
      </c>
      <c r="I654" s="320">
        <v>-12.99</v>
      </c>
      <c r="J654" s="320">
        <v>0.0</v>
      </c>
      <c r="K654" s="320">
        <v>-12.99</v>
      </c>
      <c r="L654" s="320">
        <v>12.99</v>
      </c>
      <c r="M654" s="320">
        <v>0.0</v>
      </c>
      <c r="N654" s="320">
        <v>12.99</v>
      </c>
      <c r="O654" s="319">
        <v>0.0</v>
      </c>
      <c r="P654" s="320">
        <v>0.0</v>
      </c>
      <c r="Q654" s="320">
        <v>0.0</v>
      </c>
      <c r="R654" s="321">
        <v>0.0</v>
      </c>
      <c r="S654" s="314"/>
    </row>
    <row r="655" ht="11.25" customHeight="1">
      <c r="B655" s="315" t="s">
        <v>92</v>
      </c>
      <c r="C655" s="316" t="s">
        <v>93</v>
      </c>
      <c r="D655" s="317" t="s">
        <v>94</v>
      </c>
      <c r="E655" s="318"/>
      <c r="F655" s="316" t="s">
        <v>95</v>
      </c>
      <c r="G655" s="319">
        <v>0.18</v>
      </c>
      <c r="H655" s="315" t="s">
        <v>96</v>
      </c>
      <c r="I655" s="320">
        <v>-51.3</v>
      </c>
      <c r="J655" s="320">
        <v>0.0</v>
      </c>
      <c r="K655" s="320">
        <v>-51.3</v>
      </c>
      <c r="L655" s="320">
        <v>51.3</v>
      </c>
      <c r="M655" s="320">
        <v>0.0</v>
      </c>
      <c r="N655" s="320">
        <v>51.3</v>
      </c>
      <c r="O655" s="319">
        <v>0.0</v>
      </c>
      <c r="P655" s="320">
        <v>0.0</v>
      </c>
      <c r="Q655" s="320">
        <v>0.0</v>
      </c>
      <c r="R655" s="321">
        <v>0.0</v>
      </c>
      <c r="S655" s="314"/>
    </row>
    <row r="656" ht="11.25" customHeight="1">
      <c r="B656" s="315" t="s">
        <v>92</v>
      </c>
      <c r="C656" s="316" t="s">
        <v>97</v>
      </c>
      <c r="D656" s="317" t="s">
        <v>98</v>
      </c>
      <c r="E656" s="318"/>
      <c r="F656" s="316" t="s">
        <v>95</v>
      </c>
      <c r="G656" s="319">
        <v>0.18</v>
      </c>
      <c r="H656" s="315" t="s">
        <v>96</v>
      </c>
      <c r="I656" s="320">
        <v>-51.3</v>
      </c>
      <c r="J656" s="320">
        <v>0.0</v>
      </c>
      <c r="K656" s="320">
        <v>-51.3</v>
      </c>
      <c r="L656" s="320">
        <v>51.3</v>
      </c>
      <c r="M656" s="320">
        <v>0.0</v>
      </c>
      <c r="N656" s="320">
        <v>51.3</v>
      </c>
      <c r="O656" s="319">
        <v>0.0</v>
      </c>
      <c r="P656" s="320">
        <v>0.0</v>
      </c>
      <c r="Q656" s="320">
        <v>0.0</v>
      </c>
      <c r="R656" s="321">
        <v>0.0</v>
      </c>
      <c r="S656" s="314"/>
    </row>
    <row r="657" ht="11.25" customHeight="1">
      <c r="B657" s="315" t="s">
        <v>92</v>
      </c>
      <c r="C657" s="316" t="s">
        <v>131</v>
      </c>
      <c r="D657" s="317" t="s">
        <v>132</v>
      </c>
      <c r="E657" s="318"/>
      <c r="F657" s="316" t="s">
        <v>95</v>
      </c>
      <c r="G657" s="319">
        <v>0.3</v>
      </c>
      <c r="H657" s="315" t="s">
        <v>96</v>
      </c>
      <c r="I657" s="320">
        <v>-97.5</v>
      </c>
      <c r="J657" s="320">
        <v>0.0</v>
      </c>
      <c r="K657" s="320">
        <v>-97.5</v>
      </c>
      <c r="L657" s="320">
        <v>97.5</v>
      </c>
      <c r="M657" s="320">
        <v>0.0</v>
      </c>
      <c r="N657" s="320">
        <v>97.5</v>
      </c>
      <c r="O657" s="319">
        <v>0.0</v>
      </c>
      <c r="P657" s="320">
        <v>0.0</v>
      </c>
      <c r="Q657" s="320">
        <v>0.0</v>
      </c>
      <c r="R657" s="321">
        <v>0.0</v>
      </c>
      <c r="S657" s="314"/>
    </row>
    <row r="658" ht="12.0" customHeight="1"/>
    <row r="659" ht="12.75" customHeight="1">
      <c r="B659" s="300" t="s">
        <v>159</v>
      </c>
      <c r="C659" s="297"/>
      <c r="D659" s="298"/>
      <c r="S659" s="330" t="s">
        <v>1568</v>
      </c>
    </row>
    <row r="660" ht="4.5" customHeight="1"/>
    <row r="661" ht="19.5" customHeight="1">
      <c r="B661" s="301" t="s">
        <v>79</v>
      </c>
      <c r="C661" s="301" t="s">
        <v>80</v>
      </c>
      <c r="D661" s="302" t="s">
        <v>81</v>
      </c>
      <c r="E661" s="303"/>
      <c r="F661" s="301" t="s">
        <v>82</v>
      </c>
      <c r="G661" s="301" t="s">
        <v>83</v>
      </c>
      <c r="H661" s="301" t="s">
        <v>84</v>
      </c>
      <c r="I661" s="304" t="s">
        <v>85</v>
      </c>
      <c r="J661" s="305"/>
      <c r="K661" s="306"/>
      <c r="L661" s="304" t="s">
        <v>86</v>
      </c>
      <c r="M661" s="305"/>
      <c r="N661" s="306"/>
      <c r="O661" s="304" t="s">
        <v>87</v>
      </c>
      <c r="P661" s="305"/>
      <c r="Q661" s="305"/>
      <c r="R661" s="305"/>
      <c r="S661" s="307"/>
    </row>
    <row r="662" ht="14.25" customHeight="1">
      <c r="B662" s="308"/>
      <c r="C662" s="308"/>
      <c r="D662" s="309"/>
      <c r="E662" s="310"/>
      <c r="F662" s="308"/>
      <c r="G662" s="308"/>
      <c r="H662" s="308"/>
      <c r="I662" s="311" t="s">
        <v>88</v>
      </c>
      <c r="J662" s="311" t="s">
        <v>89</v>
      </c>
      <c r="K662" s="311" t="s">
        <v>90</v>
      </c>
      <c r="L662" s="311" t="s">
        <v>88</v>
      </c>
      <c r="M662" s="311" t="s">
        <v>89</v>
      </c>
      <c r="N662" s="311" t="s">
        <v>90</v>
      </c>
      <c r="O662" s="311" t="s">
        <v>83</v>
      </c>
      <c r="P662" s="311" t="s">
        <v>88</v>
      </c>
      <c r="Q662" s="311" t="s">
        <v>89</v>
      </c>
      <c r="R662" s="304" t="s">
        <v>90</v>
      </c>
      <c r="S662" s="307"/>
    </row>
    <row r="663" ht="11.25" customHeight="1">
      <c r="B663" s="315" t="s">
        <v>92</v>
      </c>
      <c r="C663" s="316" t="s">
        <v>232</v>
      </c>
      <c r="D663" s="317" t="s">
        <v>233</v>
      </c>
      <c r="E663" s="318"/>
      <c r="F663" s="316" t="s">
        <v>95</v>
      </c>
      <c r="G663" s="319">
        <v>0.45</v>
      </c>
      <c r="H663" s="315" t="s">
        <v>96</v>
      </c>
      <c r="I663" s="320">
        <v>-50.4</v>
      </c>
      <c r="J663" s="320">
        <v>0.0</v>
      </c>
      <c r="K663" s="320">
        <v>-50.4</v>
      </c>
      <c r="L663" s="320">
        <v>50.4</v>
      </c>
      <c r="M663" s="320">
        <v>0.0</v>
      </c>
      <c r="N663" s="320">
        <v>50.4</v>
      </c>
      <c r="O663" s="319">
        <v>0.0</v>
      </c>
      <c r="P663" s="320">
        <v>0.0</v>
      </c>
      <c r="Q663" s="320">
        <v>0.0</v>
      </c>
      <c r="R663" s="321">
        <v>0.0</v>
      </c>
      <c r="S663" s="314"/>
    </row>
    <row r="664" ht="11.25" customHeight="1">
      <c r="B664" s="322" t="s">
        <v>107</v>
      </c>
      <c r="C664" s="323"/>
      <c r="D664" s="323"/>
      <c r="E664" s="323"/>
      <c r="F664" s="324"/>
      <c r="G664" s="325">
        <v>16.659</v>
      </c>
      <c r="H664" s="326" t="s">
        <v>108</v>
      </c>
      <c r="I664" s="327">
        <v>-16816.89</v>
      </c>
      <c r="J664" s="327">
        <v>0.0</v>
      </c>
      <c r="K664" s="327">
        <v>-16816.89</v>
      </c>
      <c r="L664" s="327">
        <v>16816.89</v>
      </c>
      <c r="M664" s="327">
        <v>0.0</v>
      </c>
      <c r="N664" s="327">
        <v>16816.89</v>
      </c>
      <c r="O664" s="325">
        <v>0.0</v>
      </c>
      <c r="P664" s="327">
        <v>0.0</v>
      </c>
      <c r="Q664" s="327">
        <v>0.0</v>
      </c>
      <c r="R664" s="328">
        <v>0.0</v>
      </c>
      <c r="S664" s="329"/>
    </row>
    <row r="665" ht="11.25" customHeight="1">
      <c r="B665" s="312" t="s">
        <v>1909</v>
      </c>
      <c r="C665" s="313"/>
      <c r="D665" s="313"/>
      <c r="E665" s="313"/>
      <c r="F665" s="313"/>
      <c r="G665" s="313"/>
      <c r="H665" s="313"/>
      <c r="I665" s="313"/>
      <c r="J665" s="313"/>
      <c r="K665" s="313"/>
      <c r="L665" s="313"/>
      <c r="M665" s="313"/>
      <c r="N665" s="313"/>
      <c r="O665" s="313"/>
      <c r="P665" s="313"/>
      <c r="Q665" s="313"/>
      <c r="R665" s="313"/>
      <c r="S665" s="314"/>
    </row>
    <row r="666" ht="11.25" customHeight="1">
      <c r="B666" s="315" t="s">
        <v>92</v>
      </c>
      <c r="C666" s="316" t="s">
        <v>246</v>
      </c>
      <c r="D666" s="317" t="s">
        <v>247</v>
      </c>
      <c r="E666" s="318"/>
      <c r="F666" s="316" t="s">
        <v>95</v>
      </c>
      <c r="G666" s="319">
        <v>0.8</v>
      </c>
      <c r="H666" s="315" t="s">
        <v>96</v>
      </c>
      <c r="I666" s="320">
        <v>-941.78</v>
      </c>
      <c r="J666" s="320">
        <v>0.0</v>
      </c>
      <c r="K666" s="320">
        <v>-941.78</v>
      </c>
      <c r="L666" s="320">
        <v>941.78</v>
      </c>
      <c r="M666" s="320">
        <v>0.0</v>
      </c>
      <c r="N666" s="320">
        <v>941.78</v>
      </c>
      <c r="O666" s="319">
        <v>0.0</v>
      </c>
      <c r="P666" s="320">
        <v>0.0</v>
      </c>
      <c r="Q666" s="320">
        <v>0.0</v>
      </c>
      <c r="R666" s="321">
        <v>0.0</v>
      </c>
      <c r="S666" s="314"/>
    </row>
    <row r="667" ht="11.25" customHeight="1">
      <c r="B667" s="315" t="s">
        <v>92</v>
      </c>
      <c r="C667" s="316" t="s">
        <v>122</v>
      </c>
      <c r="D667" s="317" t="s">
        <v>123</v>
      </c>
      <c r="E667" s="318"/>
      <c r="F667" s="316" t="s">
        <v>95</v>
      </c>
      <c r="G667" s="319">
        <v>0.09</v>
      </c>
      <c r="H667" s="315" t="s">
        <v>96</v>
      </c>
      <c r="I667" s="320">
        <v>-9.36</v>
      </c>
      <c r="J667" s="320">
        <v>0.0</v>
      </c>
      <c r="K667" s="320">
        <v>-9.36</v>
      </c>
      <c r="L667" s="320">
        <v>9.36</v>
      </c>
      <c r="M667" s="320">
        <v>0.0</v>
      </c>
      <c r="N667" s="320">
        <v>9.36</v>
      </c>
      <c r="O667" s="319">
        <v>0.0</v>
      </c>
      <c r="P667" s="320">
        <v>0.0</v>
      </c>
      <c r="Q667" s="320">
        <v>0.0</v>
      </c>
      <c r="R667" s="321">
        <v>0.0</v>
      </c>
      <c r="S667" s="314"/>
    </row>
    <row r="668" ht="11.25" customHeight="1">
      <c r="B668" s="315" t="s">
        <v>92</v>
      </c>
      <c r="C668" s="316" t="s">
        <v>394</v>
      </c>
      <c r="D668" s="317" t="s">
        <v>395</v>
      </c>
      <c r="E668" s="318"/>
      <c r="F668" s="316" t="s">
        <v>95</v>
      </c>
      <c r="G668" s="319">
        <v>0.18</v>
      </c>
      <c r="H668" s="315" t="s">
        <v>96</v>
      </c>
      <c r="I668" s="320">
        <v>-21.42</v>
      </c>
      <c r="J668" s="320">
        <v>0.0</v>
      </c>
      <c r="K668" s="320">
        <v>-21.42</v>
      </c>
      <c r="L668" s="320">
        <v>21.42</v>
      </c>
      <c r="M668" s="320">
        <v>0.0</v>
      </c>
      <c r="N668" s="320">
        <v>21.42</v>
      </c>
      <c r="O668" s="319">
        <v>0.0</v>
      </c>
      <c r="P668" s="320">
        <v>0.0</v>
      </c>
      <c r="Q668" s="320">
        <v>0.0</v>
      </c>
      <c r="R668" s="321">
        <v>0.0</v>
      </c>
      <c r="S668" s="314"/>
    </row>
    <row r="669" ht="11.25" customHeight="1">
      <c r="B669" s="315" t="s">
        <v>92</v>
      </c>
      <c r="C669" s="316" t="s">
        <v>137</v>
      </c>
      <c r="D669" s="317" t="s">
        <v>138</v>
      </c>
      <c r="E669" s="318"/>
      <c r="F669" s="316" t="s">
        <v>95</v>
      </c>
      <c r="G669" s="319">
        <v>0.045</v>
      </c>
      <c r="H669" s="315" t="s">
        <v>96</v>
      </c>
      <c r="I669" s="320">
        <v>-14.63</v>
      </c>
      <c r="J669" s="320">
        <v>0.0</v>
      </c>
      <c r="K669" s="320">
        <v>-14.63</v>
      </c>
      <c r="L669" s="320">
        <v>14.63</v>
      </c>
      <c r="M669" s="320">
        <v>0.0</v>
      </c>
      <c r="N669" s="320">
        <v>14.63</v>
      </c>
      <c r="O669" s="319">
        <v>0.0</v>
      </c>
      <c r="P669" s="320">
        <v>0.0</v>
      </c>
      <c r="Q669" s="320">
        <v>0.0</v>
      </c>
      <c r="R669" s="321">
        <v>0.0</v>
      </c>
      <c r="S669" s="314"/>
    </row>
    <row r="670" ht="11.25" customHeight="1">
      <c r="B670" s="315" t="s">
        <v>92</v>
      </c>
      <c r="C670" s="316" t="s">
        <v>359</v>
      </c>
      <c r="D670" s="317" t="s">
        <v>360</v>
      </c>
      <c r="E670" s="318"/>
      <c r="F670" s="316" t="s">
        <v>95</v>
      </c>
      <c r="G670" s="319">
        <v>0.72</v>
      </c>
      <c r="H670" s="315" t="s">
        <v>96</v>
      </c>
      <c r="I670" s="320">
        <v>-170.62</v>
      </c>
      <c r="J670" s="320">
        <v>0.0</v>
      </c>
      <c r="K670" s="320">
        <v>-170.62</v>
      </c>
      <c r="L670" s="320">
        <v>170.62</v>
      </c>
      <c r="M670" s="320">
        <v>0.0</v>
      </c>
      <c r="N670" s="320">
        <v>170.62</v>
      </c>
      <c r="O670" s="319">
        <v>0.0</v>
      </c>
      <c r="P670" s="320">
        <v>0.0</v>
      </c>
      <c r="Q670" s="320">
        <v>0.0</v>
      </c>
      <c r="R670" s="321">
        <v>0.0</v>
      </c>
      <c r="S670" s="314"/>
    </row>
    <row r="671" ht="11.25" customHeight="1">
      <c r="B671" s="315" t="s">
        <v>92</v>
      </c>
      <c r="C671" s="316" t="s">
        <v>403</v>
      </c>
      <c r="D671" s="317" t="s">
        <v>404</v>
      </c>
      <c r="E671" s="318"/>
      <c r="F671" s="316" t="s">
        <v>95</v>
      </c>
      <c r="G671" s="319">
        <v>0.04</v>
      </c>
      <c r="H671" s="315" t="s">
        <v>96</v>
      </c>
      <c r="I671" s="320">
        <v>-232.86</v>
      </c>
      <c r="J671" s="320">
        <v>0.0</v>
      </c>
      <c r="K671" s="320">
        <v>-232.86</v>
      </c>
      <c r="L671" s="320">
        <v>232.86</v>
      </c>
      <c r="M671" s="320">
        <v>0.0</v>
      </c>
      <c r="N671" s="320">
        <v>232.86</v>
      </c>
      <c r="O671" s="319">
        <v>0.0</v>
      </c>
      <c r="P671" s="320">
        <v>0.0</v>
      </c>
      <c r="Q671" s="320">
        <v>0.0</v>
      </c>
      <c r="R671" s="321">
        <v>0.0</v>
      </c>
      <c r="S671" s="314"/>
    </row>
    <row r="672" ht="11.25" customHeight="1">
      <c r="B672" s="315" t="s">
        <v>92</v>
      </c>
      <c r="C672" s="316" t="s">
        <v>397</v>
      </c>
      <c r="D672" s="317" t="s">
        <v>398</v>
      </c>
      <c r="E672" s="318"/>
      <c r="F672" s="316" t="s">
        <v>95</v>
      </c>
      <c r="G672" s="319">
        <v>0.27</v>
      </c>
      <c r="H672" s="315" t="s">
        <v>96</v>
      </c>
      <c r="I672" s="320">
        <v>-135.39</v>
      </c>
      <c r="J672" s="320">
        <v>0.0</v>
      </c>
      <c r="K672" s="320">
        <v>-135.39</v>
      </c>
      <c r="L672" s="320">
        <v>135.39</v>
      </c>
      <c r="M672" s="320">
        <v>0.0</v>
      </c>
      <c r="N672" s="320">
        <v>135.39</v>
      </c>
      <c r="O672" s="319">
        <v>0.0</v>
      </c>
      <c r="P672" s="320">
        <v>0.0</v>
      </c>
      <c r="Q672" s="320">
        <v>0.0</v>
      </c>
      <c r="R672" s="321">
        <v>0.0</v>
      </c>
      <c r="S672" s="314"/>
    </row>
    <row r="673" ht="11.25" customHeight="1">
      <c r="B673" s="315" t="s">
        <v>92</v>
      </c>
      <c r="C673" s="316" t="s">
        <v>196</v>
      </c>
      <c r="D673" s="317" t="s">
        <v>197</v>
      </c>
      <c r="E673" s="318"/>
      <c r="F673" s="316" t="s">
        <v>95</v>
      </c>
      <c r="G673" s="319">
        <v>0.18</v>
      </c>
      <c r="H673" s="315" t="s">
        <v>96</v>
      </c>
      <c r="I673" s="320">
        <v>-198.9</v>
      </c>
      <c r="J673" s="320">
        <v>0.0</v>
      </c>
      <c r="K673" s="320">
        <v>-198.9</v>
      </c>
      <c r="L673" s="320">
        <v>198.9</v>
      </c>
      <c r="M673" s="320">
        <v>0.0</v>
      </c>
      <c r="N673" s="320">
        <v>198.9</v>
      </c>
      <c r="O673" s="319">
        <v>0.0</v>
      </c>
      <c r="P673" s="320">
        <v>0.0</v>
      </c>
      <c r="Q673" s="320">
        <v>0.0</v>
      </c>
      <c r="R673" s="321">
        <v>0.0</v>
      </c>
      <c r="S673" s="314"/>
    </row>
    <row r="674" ht="11.25" customHeight="1">
      <c r="B674" s="315" t="s">
        <v>92</v>
      </c>
      <c r="C674" s="316" t="s">
        <v>128</v>
      </c>
      <c r="D674" s="317" t="s">
        <v>129</v>
      </c>
      <c r="E674" s="318"/>
      <c r="F674" s="316" t="s">
        <v>130</v>
      </c>
      <c r="G674" s="319">
        <v>9.0</v>
      </c>
      <c r="H674" s="315" t="s">
        <v>96</v>
      </c>
      <c r="I674" s="320">
        <v>-104.95</v>
      </c>
      <c r="J674" s="320">
        <v>0.0</v>
      </c>
      <c r="K674" s="320">
        <v>-104.95</v>
      </c>
      <c r="L674" s="320">
        <v>104.95</v>
      </c>
      <c r="M674" s="320">
        <v>0.0</v>
      </c>
      <c r="N674" s="320">
        <v>104.95</v>
      </c>
      <c r="O674" s="319">
        <v>0.0</v>
      </c>
      <c r="P674" s="320">
        <v>0.0</v>
      </c>
      <c r="Q674" s="320">
        <v>0.0</v>
      </c>
      <c r="R674" s="321">
        <v>0.0</v>
      </c>
      <c r="S674" s="314"/>
    </row>
    <row r="675" ht="11.25" customHeight="1">
      <c r="B675" s="315" t="s">
        <v>92</v>
      </c>
      <c r="C675" s="316" t="s">
        <v>126</v>
      </c>
      <c r="D675" s="317" t="s">
        <v>127</v>
      </c>
      <c r="E675" s="318"/>
      <c r="F675" s="316" t="s">
        <v>95</v>
      </c>
      <c r="G675" s="319">
        <v>0.14</v>
      </c>
      <c r="H675" s="315" t="s">
        <v>96</v>
      </c>
      <c r="I675" s="320">
        <v>-45.08</v>
      </c>
      <c r="J675" s="320">
        <v>0.0</v>
      </c>
      <c r="K675" s="320">
        <v>-45.08</v>
      </c>
      <c r="L675" s="320">
        <v>45.08</v>
      </c>
      <c r="M675" s="320">
        <v>0.0</v>
      </c>
      <c r="N675" s="320">
        <v>45.08</v>
      </c>
      <c r="O675" s="319">
        <v>0.0</v>
      </c>
      <c r="P675" s="320">
        <v>0.0</v>
      </c>
      <c r="Q675" s="320">
        <v>0.0</v>
      </c>
      <c r="R675" s="321">
        <v>0.0</v>
      </c>
      <c r="S675" s="314"/>
    </row>
    <row r="676" ht="11.25" customHeight="1">
      <c r="B676" s="315" t="s">
        <v>92</v>
      </c>
      <c r="C676" s="316" t="s">
        <v>131</v>
      </c>
      <c r="D676" s="317" t="s">
        <v>132</v>
      </c>
      <c r="E676" s="318"/>
      <c r="F676" s="316" t="s">
        <v>95</v>
      </c>
      <c r="G676" s="319">
        <v>0.27</v>
      </c>
      <c r="H676" s="315" t="s">
        <v>96</v>
      </c>
      <c r="I676" s="320">
        <v>-87.75</v>
      </c>
      <c r="J676" s="320">
        <v>0.0</v>
      </c>
      <c r="K676" s="320">
        <v>-87.75</v>
      </c>
      <c r="L676" s="320">
        <v>87.75</v>
      </c>
      <c r="M676" s="320">
        <v>0.0</v>
      </c>
      <c r="N676" s="320">
        <v>87.75</v>
      </c>
      <c r="O676" s="319">
        <v>0.0</v>
      </c>
      <c r="P676" s="320">
        <v>0.0</v>
      </c>
      <c r="Q676" s="320">
        <v>0.0</v>
      </c>
      <c r="R676" s="321">
        <v>0.0</v>
      </c>
      <c r="S676" s="314"/>
    </row>
    <row r="677" ht="11.25" customHeight="1">
      <c r="B677" s="315" t="s">
        <v>92</v>
      </c>
      <c r="C677" s="316" t="s">
        <v>120</v>
      </c>
      <c r="D677" s="317" t="s">
        <v>121</v>
      </c>
      <c r="E677" s="318"/>
      <c r="F677" s="316" t="s">
        <v>95</v>
      </c>
      <c r="G677" s="319">
        <v>0.72</v>
      </c>
      <c r="H677" s="315" t="s">
        <v>96</v>
      </c>
      <c r="I677" s="320">
        <v>-122.26</v>
      </c>
      <c r="J677" s="320">
        <v>0.0</v>
      </c>
      <c r="K677" s="320">
        <v>-122.26</v>
      </c>
      <c r="L677" s="320">
        <v>122.26</v>
      </c>
      <c r="M677" s="320">
        <v>0.0</v>
      </c>
      <c r="N677" s="320">
        <v>122.26</v>
      </c>
      <c r="O677" s="319">
        <v>0.0</v>
      </c>
      <c r="P677" s="320">
        <v>0.0</v>
      </c>
      <c r="Q677" s="320">
        <v>0.0</v>
      </c>
      <c r="R677" s="321">
        <v>0.0</v>
      </c>
      <c r="S677" s="314"/>
    </row>
    <row r="678" ht="11.25" customHeight="1">
      <c r="B678" s="315" t="s">
        <v>92</v>
      </c>
      <c r="C678" s="316" t="s">
        <v>118</v>
      </c>
      <c r="D678" s="317" t="s">
        <v>119</v>
      </c>
      <c r="E678" s="318"/>
      <c r="F678" s="316" t="s">
        <v>95</v>
      </c>
      <c r="G678" s="319">
        <v>0.045</v>
      </c>
      <c r="H678" s="315" t="s">
        <v>96</v>
      </c>
      <c r="I678" s="320">
        <v>-1.89</v>
      </c>
      <c r="J678" s="320">
        <v>0.0</v>
      </c>
      <c r="K678" s="320">
        <v>-1.89</v>
      </c>
      <c r="L678" s="320">
        <v>1.89</v>
      </c>
      <c r="M678" s="320">
        <v>0.0</v>
      </c>
      <c r="N678" s="320">
        <v>1.89</v>
      </c>
      <c r="O678" s="319">
        <v>0.0</v>
      </c>
      <c r="P678" s="320">
        <v>0.0</v>
      </c>
      <c r="Q678" s="320">
        <v>0.0</v>
      </c>
      <c r="R678" s="321">
        <v>0.0</v>
      </c>
      <c r="S678" s="314"/>
    </row>
    <row r="679" ht="11.25" customHeight="1">
      <c r="B679" s="315" t="s">
        <v>92</v>
      </c>
      <c r="C679" s="316" t="s">
        <v>141</v>
      </c>
      <c r="D679" s="317" t="s">
        <v>142</v>
      </c>
      <c r="E679" s="318"/>
      <c r="F679" s="316" t="s">
        <v>95</v>
      </c>
      <c r="G679" s="319">
        <v>0.045</v>
      </c>
      <c r="H679" s="315" t="s">
        <v>96</v>
      </c>
      <c r="I679" s="320">
        <v>-3.96</v>
      </c>
      <c r="J679" s="320">
        <v>0.0</v>
      </c>
      <c r="K679" s="320">
        <v>-3.96</v>
      </c>
      <c r="L679" s="320">
        <v>3.96</v>
      </c>
      <c r="M679" s="320">
        <v>0.0</v>
      </c>
      <c r="N679" s="320">
        <v>3.96</v>
      </c>
      <c r="O679" s="319">
        <v>0.0</v>
      </c>
      <c r="P679" s="320">
        <v>0.0</v>
      </c>
      <c r="Q679" s="320">
        <v>0.0</v>
      </c>
      <c r="R679" s="321">
        <v>0.0</v>
      </c>
      <c r="S679" s="314"/>
    </row>
    <row r="680" ht="11.25" customHeight="1">
      <c r="B680" s="315" t="s">
        <v>92</v>
      </c>
      <c r="C680" s="316" t="s">
        <v>399</v>
      </c>
      <c r="D680" s="317" t="s">
        <v>400</v>
      </c>
      <c r="E680" s="318"/>
      <c r="F680" s="316" t="s">
        <v>95</v>
      </c>
      <c r="G680" s="319">
        <v>4.5</v>
      </c>
      <c r="H680" s="315" t="s">
        <v>96</v>
      </c>
      <c r="I680" s="320">
        <v>-2110.5</v>
      </c>
      <c r="J680" s="320">
        <v>0.0</v>
      </c>
      <c r="K680" s="320">
        <v>-2110.5</v>
      </c>
      <c r="L680" s="320">
        <v>2110.5</v>
      </c>
      <c r="M680" s="320">
        <v>0.0</v>
      </c>
      <c r="N680" s="320">
        <v>2110.5</v>
      </c>
      <c r="O680" s="319">
        <v>0.0</v>
      </c>
      <c r="P680" s="320">
        <v>0.0</v>
      </c>
      <c r="Q680" s="320">
        <v>0.0</v>
      </c>
      <c r="R680" s="321">
        <v>0.0</v>
      </c>
      <c r="S680" s="314"/>
    </row>
    <row r="681" ht="11.25" customHeight="1">
      <c r="B681" s="315" t="s">
        <v>92</v>
      </c>
      <c r="C681" s="316" t="s">
        <v>137</v>
      </c>
      <c r="D681" s="317" t="s">
        <v>138</v>
      </c>
      <c r="E681" s="318"/>
      <c r="F681" s="316" t="s">
        <v>95</v>
      </c>
      <c r="G681" s="319">
        <v>0.2</v>
      </c>
      <c r="H681" s="315" t="s">
        <v>96</v>
      </c>
      <c r="I681" s="320">
        <v>-65.0</v>
      </c>
      <c r="J681" s="320">
        <v>0.0</v>
      </c>
      <c r="K681" s="320">
        <v>-65.0</v>
      </c>
      <c r="L681" s="320">
        <v>65.0</v>
      </c>
      <c r="M681" s="320">
        <v>0.0</v>
      </c>
      <c r="N681" s="320">
        <v>65.0</v>
      </c>
      <c r="O681" s="319">
        <v>0.0</v>
      </c>
      <c r="P681" s="320">
        <v>0.0</v>
      </c>
      <c r="Q681" s="320">
        <v>0.0</v>
      </c>
      <c r="R681" s="321">
        <v>0.0</v>
      </c>
      <c r="S681" s="314"/>
    </row>
    <row r="682" ht="11.25" customHeight="1">
      <c r="B682" s="315" t="s">
        <v>92</v>
      </c>
      <c r="C682" s="316" t="s">
        <v>105</v>
      </c>
      <c r="D682" s="317" t="s">
        <v>106</v>
      </c>
      <c r="E682" s="318"/>
      <c r="F682" s="316" t="s">
        <v>95</v>
      </c>
      <c r="G682" s="319">
        <v>0.9</v>
      </c>
      <c r="H682" s="315" t="s">
        <v>96</v>
      </c>
      <c r="I682" s="320">
        <v>-84.6</v>
      </c>
      <c r="J682" s="320">
        <v>0.0</v>
      </c>
      <c r="K682" s="320">
        <v>-84.6</v>
      </c>
      <c r="L682" s="320">
        <v>84.6</v>
      </c>
      <c r="M682" s="320">
        <v>0.0</v>
      </c>
      <c r="N682" s="320">
        <v>84.6</v>
      </c>
      <c r="O682" s="319">
        <v>0.0</v>
      </c>
      <c r="P682" s="320">
        <v>0.0</v>
      </c>
      <c r="Q682" s="320">
        <v>0.0</v>
      </c>
      <c r="R682" s="321">
        <v>0.0</v>
      </c>
      <c r="S682" s="314"/>
    </row>
    <row r="683" ht="11.25" customHeight="1">
      <c r="B683" s="315" t="s">
        <v>92</v>
      </c>
      <c r="C683" s="316" t="s">
        <v>284</v>
      </c>
      <c r="D683" s="317" t="s">
        <v>285</v>
      </c>
      <c r="E683" s="318"/>
      <c r="F683" s="316" t="s">
        <v>286</v>
      </c>
      <c r="G683" s="319">
        <v>1.8</v>
      </c>
      <c r="H683" s="315" t="s">
        <v>96</v>
      </c>
      <c r="I683" s="320">
        <v>-1032.0</v>
      </c>
      <c r="J683" s="320">
        <v>0.0</v>
      </c>
      <c r="K683" s="320">
        <v>-1032.0</v>
      </c>
      <c r="L683" s="320">
        <v>1032.0</v>
      </c>
      <c r="M683" s="320">
        <v>0.0</v>
      </c>
      <c r="N683" s="320">
        <v>1032.0</v>
      </c>
      <c r="O683" s="319">
        <v>0.0</v>
      </c>
      <c r="P683" s="320">
        <v>0.0</v>
      </c>
      <c r="Q683" s="320">
        <v>0.0</v>
      </c>
      <c r="R683" s="321">
        <v>0.0</v>
      </c>
      <c r="S683" s="314"/>
    </row>
    <row r="684" ht="11.25" customHeight="1">
      <c r="B684" s="315" t="s">
        <v>92</v>
      </c>
      <c r="C684" s="316" t="s">
        <v>116</v>
      </c>
      <c r="D684" s="317" t="s">
        <v>117</v>
      </c>
      <c r="E684" s="318"/>
      <c r="F684" s="316" t="s">
        <v>95</v>
      </c>
      <c r="G684" s="319">
        <v>0.7</v>
      </c>
      <c r="H684" s="315" t="s">
        <v>96</v>
      </c>
      <c r="I684" s="320">
        <v>0.0</v>
      </c>
      <c r="J684" s="320">
        <v>0.0</v>
      </c>
      <c r="K684" s="320">
        <v>0.0</v>
      </c>
      <c r="L684" s="320">
        <v>0.0</v>
      </c>
      <c r="M684" s="320">
        <v>0.0</v>
      </c>
      <c r="N684" s="320">
        <v>0.0</v>
      </c>
      <c r="O684" s="319">
        <v>0.0</v>
      </c>
      <c r="P684" s="320">
        <v>0.0</v>
      </c>
      <c r="Q684" s="320">
        <v>0.0</v>
      </c>
      <c r="R684" s="321">
        <v>0.0</v>
      </c>
      <c r="S684" s="314"/>
    </row>
    <row r="685" ht="11.25" customHeight="1">
      <c r="B685" s="315" t="s">
        <v>92</v>
      </c>
      <c r="C685" s="316" t="s">
        <v>124</v>
      </c>
      <c r="D685" s="317" t="s">
        <v>125</v>
      </c>
      <c r="E685" s="318"/>
      <c r="F685" s="316" t="s">
        <v>95</v>
      </c>
      <c r="G685" s="319">
        <v>0.9</v>
      </c>
      <c r="H685" s="315" t="s">
        <v>96</v>
      </c>
      <c r="I685" s="320">
        <v>0.0</v>
      </c>
      <c r="J685" s="320">
        <v>0.0</v>
      </c>
      <c r="K685" s="320">
        <v>0.0</v>
      </c>
      <c r="L685" s="320">
        <v>0.0</v>
      </c>
      <c r="M685" s="320">
        <v>0.0</v>
      </c>
      <c r="N685" s="320">
        <v>0.0</v>
      </c>
      <c r="O685" s="319">
        <v>0.0</v>
      </c>
      <c r="P685" s="320">
        <v>0.0</v>
      </c>
      <c r="Q685" s="320">
        <v>0.0</v>
      </c>
      <c r="R685" s="321">
        <v>0.0</v>
      </c>
      <c r="S685" s="314"/>
    </row>
    <row r="686" ht="11.25" customHeight="1">
      <c r="B686" s="315" t="s">
        <v>92</v>
      </c>
      <c r="C686" s="316" t="s">
        <v>170</v>
      </c>
      <c r="D686" s="317" t="s">
        <v>171</v>
      </c>
      <c r="E686" s="318"/>
      <c r="F686" s="316" t="s">
        <v>95</v>
      </c>
      <c r="G686" s="319">
        <v>0.135</v>
      </c>
      <c r="H686" s="315" t="s">
        <v>96</v>
      </c>
      <c r="I686" s="320">
        <v>0.0</v>
      </c>
      <c r="J686" s="320">
        <v>0.0</v>
      </c>
      <c r="K686" s="320">
        <v>0.0</v>
      </c>
      <c r="L686" s="320">
        <v>0.0</v>
      </c>
      <c r="M686" s="320">
        <v>0.0</v>
      </c>
      <c r="N686" s="320">
        <v>0.0</v>
      </c>
      <c r="O686" s="319">
        <v>0.0</v>
      </c>
      <c r="P686" s="320">
        <v>0.0</v>
      </c>
      <c r="Q686" s="320">
        <v>0.0</v>
      </c>
      <c r="R686" s="321">
        <v>0.0</v>
      </c>
      <c r="S686" s="314"/>
    </row>
    <row r="687" ht="11.25" customHeight="1">
      <c r="B687" s="315" t="s">
        <v>92</v>
      </c>
      <c r="C687" s="316" t="s">
        <v>230</v>
      </c>
      <c r="D687" s="317" t="s">
        <v>231</v>
      </c>
      <c r="E687" s="318"/>
      <c r="F687" s="316" t="s">
        <v>95</v>
      </c>
      <c r="G687" s="319">
        <v>0.9</v>
      </c>
      <c r="H687" s="315" t="s">
        <v>96</v>
      </c>
      <c r="I687" s="320">
        <v>0.0</v>
      </c>
      <c r="J687" s="320">
        <v>0.0</v>
      </c>
      <c r="K687" s="320">
        <v>0.0</v>
      </c>
      <c r="L687" s="320">
        <v>0.0</v>
      </c>
      <c r="M687" s="320">
        <v>0.0</v>
      </c>
      <c r="N687" s="320">
        <v>0.0</v>
      </c>
      <c r="O687" s="319">
        <v>0.0</v>
      </c>
      <c r="P687" s="320">
        <v>0.0</v>
      </c>
      <c r="Q687" s="320">
        <v>0.0</v>
      </c>
      <c r="R687" s="321">
        <v>0.0</v>
      </c>
      <c r="S687" s="314"/>
    </row>
    <row r="688" ht="11.25" customHeight="1">
      <c r="B688" s="315" t="s">
        <v>92</v>
      </c>
      <c r="C688" s="316" t="s">
        <v>168</v>
      </c>
      <c r="D688" s="317" t="s">
        <v>169</v>
      </c>
      <c r="E688" s="318"/>
      <c r="F688" s="316" t="s">
        <v>95</v>
      </c>
      <c r="G688" s="319">
        <v>1.35</v>
      </c>
      <c r="H688" s="315" t="s">
        <v>96</v>
      </c>
      <c r="I688" s="320">
        <v>-453.6</v>
      </c>
      <c r="J688" s="320">
        <v>0.0</v>
      </c>
      <c r="K688" s="320">
        <v>-453.6</v>
      </c>
      <c r="L688" s="320">
        <v>453.6</v>
      </c>
      <c r="M688" s="320">
        <v>0.0</v>
      </c>
      <c r="N688" s="320">
        <v>453.6</v>
      </c>
      <c r="O688" s="319">
        <v>0.0</v>
      </c>
      <c r="P688" s="320">
        <v>0.0</v>
      </c>
      <c r="Q688" s="320">
        <v>0.0</v>
      </c>
      <c r="R688" s="321">
        <v>0.0</v>
      </c>
      <c r="S688" s="314"/>
    </row>
    <row r="689" ht="11.25" customHeight="1">
      <c r="B689" s="315" t="s">
        <v>92</v>
      </c>
      <c r="C689" s="316" t="s">
        <v>401</v>
      </c>
      <c r="D689" s="317" t="s">
        <v>402</v>
      </c>
      <c r="E689" s="318"/>
      <c r="F689" s="316" t="s">
        <v>95</v>
      </c>
      <c r="G689" s="319">
        <v>0.9</v>
      </c>
      <c r="H689" s="315" t="s">
        <v>96</v>
      </c>
      <c r="I689" s="320">
        <v>-826.03</v>
      </c>
      <c r="J689" s="320">
        <v>0.0</v>
      </c>
      <c r="K689" s="320">
        <v>-826.03</v>
      </c>
      <c r="L689" s="320">
        <v>826.03</v>
      </c>
      <c r="M689" s="320">
        <v>0.0</v>
      </c>
      <c r="N689" s="320">
        <v>826.03</v>
      </c>
      <c r="O689" s="319">
        <v>0.0</v>
      </c>
      <c r="P689" s="320">
        <v>0.0</v>
      </c>
      <c r="Q689" s="320">
        <v>0.0</v>
      </c>
      <c r="R689" s="321">
        <v>0.0</v>
      </c>
      <c r="S689" s="314"/>
    </row>
    <row r="690" ht="11.25" customHeight="1">
      <c r="B690" s="315" t="s">
        <v>92</v>
      </c>
      <c r="C690" s="316" t="s">
        <v>170</v>
      </c>
      <c r="D690" s="317" t="s">
        <v>171</v>
      </c>
      <c r="E690" s="318"/>
      <c r="F690" s="316" t="s">
        <v>95</v>
      </c>
      <c r="G690" s="319">
        <v>0.18</v>
      </c>
      <c r="H690" s="315" t="s">
        <v>96</v>
      </c>
      <c r="I690" s="320">
        <v>0.0</v>
      </c>
      <c r="J690" s="320">
        <v>0.0</v>
      </c>
      <c r="K690" s="320">
        <v>0.0</v>
      </c>
      <c r="L690" s="320">
        <v>0.0</v>
      </c>
      <c r="M690" s="320">
        <v>0.0</v>
      </c>
      <c r="N690" s="320">
        <v>0.0</v>
      </c>
      <c r="O690" s="319">
        <v>0.0</v>
      </c>
      <c r="P690" s="320">
        <v>0.0</v>
      </c>
      <c r="Q690" s="320">
        <v>0.0</v>
      </c>
      <c r="R690" s="321">
        <v>0.0</v>
      </c>
      <c r="S690" s="314"/>
    </row>
    <row r="691" ht="11.25" customHeight="1">
      <c r="B691" s="315" t="s">
        <v>92</v>
      </c>
      <c r="C691" s="316" t="s">
        <v>118</v>
      </c>
      <c r="D691" s="317" t="s">
        <v>119</v>
      </c>
      <c r="E691" s="318"/>
      <c r="F691" s="316" t="s">
        <v>95</v>
      </c>
      <c r="G691" s="319">
        <v>0.01</v>
      </c>
      <c r="H691" s="315" t="s">
        <v>96</v>
      </c>
      <c r="I691" s="320">
        <v>-0.42</v>
      </c>
      <c r="J691" s="320">
        <v>0.0</v>
      </c>
      <c r="K691" s="320">
        <v>-0.42</v>
      </c>
      <c r="L691" s="320">
        <v>0.42</v>
      </c>
      <c r="M691" s="320">
        <v>0.0</v>
      </c>
      <c r="N691" s="320">
        <v>0.42</v>
      </c>
      <c r="O691" s="319">
        <v>0.0</v>
      </c>
      <c r="P691" s="320">
        <v>0.0</v>
      </c>
      <c r="Q691" s="320">
        <v>0.0</v>
      </c>
      <c r="R691" s="321">
        <v>0.0</v>
      </c>
      <c r="S691" s="314"/>
    </row>
    <row r="692" ht="11.25" customHeight="1">
      <c r="B692" s="315" t="s">
        <v>92</v>
      </c>
      <c r="C692" s="316" t="s">
        <v>151</v>
      </c>
      <c r="D692" s="317" t="s">
        <v>152</v>
      </c>
      <c r="E692" s="318"/>
      <c r="F692" s="316" t="s">
        <v>95</v>
      </c>
      <c r="G692" s="319">
        <v>0.54</v>
      </c>
      <c r="H692" s="315" t="s">
        <v>96</v>
      </c>
      <c r="I692" s="320">
        <v>-405.0</v>
      </c>
      <c r="J692" s="320">
        <v>0.0</v>
      </c>
      <c r="K692" s="320">
        <v>-405.0</v>
      </c>
      <c r="L692" s="320">
        <v>405.0</v>
      </c>
      <c r="M692" s="320">
        <v>0.0</v>
      </c>
      <c r="N692" s="320">
        <v>405.0</v>
      </c>
      <c r="O692" s="319">
        <v>0.0</v>
      </c>
      <c r="P692" s="320">
        <v>0.0</v>
      </c>
      <c r="Q692" s="320">
        <v>0.0</v>
      </c>
      <c r="R692" s="321">
        <v>0.0</v>
      </c>
      <c r="S692" s="314"/>
    </row>
    <row r="693" ht="11.25" customHeight="1">
      <c r="B693" s="315" t="s">
        <v>92</v>
      </c>
      <c r="C693" s="316" t="s">
        <v>97</v>
      </c>
      <c r="D693" s="317" t="s">
        <v>98</v>
      </c>
      <c r="E693" s="318"/>
      <c r="F693" s="316" t="s">
        <v>95</v>
      </c>
      <c r="G693" s="319">
        <v>0.09</v>
      </c>
      <c r="H693" s="315" t="s">
        <v>96</v>
      </c>
      <c r="I693" s="320">
        <v>-25.65</v>
      </c>
      <c r="J693" s="320">
        <v>0.0</v>
      </c>
      <c r="K693" s="320">
        <v>-25.65</v>
      </c>
      <c r="L693" s="320">
        <v>25.65</v>
      </c>
      <c r="M693" s="320">
        <v>0.0</v>
      </c>
      <c r="N693" s="320">
        <v>25.65</v>
      </c>
      <c r="O693" s="319">
        <v>0.0</v>
      </c>
      <c r="P693" s="320">
        <v>0.0</v>
      </c>
      <c r="Q693" s="320">
        <v>0.0</v>
      </c>
      <c r="R693" s="321">
        <v>0.0</v>
      </c>
      <c r="S693" s="314"/>
    </row>
    <row r="694" ht="11.25" customHeight="1">
      <c r="B694" s="315" t="s">
        <v>92</v>
      </c>
      <c r="C694" s="316" t="s">
        <v>137</v>
      </c>
      <c r="D694" s="317" t="s">
        <v>138</v>
      </c>
      <c r="E694" s="318"/>
      <c r="F694" s="316" t="s">
        <v>95</v>
      </c>
      <c r="G694" s="319">
        <v>0.045</v>
      </c>
      <c r="H694" s="315" t="s">
        <v>96</v>
      </c>
      <c r="I694" s="320">
        <v>-14.63</v>
      </c>
      <c r="J694" s="320">
        <v>0.0</v>
      </c>
      <c r="K694" s="320">
        <v>-14.63</v>
      </c>
      <c r="L694" s="320">
        <v>14.63</v>
      </c>
      <c r="M694" s="320">
        <v>0.0</v>
      </c>
      <c r="N694" s="320">
        <v>14.63</v>
      </c>
      <c r="O694" s="319">
        <v>0.0</v>
      </c>
      <c r="P694" s="320">
        <v>0.0</v>
      </c>
      <c r="Q694" s="320">
        <v>0.0</v>
      </c>
      <c r="R694" s="321">
        <v>0.0</v>
      </c>
      <c r="S694" s="314"/>
    </row>
    <row r="695" ht="11.25" customHeight="1">
      <c r="B695" s="315" t="s">
        <v>92</v>
      </c>
      <c r="C695" s="316" t="s">
        <v>131</v>
      </c>
      <c r="D695" s="317" t="s">
        <v>132</v>
      </c>
      <c r="E695" s="318"/>
      <c r="F695" s="316" t="s">
        <v>95</v>
      </c>
      <c r="G695" s="319">
        <v>0.9</v>
      </c>
      <c r="H695" s="315" t="s">
        <v>96</v>
      </c>
      <c r="I695" s="320">
        <v>-292.5</v>
      </c>
      <c r="J695" s="320">
        <v>0.0</v>
      </c>
      <c r="K695" s="320">
        <v>-292.5</v>
      </c>
      <c r="L695" s="320">
        <v>292.5</v>
      </c>
      <c r="M695" s="320">
        <v>0.0</v>
      </c>
      <c r="N695" s="320">
        <v>292.5</v>
      </c>
      <c r="O695" s="319">
        <v>0.0</v>
      </c>
      <c r="P695" s="320">
        <v>0.0</v>
      </c>
      <c r="Q695" s="320">
        <v>0.0</v>
      </c>
      <c r="R695" s="321">
        <v>0.0</v>
      </c>
      <c r="S695" s="314"/>
    </row>
    <row r="696" ht="11.25" customHeight="1">
      <c r="B696" s="315" t="s">
        <v>92</v>
      </c>
      <c r="C696" s="316" t="s">
        <v>196</v>
      </c>
      <c r="D696" s="317" t="s">
        <v>197</v>
      </c>
      <c r="E696" s="318"/>
      <c r="F696" s="316" t="s">
        <v>95</v>
      </c>
      <c r="G696" s="319">
        <v>0.045</v>
      </c>
      <c r="H696" s="315" t="s">
        <v>96</v>
      </c>
      <c r="I696" s="320">
        <v>-49.73</v>
      </c>
      <c r="J696" s="320">
        <v>0.0</v>
      </c>
      <c r="K696" s="320">
        <v>-49.73</v>
      </c>
      <c r="L696" s="320">
        <v>49.73</v>
      </c>
      <c r="M696" s="320">
        <v>0.0</v>
      </c>
      <c r="N696" s="320">
        <v>49.73</v>
      </c>
      <c r="O696" s="319">
        <v>0.0</v>
      </c>
      <c r="P696" s="320">
        <v>0.0</v>
      </c>
      <c r="Q696" s="320">
        <v>0.0</v>
      </c>
      <c r="R696" s="321">
        <v>0.0</v>
      </c>
      <c r="S696" s="314"/>
    </row>
    <row r="697" ht="11.25" customHeight="1">
      <c r="B697" s="315" t="s">
        <v>92</v>
      </c>
      <c r="C697" s="316" t="s">
        <v>155</v>
      </c>
      <c r="D697" s="317" t="s">
        <v>156</v>
      </c>
      <c r="E697" s="318"/>
      <c r="F697" s="316" t="s">
        <v>95</v>
      </c>
      <c r="G697" s="319">
        <v>0.09</v>
      </c>
      <c r="H697" s="315" t="s">
        <v>96</v>
      </c>
      <c r="I697" s="320">
        <v>-125.55</v>
      </c>
      <c r="J697" s="320">
        <v>0.0</v>
      </c>
      <c r="K697" s="320">
        <v>-125.55</v>
      </c>
      <c r="L697" s="320">
        <v>125.55</v>
      </c>
      <c r="M697" s="320">
        <v>0.0</v>
      </c>
      <c r="N697" s="320">
        <v>125.55</v>
      </c>
      <c r="O697" s="319">
        <v>0.0</v>
      </c>
      <c r="P697" s="320">
        <v>0.0</v>
      </c>
      <c r="Q697" s="320">
        <v>0.0</v>
      </c>
      <c r="R697" s="321">
        <v>0.0</v>
      </c>
      <c r="S697" s="314"/>
    </row>
    <row r="698" ht="11.25" customHeight="1">
      <c r="B698" s="315" t="s">
        <v>92</v>
      </c>
      <c r="C698" s="316" t="s">
        <v>1910</v>
      </c>
      <c r="D698" s="317" t="s">
        <v>1470</v>
      </c>
      <c r="E698" s="318"/>
      <c r="F698" s="316" t="s">
        <v>95</v>
      </c>
      <c r="G698" s="319">
        <v>4.5</v>
      </c>
      <c r="H698" s="315" t="s">
        <v>96</v>
      </c>
      <c r="I698" s="320">
        <v>-11475.0</v>
      </c>
      <c r="J698" s="320">
        <v>0.0</v>
      </c>
      <c r="K698" s="320">
        <v>-11475.0</v>
      </c>
      <c r="L698" s="320">
        <v>11475.0</v>
      </c>
      <c r="M698" s="320">
        <v>0.0</v>
      </c>
      <c r="N698" s="320">
        <v>11475.0</v>
      </c>
      <c r="O698" s="319">
        <v>0.0</v>
      </c>
      <c r="P698" s="320">
        <v>0.0</v>
      </c>
      <c r="Q698" s="320">
        <v>0.0</v>
      </c>
      <c r="R698" s="321">
        <v>0.0</v>
      </c>
      <c r="S698" s="314"/>
    </row>
    <row r="699" ht="11.25" customHeight="1">
      <c r="B699" s="315" t="s">
        <v>92</v>
      </c>
      <c r="C699" s="316" t="s">
        <v>1872</v>
      </c>
      <c r="D699" s="317" t="s">
        <v>891</v>
      </c>
      <c r="E699" s="318"/>
      <c r="F699" s="316" t="s">
        <v>95</v>
      </c>
      <c r="G699" s="319">
        <v>0.2</v>
      </c>
      <c r="H699" s="315" t="s">
        <v>96</v>
      </c>
      <c r="I699" s="320">
        <v>-37.6</v>
      </c>
      <c r="J699" s="320">
        <v>0.0</v>
      </c>
      <c r="K699" s="320">
        <v>-37.6</v>
      </c>
      <c r="L699" s="320">
        <v>37.6</v>
      </c>
      <c r="M699" s="320">
        <v>0.0</v>
      </c>
      <c r="N699" s="320">
        <v>37.6</v>
      </c>
      <c r="O699" s="319">
        <v>0.0</v>
      </c>
      <c r="P699" s="320">
        <v>0.0</v>
      </c>
      <c r="Q699" s="320">
        <v>0.0</v>
      </c>
      <c r="R699" s="321">
        <v>0.0</v>
      </c>
      <c r="S699" s="314"/>
    </row>
    <row r="700" ht="11.25" customHeight="1">
      <c r="B700" s="315" t="s">
        <v>92</v>
      </c>
      <c r="C700" s="316" t="s">
        <v>105</v>
      </c>
      <c r="D700" s="317" t="s">
        <v>106</v>
      </c>
      <c r="E700" s="318"/>
      <c r="F700" s="316" t="s">
        <v>95</v>
      </c>
      <c r="G700" s="319">
        <v>0.9</v>
      </c>
      <c r="H700" s="315" t="s">
        <v>96</v>
      </c>
      <c r="I700" s="320">
        <v>-84.6</v>
      </c>
      <c r="J700" s="320">
        <v>0.0</v>
      </c>
      <c r="K700" s="320">
        <v>-84.6</v>
      </c>
      <c r="L700" s="320">
        <v>84.6</v>
      </c>
      <c r="M700" s="320">
        <v>0.0</v>
      </c>
      <c r="N700" s="320">
        <v>84.6</v>
      </c>
      <c r="O700" s="319">
        <v>0.0</v>
      </c>
      <c r="P700" s="320">
        <v>0.0</v>
      </c>
      <c r="Q700" s="320">
        <v>0.0</v>
      </c>
      <c r="R700" s="321">
        <v>0.0</v>
      </c>
      <c r="S700" s="314"/>
    </row>
    <row r="701" ht="11.25" customHeight="1">
      <c r="B701" s="315" t="s">
        <v>92</v>
      </c>
      <c r="C701" s="316" t="s">
        <v>1911</v>
      </c>
      <c r="D701" s="317" t="s">
        <v>1473</v>
      </c>
      <c r="E701" s="318"/>
      <c r="F701" s="316" t="s">
        <v>95</v>
      </c>
      <c r="G701" s="319">
        <v>0.45</v>
      </c>
      <c r="H701" s="315" t="s">
        <v>96</v>
      </c>
      <c r="I701" s="320">
        <v>-356.25</v>
      </c>
      <c r="J701" s="320">
        <v>0.0</v>
      </c>
      <c r="K701" s="320">
        <v>-356.25</v>
      </c>
      <c r="L701" s="320">
        <v>356.25</v>
      </c>
      <c r="M701" s="320">
        <v>0.0</v>
      </c>
      <c r="N701" s="320">
        <v>356.25</v>
      </c>
      <c r="O701" s="319">
        <v>0.0</v>
      </c>
      <c r="P701" s="320">
        <v>0.0</v>
      </c>
      <c r="Q701" s="320">
        <v>0.0</v>
      </c>
      <c r="R701" s="321">
        <v>0.0</v>
      </c>
      <c r="S701" s="314"/>
    </row>
    <row r="702" ht="11.25" customHeight="1">
      <c r="B702" s="315" t="s">
        <v>92</v>
      </c>
      <c r="C702" s="316" t="s">
        <v>137</v>
      </c>
      <c r="D702" s="317" t="s">
        <v>138</v>
      </c>
      <c r="E702" s="318"/>
      <c r="F702" s="316" t="s">
        <v>95</v>
      </c>
      <c r="G702" s="319">
        <v>0.09</v>
      </c>
      <c r="H702" s="315" t="s">
        <v>96</v>
      </c>
      <c r="I702" s="320">
        <v>-29.25</v>
      </c>
      <c r="J702" s="320">
        <v>0.0</v>
      </c>
      <c r="K702" s="320">
        <v>-29.25</v>
      </c>
      <c r="L702" s="320">
        <v>29.25</v>
      </c>
      <c r="M702" s="320">
        <v>0.0</v>
      </c>
      <c r="N702" s="320">
        <v>29.25</v>
      </c>
      <c r="O702" s="319">
        <v>0.0</v>
      </c>
      <c r="P702" s="320">
        <v>0.0</v>
      </c>
      <c r="Q702" s="320">
        <v>0.0</v>
      </c>
      <c r="R702" s="321">
        <v>0.0</v>
      </c>
      <c r="S702" s="314"/>
    </row>
    <row r="703" ht="11.25" customHeight="1">
      <c r="B703" s="315" t="s">
        <v>92</v>
      </c>
      <c r="C703" s="316" t="s">
        <v>341</v>
      </c>
      <c r="D703" s="317" t="s">
        <v>342</v>
      </c>
      <c r="E703" s="318"/>
      <c r="F703" s="316" t="s">
        <v>95</v>
      </c>
      <c r="G703" s="319">
        <v>0.018</v>
      </c>
      <c r="H703" s="315" t="s">
        <v>96</v>
      </c>
      <c r="I703" s="320">
        <v>0.0</v>
      </c>
      <c r="J703" s="320">
        <v>0.0</v>
      </c>
      <c r="K703" s="320">
        <v>0.0</v>
      </c>
      <c r="L703" s="320">
        <v>0.0</v>
      </c>
      <c r="M703" s="320">
        <v>0.0</v>
      </c>
      <c r="N703" s="320">
        <v>0.0</v>
      </c>
      <c r="O703" s="319">
        <v>0.0</v>
      </c>
      <c r="P703" s="320">
        <v>0.0</v>
      </c>
      <c r="Q703" s="320">
        <v>0.0</v>
      </c>
      <c r="R703" s="321">
        <v>0.0</v>
      </c>
      <c r="S703" s="314"/>
    </row>
    <row r="704" ht="11.25" customHeight="1">
      <c r="B704" s="315" t="s">
        <v>92</v>
      </c>
      <c r="C704" s="316" t="s">
        <v>1899</v>
      </c>
      <c r="D704" s="317" t="s">
        <v>1900</v>
      </c>
      <c r="E704" s="318"/>
      <c r="F704" s="316" t="s">
        <v>95</v>
      </c>
      <c r="G704" s="319">
        <v>0.81</v>
      </c>
      <c r="H704" s="315" t="s">
        <v>96</v>
      </c>
      <c r="I704" s="320">
        <v>-213.45</v>
      </c>
      <c r="J704" s="320">
        <v>0.0</v>
      </c>
      <c r="K704" s="320">
        <v>-213.45</v>
      </c>
      <c r="L704" s="320">
        <v>213.45</v>
      </c>
      <c r="M704" s="320">
        <v>0.0</v>
      </c>
      <c r="N704" s="320">
        <v>213.45</v>
      </c>
      <c r="O704" s="319">
        <v>0.0</v>
      </c>
      <c r="P704" s="320">
        <v>0.0</v>
      </c>
      <c r="Q704" s="320">
        <v>0.0</v>
      </c>
      <c r="R704" s="321">
        <v>0.0</v>
      </c>
      <c r="S704" s="314"/>
    </row>
    <row r="705" ht="12.0" customHeight="1"/>
    <row r="706" ht="12.75" customHeight="1">
      <c r="B706" s="300" t="s">
        <v>159</v>
      </c>
      <c r="C706" s="297"/>
      <c r="D706" s="298"/>
      <c r="S706" s="330" t="s">
        <v>1619</v>
      </c>
    </row>
    <row r="707" ht="4.5" customHeight="1"/>
    <row r="708" ht="19.5" customHeight="1">
      <c r="B708" s="301" t="s">
        <v>79</v>
      </c>
      <c r="C708" s="301" t="s">
        <v>80</v>
      </c>
      <c r="D708" s="302" t="s">
        <v>81</v>
      </c>
      <c r="E708" s="303"/>
      <c r="F708" s="301" t="s">
        <v>82</v>
      </c>
      <c r="G708" s="301" t="s">
        <v>83</v>
      </c>
      <c r="H708" s="301" t="s">
        <v>84</v>
      </c>
      <c r="I708" s="304" t="s">
        <v>85</v>
      </c>
      <c r="J708" s="305"/>
      <c r="K708" s="306"/>
      <c r="L708" s="304" t="s">
        <v>86</v>
      </c>
      <c r="M708" s="305"/>
      <c r="N708" s="306"/>
      <c r="O708" s="304" t="s">
        <v>87</v>
      </c>
      <c r="P708" s="305"/>
      <c r="Q708" s="305"/>
      <c r="R708" s="305"/>
      <c r="S708" s="307"/>
    </row>
    <row r="709" ht="14.25" customHeight="1">
      <c r="B709" s="308"/>
      <c r="C709" s="308"/>
      <c r="D709" s="309"/>
      <c r="E709" s="310"/>
      <c r="F709" s="308"/>
      <c r="G709" s="308"/>
      <c r="H709" s="308"/>
      <c r="I709" s="311" t="s">
        <v>88</v>
      </c>
      <c r="J709" s="311" t="s">
        <v>89</v>
      </c>
      <c r="K709" s="311" t="s">
        <v>90</v>
      </c>
      <c r="L709" s="311" t="s">
        <v>88</v>
      </c>
      <c r="M709" s="311" t="s">
        <v>89</v>
      </c>
      <c r="N709" s="311" t="s">
        <v>90</v>
      </c>
      <c r="O709" s="311" t="s">
        <v>83</v>
      </c>
      <c r="P709" s="311" t="s">
        <v>88</v>
      </c>
      <c r="Q709" s="311" t="s">
        <v>89</v>
      </c>
      <c r="R709" s="304" t="s">
        <v>90</v>
      </c>
      <c r="S709" s="307"/>
    </row>
    <row r="710" ht="11.25" customHeight="1">
      <c r="B710" s="315" t="s">
        <v>92</v>
      </c>
      <c r="C710" s="316" t="s">
        <v>133</v>
      </c>
      <c r="D710" s="317" t="s">
        <v>134</v>
      </c>
      <c r="E710" s="318"/>
      <c r="F710" s="316" t="s">
        <v>95</v>
      </c>
      <c r="G710" s="319">
        <v>0.135</v>
      </c>
      <c r="H710" s="315" t="s">
        <v>96</v>
      </c>
      <c r="I710" s="320">
        <v>-216.39</v>
      </c>
      <c r="J710" s="320">
        <v>0.0</v>
      </c>
      <c r="K710" s="320">
        <v>-216.39</v>
      </c>
      <c r="L710" s="320">
        <v>216.39</v>
      </c>
      <c r="M710" s="320">
        <v>0.0</v>
      </c>
      <c r="N710" s="320">
        <v>216.39</v>
      </c>
      <c r="O710" s="319">
        <v>0.0</v>
      </c>
      <c r="P710" s="320">
        <v>0.0</v>
      </c>
      <c r="Q710" s="320">
        <v>0.0</v>
      </c>
      <c r="R710" s="321">
        <v>0.0</v>
      </c>
      <c r="S710" s="314"/>
    </row>
    <row r="711" ht="11.25" customHeight="1">
      <c r="B711" s="315" t="s">
        <v>92</v>
      </c>
      <c r="C711" s="316" t="s">
        <v>118</v>
      </c>
      <c r="D711" s="317" t="s">
        <v>119</v>
      </c>
      <c r="E711" s="318"/>
      <c r="F711" s="316" t="s">
        <v>95</v>
      </c>
      <c r="G711" s="319">
        <v>0.01</v>
      </c>
      <c r="H711" s="315" t="s">
        <v>96</v>
      </c>
      <c r="I711" s="320">
        <v>-0.42</v>
      </c>
      <c r="J711" s="320">
        <v>0.0</v>
      </c>
      <c r="K711" s="320">
        <v>-0.42</v>
      </c>
      <c r="L711" s="320">
        <v>0.42</v>
      </c>
      <c r="M711" s="320">
        <v>0.0</v>
      </c>
      <c r="N711" s="320">
        <v>0.42</v>
      </c>
      <c r="O711" s="319">
        <v>0.0</v>
      </c>
      <c r="P711" s="320">
        <v>0.0</v>
      </c>
      <c r="Q711" s="320">
        <v>0.0</v>
      </c>
      <c r="R711" s="321">
        <v>0.0</v>
      </c>
      <c r="S711" s="314"/>
    </row>
    <row r="712" ht="11.25" customHeight="1">
      <c r="B712" s="315" t="s">
        <v>92</v>
      </c>
      <c r="C712" s="316" t="s">
        <v>294</v>
      </c>
      <c r="D712" s="317" t="s">
        <v>295</v>
      </c>
      <c r="E712" s="318"/>
      <c r="F712" s="316" t="s">
        <v>95</v>
      </c>
      <c r="G712" s="319">
        <v>0.9</v>
      </c>
      <c r="H712" s="315" t="s">
        <v>96</v>
      </c>
      <c r="I712" s="320">
        <v>0.0</v>
      </c>
      <c r="J712" s="320">
        <v>0.0</v>
      </c>
      <c r="K712" s="320">
        <v>0.0</v>
      </c>
      <c r="L712" s="320">
        <v>0.0</v>
      </c>
      <c r="M712" s="320">
        <v>0.0</v>
      </c>
      <c r="N712" s="320">
        <v>0.0</v>
      </c>
      <c r="O712" s="319">
        <v>0.0</v>
      </c>
      <c r="P712" s="320">
        <v>0.0</v>
      </c>
      <c r="Q712" s="320">
        <v>0.0</v>
      </c>
      <c r="R712" s="321">
        <v>0.0</v>
      </c>
      <c r="S712" s="314"/>
    </row>
    <row r="713" ht="11.25" customHeight="1">
      <c r="B713" s="315" t="s">
        <v>92</v>
      </c>
      <c r="C713" s="316" t="s">
        <v>151</v>
      </c>
      <c r="D713" s="317" t="s">
        <v>152</v>
      </c>
      <c r="E713" s="318"/>
      <c r="F713" s="316" t="s">
        <v>95</v>
      </c>
      <c r="G713" s="319">
        <v>0.54</v>
      </c>
      <c r="H713" s="315" t="s">
        <v>96</v>
      </c>
      <c r="I713" s="320">
        <v>-405.0</v>
      </c>
      <c r="J713" s="320">
        <v>0.0</v>
      </c>
      <c r="K713" s="320">
        <v>-405.0</v>
      </c>
      <c r="L713" s="320">
        <v>405.0</v>
      </c>
      <c r="M713" s="320">
        <v>0.0</v>
      </c>
      <c r="N713" s="320">
        <v>405.0</v>
      </c>
      <c r="O713" s="319">
        <v>0.0</v>
      </c>
      <c r="P713" s="320">
        <v>0.0</v>
      </c>
      <c r="Q713" s="320">
        <v>0.0</v>
      </c>
      <c r="R713" s="321">
        <v>0.0</v>
      </c>
      <c r="S713" s="314"/>
    </row>
    <row r="714" ht="11.25" customHeight="1">
      <c r="B714" s="315" t="s">
        <v>92</v>
      </c>
      <c r="C714" s="316" t="s">
        <v>97</v>
      </c>
      <c r="D714" s="317" t="s">
        <v>98</v>
      </c>
      <c r="E714" s="318"/>
      <c r="F714" s="316" t="s">
        <v>95</v>
      </c>
      <c r="G714" s="319">
        <v>0.18</v>
      </c>
      <c r="H714" s="315" t="s">
        <v>96</v>
      </c>
      <c r="I714" s="320">
        <v>-51.3</v>
      </c>
      <c r="J714" s="320">
        <v>0.0</v>
      </c>
      <c r="K714" s="320">
        <v>-51.3</v>
      </c>
      <c r="L714" s="320">
        <v>51.3</v>
      </c>
      <c r="M714" s="320">
        <v>0.0</v>
      </c>
      <c r="N714" s="320">
        <v>51.3</v>
      </c>
      <c r="O714" s="319">
        <v>0.0</v>
      </c>
      <c r="P714" s="320">
        <v>0.0</v>
      </c>
      <c r="Q714" s="320">
        <v>0.0</v>
      </c>
      <c r="R714" s="321">
        <v>0.0</v>
      </c>
      <c r="S714" s="314"/>
    </row>
    <row r="715" ht="11.25" customHeight="1">
      <c r="B715" s="315" t="s">
        <v>92</v>
      </c>
      <c r="C715" s="316" t="s">
        <v>137</v>
      </c>
      <c r="D715" s="317" t="s">
        <v>138</v>
      </c>
      <c r="E715" s="318"/>
      <c r="F715" s="316" t="s">
        <v>95</v>
      </c>
      <c r="G715" s="319">
        <v>0.045</v>
      </c>
      <c r="H715" s="315" t="s">
        <v>96</v>
      </c>
      <c r="I715" s="320">
        <v>-14.63</v>
      </c>
      <c r="J715" s="320">
        <v>0.0</v>
      </c>
      <c r="K715" s="320">
        <v>-14.63</v>
      </c>
      <c r="L715" s="320">
        <v>14.63</v>
      </c>
      <c r="M715" s="320">
        <v>0.0</v>
      </c>
      <c r="N715" s="320">
        <v>14.63</v>
      </c>
      <c r="O715" s="319">
        <v>0.0</v>
      </c>
      <c r="P715" s="320">
        <v>0.0</v>
      </c>
      <c r="Q715" s="320">
        <v>0.0</v>
      </c>
      <c r="R715" s="321">
        <v>0.0</v>
      </c>
      <c r="S715" s="314"/>
    </row>
    <row r="716" ht="11.25" customHeight="1">
      <c r="B716" s="315" t="s">
        <v>92</v>
      </c>
      <c r="C716" s="316" t="s">
        <v>131</v>
      </c>
      <c r="D716" s="317" t="s">
        <v>132</v>
      </c>
      <c r="E716" s="318"/>
      <c r="F716" s="316" t="s">
        <v>95</v>
      </c>
      <c r="G716" s="319">
        <v>1.08</v>
      </c>
      <c r="H716" s="315" t="s">
        <v>96</v>
      </c>
      <c r="I716" s="320">
        <v>-351.0</v>
      </c>
      <c r="J716" s="320">
        <v>0.0</v>
      </c>
      <c r="K716" s="320">
        <v>-351.0</v>
      </c>
      <c r="L716" s="320">
        <v>351.0</v>
      </c>
      <c r="M716" s="320">
        <v>0.0</v>
      </c>
      <c r="N716" s="320">
        <v>351.0</v>
      </c>
      <c r="O716" s="319">
        <v>0.0</v>
      </c>
      <c r="P716" s="320">
        <v>0.0</v>
      </c>
      <c r="Q716" s="320">
        <v>0.0</v>
      </c>
      <c r="R716" s="321">
        <v>0.0</v>
      </c>
      <c r="S716" s="314"/>
    </row>
    <row r="717" ht="11.25" customHeight="1">
      <c r="B717" s="315" t="s">
        <v>92</v>
      </c>
      <c r="C717" s="316" t="s">
        <v>196</v>
      </c>
      <c r="D717" s="317" t="s">
        <v>197</v>
      </c>
      <c r="E717" s="318"/>
      <c r="F717" s="316" t="s">
        <v>95</v>
      </c>
      <c r="G717" s="319">
        <v>0.045</v>
      </c>
      <c r="H717" s="315" t="s">
        <v>96</v>
      </c>
      <c r="I717" s="320">
        <v>-49.73</v>
      </c>
      <c r="J717" s="320">
        <v>0.0</v>
      </c>
      <c r="K717" s="320">
        <v>-49.73</v>
      </c>
      <c r="L717" s="320">
        <v>49.73</v>
      </c>
      <c r="M717" s="320">
        <v>0.0</v>
      </c>
      <c r="N717" s="320">
        <v>49.73</v>
      </c>
      <c r="O717" s="319">
        <v>0.0</v>
      </c>
      <c r="P717" s="320">
        <v>0.0</v>
      </c>
      <c r="Q717" s="320">
        <v>0.0</v>
      </c>
      <c r="R717" s="321">
        <v>0.0</v>
      </c>
      <c r="S717" s="314"/>
    </row>
    <row r="718" ht="11.25" customHeight="1">
      <c r="B718" s="322" t="s">
        <v>107</v>
      </c>
      <c r="C718" s="323"/>
      <c r="D718" s="323"/>
      <c r="E718" s="323"/>
      <c r="F718" s="324"/>
      <c r="G718" s="325">
        <v>36.633</v>
      </c>
      <c r="H718" s="326" t="s">
        <v>108</v>
      </c>
      <c r="I718" s="327">
        <v>-20860.65</v>
      </c>
      <c r="J718" s="327">
        <v>0.0</v>
      </c>
      <c r="K718" s="327">
        <v>-20860.65</v>
      </c>
      <c r="L718" s="327">
        <v>20860.65</v>
      </c>
      <c r="M718" s="327">
        <v>0.0</v>
      </c>
      <c r="N718" s="327">
        <v>20860.65</v>
      </c>
      <c r="O718" s="325">
        <v>0.0</v>
      </c>
      <c r="P718" s="327">
        <v>0.0</v>
      </c>
      <c r="Q718" s="327">
        <v>0.0</v>
      </c>
      <c r="R718" s="328">
        <v>0.0</v>
      </c>
      <c r="S718" s="329"/>
    </row>
    <row r="719" ht="11.25" customHeight="1">
      <c r="B719" s="312" t="s">
        <v>1912</v>
      </c>
      <c r="C719" s="313"/>
      <c r="D719" s="313"/>
      <c r="E719" s="313"/>
      <c r="F719" s="313"/>
      <c r="G719" s="313"/>
      <c r="H719" s="313"/>
      <c r="I719" s="313"/>
      <c r="J719" s="313"/>
      <c r="K719" s="313"/>
      <c r="L719" s="313"/>
      <c r="M719" s="313"/>
      <c r="N719" s="313"/>
      <c r="O719" s="313"/>
      <c r="P719" s="313"/>
      <c r="Q719" s="313"/>
      <c r="R719" s="313"/>
      <c r="S719" s="314"/>
    </row>
    <row r="720" ht="11.25" customHeight="1">
      <c r="B720" s="315" t="s">
        <v>92</v>
      </c>
      <c r="C720" s="316" t="s">
        <v>1913</v>
      </c>
      <c r="D720" s="317" t="s">
        <v>1579</v>
      </c>
      <c r="E720" s="318"/>
      <c r="F720" s="316" t="s">
        <v>95</v>
      </c>
      <c r="G720" s="319">
        <v>1.0</v>
      </c>
      <c r="H720" s="315" t="s">
        <v>96</v>
      </c>
      <c r="I720" s="320">
        <v>-420.0</v>
      </c>
      <c r="J720" s="320">
        <v>0.0</v>
      </c>
      <c r="K720" s="320">
        <v>-420.0</v>
      </c>
      <c r="L720" s="320">
        <v>420.0</v>
      </c>
      <c r="M720" s="320">
        <v>0.0</v>
      </c>
      <c r="N720" s="320">
        <v>420.0</v>
      </c>
      <c r="O720" s="319">
        <v>0.0</v>
      </c>
      <c r="P720" s="320">
        <v>0.0</v>
      </c>
      <c r="Q720" s="320">
        <v>0.0</v>
      </c>
      <c r="R720" s="321">
        <v>0.0</v>
      </c>
      <c r="S720" s="314"/>
    </row>
    <row r="721" ht="11.25" customHeight="1">
      <c r="B721" s="315" t="s">
        <v>92</v>
      </c>
      <c r="C721" s="316" t="s">
        <v>1887</v>
      </c>
      <c r="D721" s="317" t="s">
        <v>1091</v>
      </c>
      <c r="E721" s="318"/>
      <c r="F721" s="316" t="s">
        <v>95</v>
      </c>
      <c r="G721" s="319">
        <v>1.8</v>
      </c>
      <c r="H721" s="315" t="s">
        <v>96</v>
      </c>
      <c r="I721" s="320">
        <v>-1053.0</v>
      </c>
      <c r="J721" s="320">
        <v>0.0</v>
      </c>
      <c r="K721" s="320">
        <v>-1053.0</v>
      </c>
      <c r="L721" s="320">
        <v>1053.0</v>
      </c>
      <c r="M721" s="320">
        <v>0.0</v>
      </c>
      <c r="N721" s="320">
        <v>1053.0</v>
      </c>
      <c r="O721" s="319">
        <v>0.0</v>
      </c>
      <c r="P721" s="320">
        <v>0.0</v>
      </c>
      <c r="Q721" s="320">
        <v>0.0</v>
      </c>
      <c r="R721" s="321">
        <v>0.0</v>
      </c>
      <c r="S721" s="314"/>
    </row>
    <row r="722" ht="11.25" customHeight="1">
      <c r="B722" s="315" t="s">
        <v>92</v>
      </c>
      <c r="C722" s="316" t="s">
        <v>246</v>
      </c>
      <c r="D722" s="317" t="s">
        <v>247</v>
      </c>
      <c r="E722" s="318"/>
      <c r="F722" s="316" t="s">
        <v>95</v>
      </c>
      <c r="G722" s="319">
        <v>0.9</v>
      </c>
      <c r="H722" s="315" t="s">
        <v>96</v>
      </c>
      <c r="I722" s="320">
        <v>-1816.29</v>
      </c>
      <c r="J722" s="320">
        <v>0.0</v>
      </c>
      <c r="K722" s="320">
        <v>-1816.29</v>
      </c>
      <c r="L722" s="320">
        <v>1816.29</v>
      </c>
      <c r="M722" s="320">
        <v>0.0</v>
      </c>
      <c r="N722" s="320">
        <v>1816.29</v>
      </c>
      <c r="O722" s="319">
        <v>0.0</v>
      </c>
      <c r="P722" s="320">
        <v>0.0</v>
      </c>
      <c r="Q722" s="320">
        <v>0.0</v>
      </c>
      <c r="R722" s="321">
        <v>0.0</v>
      </c>
      <c r="S722" s="314"/>
    </row>
    <row r="723" ht="11.25" customHeight="1">
      <c r="B723" s="315" t="s">
        <v>92</v>
      </c>
      <c r="C723" s="316" t="s">
        <v>1914</v>
      </c>
      <c r="D723" s="317" t="s">
        <v>1491</v>
      </c>
      <c r="E723" s="318"/>
      <c r="F723" s="316" t="s">
        <v>95</v>
      </c>
      <c r="G723" s="319">
        <v>0.54</v>
      </c>
      <c r="H723" s="315" t="s">
        <v>96</v>
      </c>
      <c r="I723" s="320">
        <v>-500.11</v>
      </c>
      <c r="J723" s="320">
        <v>0.0</v>
      </c>
      <c r="K723" s="320">
        <v>-500.11</v>
      </c>
      <c r="L723" s="320">
        <v>500.11</v>
      </c>
      <c r="M723" s="320">
        <v>0.0</v>
      </c>
      <c r="N723" s="320">
        <v>500.11</v>
      </c>
      <c r="O723" s="319">
        <v>0.0</v>
      </c>
      <c r="P723" s="320">
        <v>0.0</v>
      </c>
      <c r="Q723" s="320">
        <v>0.0</v>
      </c>
      <c r="R723" s="321">
        <v>0.0</v>
      </c>
      <c r="S723" s="314"/>
    </row>
    <row r="724" ht="11.25" customHeight="1">
      <c r="B724" s="315" t="s">
        <v>92</v>
      </c>
      <c r="C724" s="316" t="s">
        <v>186</v>
      </c>
      <c r="D724" s="317" t="s">
        <v>187</v>
      </c>
      <c r="E724" s="318"/>
      <c r="F724" s="316" t="s">
        <v>95</v>
      </c>
      <c r="G724" s="319">
        <v>0.45</v>
      </c>
      <c r="H724" s="315" t="s">
        <v>96</v>
      </c>
      <c r="I724" s="320">
        <v>-144.0</v>
      </c>
      <c r="J724" s="320">
        <v>0.0</v>
      </c>
      <c r="K724" s="320">
        <v>-144.0</v>
      </c>
      <c r="L724" s="320">
        <v>144.0</v>
      </c>
      <c r="M724" s="320">
        <v>0.0</v>
      </c>
      <c r="N724" s="320">
        <v>144.0</v>
      </c>
      <c r="O724" s="319">
        <v>0.0</v>
      </c>
      <c r="P724" s="320">
        <v>0.0</v>
      </c>
      <c r="Q724" s="320">
        <v>0.0</v>
      </c>
      <c r="R724" s="321">
        <v>0.0</v>
      </c>
      <c r="S724" s="314"/>
    </row>
    <row r="725" ht="11.25" customHeight="1">
      <c r="B725" s="315" t="s">
        <v>92</v>
      </c>
      <c r="C725" s="316" t="s">
        <v>176</v>
      </c>
      <c r="D725" s="317" t="s">
        <v>177</v>
      </c>
      <c r="E725" s="318"/>
      <c r="F725" s="316" t="s">
        <v>95</v>
      </c>
      <c r="G725" s="319">
        <v>0.05</v>
      </c>
      <c r="H725" s="315" t="s">
        <v>96</v>
      </c>
      <c r="I725" s="320">
        <v>-22.5</v>
      </c>
      <c r="J725" s="320">
        <v>0.0</v>
      </c>
      <c r="K725" s="320">
        <v>-22.5</v>
      </c>
      <c r="L725" s="320">
        <v>22.5</v>
      </c>
      <c r="M725" s="320">
        <v>0.0</v>
      </c>
      <c r="N725" s="320">
        <v>22.5</v>
      </c>
      <c r="O725" s="319">
        <v>0.0</v>
      </c>
      <c r="P725" s="320">
        <v>0.0</v>
      </c>
      <c r="Q725" s="320">
        <v>0.0</v>
      </c>
      <c r="R725" s="321">
        <v>0.0</v>
      </c>
      <c r="S725" s="314"/>
    </row>
    <row r="726" ht="11.25" customHeight="1">
      <c r="B726" s="315" t="s">
        <v>92</v>
      </c>
      <c r="C726" s="316" t="s">
        <v>153</v>
      </c>
      <c r="D726" s="317" t="s">
        <v>154</v>
      </c>
      <c r="E726" s="318"/>
      <c r="F726" s="316" t="s">
        <v>95</v>
      </c>
      <c r="G726" s="319">
        <v>0.27</v>
      </c>
      <c r="H726" s="315" t="s">
        <v>96</v>
      </c>
      <c r="I726" s="320">
        <v>-25.38</v>
      </c>
      <c r="J726" s="320">
        <v>0.0</v>
      </c>
      <c r="K726" s="320">
        <v>-25.38</v>
      </c>
      <c r="L726" s="320">
        <v>25.38</v>
      </c>
      <c r="M726" s="320">
        <v>0.0</v>
      </c>
      <c r="N726" s="320">
        <v>25.38</v>
      </c>
      <c r="O726" s="319">
        <v>0.0</v>
      </c>
      <c r="P726" s="320">
        <v>0.0</v>
      </c>
      <c r="Q726" s="320">
        <v>0.0</v>
      </c>
      <c r="R726" s="321">
        <v>0.0</v>
      </c>
      <c r="S726" s="314"/>
    </row>
    <row r="727" ht="11.25" customHeight="1">
      <c r="B727" s="315" t="s">
        <v>92</v>
      </c>
      <c r="C727" s="316" t="s">
        <v>137</v>
      </c>
      <c r="D727" s="317" t="s">
        <v>138</v>
      </c>
      <c r="E727" s="318"/>
      <c r="F727" s="316" t="s">
        <v>95</v>
      </c>
      <c r="G727" s="319">
        <v>0.045</v>
      </c>
      <c r="H727" s="315" t="s">
        <v>96</v>
      </c>
      <c r="I727" s="320">
        <v>-14.63</v>
      </c>
      <c r="J727" s="320">
        <v>0.0</v>
      </c>
      <c r="K727" s="320">
        <v>-14.63</v>
      </c>
      <c r="L727" s="320">
        <v>14.63</v>
      </c>
      <c r="M727" s="320">
        <v>0.0</v>
      </c>
      <c r="N727" s="320">
        <v>14.63</v>
      </c>
      <c r="O727" s="319">
        <v>0.0</v>
      </c>
      <c r="P727" s="320">
        <v>0.0</v>
      </c>
      <c r="Q727" s="320">
        <v>0.0</v>
      </c>
      <c r="R727" s="321">
        <v>0.0</v>
      </c>
      <c r="S727" s="314"/>
    </row>
    <row r="728" ht="11.25" customHeight="1">
      <c r="B728" s="315" t="s">
        <v>92</v>
      </c>
      <c r="C728" s="316" t="s">
        <v>120</v>
      </c>
      <c r="D728" s="317" t="s">
        <v>121</v>
      </c>
      <c r="E728" s="318"/>
      <c r="F728" s="316" t="s">
        <v>95</v>
      </c>
      <c r="G728" s="319">
        <v>0.36</v>
      </c>
      <c r="H728" s="315" t="s">
        <v>96</v>
      </c>
      <c r="I728" s="320">
        <v>-70.2</v>
      </c>
      <c r="J728" s="320">
        <v>0.0</v>
      </c>
      <c r="K728" s="320">
        <v>-70.2</v>
      </c>
      <c r="L728" s="320">
        <v>70.2</v>
      </c>
      <c r="M728" s="320">
        <v>0.0</v>
      </c>
      <c r="N728" s="320">
        <v>70.2</v>
      </c>
      <c r="O728" s="319">
        <v>0.0</v>
      </c>
      <c r="P728" s="320">
        <v>0.0</v>
      </c>
      <c r="Q728" s="320">
        <v>0.0</v>
      </c>
      <c r="R728" s="321">
        <v>0.0</v>
      </c>
      <c r="S728" s="314"/>
    </row>
    <row r="729" ht="11.25" customHeight="1">
      <c r="B729" s="315" t="s">
        <v>92</v>
      </c>
      <c r="C729" s="316" t="s">
        <v>122</v>
      </c>
      <c r="D729" s="317" t="s">
        <v>123</v>
      </c>
      <c r="E729" s="318"/>
      <c r="F729" s="316" t="s">
        <v>95</v>
      </c>
      <c r="G729" s="319">
        <v>0.09</v>
      </c>
      <c r="H729" s="315" t="s">
        <v>96</v>
      </c>
      <c r="I729" s="320">
        <v>-9.36</v>
      </c>
      <c r="J729" s="320">
        <v>0.0</v>
      </c>
      <c r="K729" s="320">
        <v>-9.36</v>
      </c>
      <c r="L729" s="320">
        <v>9.36</v>
      </c>
      <c r="M729" s="320">
        <v>0.0</v>
      </c>
      <c r="N729" s="320">
        <v>9.36</v>
      </c>
      <c r="O729" s="319">
        <v>0.0</v>
      </c>
      <c r="P729" s="320">
        <v>0.0</v>
      </c>
      <c r="Q729" s="320">
        <v>0.0</v>
      </c>
      <c r="R729" s="321">
        <v>0.0</v>
      </c>
      <c r="S729" s="314"/>
    </row>
    <row r="730" ht="11.25" customHeight="1">
      <c r="B730" s="315" t="s">
        <v>92</v>
      </c>
      <c r="C730" s="316" t="s">
        <v>196</v>
      </c>
      <c r="D730" s="317" t="s">
        <v>197</v>
      </c>
      <c r="E730" s="318"/>
      <c r="F730" s="316" t="s">
        <v>95</v>
      </c>
      <c r="G730" s="319">
        <v>0.135</v>
      </c>
      <c r="H730" s="315" t="s">
        <v>96</v>
      </c>
      <c r="I730" s="320">
        <v>-116.1</v>
      </c>
      <c r="J730" s="320">
        <v>0.0</v>
      </c>
      <c r="K730" s="320">
        <v>-116.1</v>
      </c>
      <c r="L730" s="320">
        <v>116.1</v>
      </c>
      <c r="M730" s="320">
        <v>0.0</v>
      </c>
      <c r="N730" s="320">
        <v>116.1</v>
      </c>
      <c r="O730" s="319">
        <v>0.0</v>
      </c>
      <c r="P730" s="320">
        <v>0.0</v>
      </c>
      <c r="Q730" s="320">
        <v>0.0</v>
      </c>
      <c r="R730" s="321">
        <v>0.0</v>
      </c>
      <c r="S730" s="314"/>
    </row>
    <row r="731" ht="11.25" customHeight="1">
      <c r="B731" s="315" t="s">
        <v>92</v>
      </c>
      <c r="C731" s="316" t="s">
        <v>248</v>
      </c>
      <c r="D731" s="317" t="s">
        <v>249</v>
      </c>
      <c r="E731" s="318"/>
      <c r="F731" s="316" t="s">
        <v>95</v>
      </c>
      <c r="G731" s="319">
        <v>0.18</v>
      </c>
      <c r="H731" s="315" t="s">
        <v>96</v>
      </c>
      <c r="I731" s="320">
        <v>-80.1</v>
      </c>
      <c r="J731" s="320">
        <v>0.0</v>
      </c>
      <c r="K731" s="320">
        <v>-80.1</v>
      </c>
      <c r="L731" s="320">
        <v>80.1</v>
      </c>
      <c r="M731" s="320">
        <v>0.0</v>
      </c>
      <c r="N731" s="320">
        <v>80.1</v>
      </c>
      <c r="O731" s="319">
        <v>0.0</v>
      </c>
      <c r="P731" s="320">
        <v>0.0</v>
      </c>
      <c r="Q731" s="320">
        <v>0.0</v>
      </c>
      <c r="R731" s="321">
        <v>0.0</v>
      </c>
      <c r="S731" s="314"/>
    </row>
    <row r="732" ht="11.25" customHeight="1">
      <c r="B732" s="315" t="s">
        <v>92</v>
      </c>
      <c r="C732" s="316" t="s">
        <v>188</v>
      </c>
      <c r="D732" s="317" t="s">
        <v>189</v>
      </c>
      <c r="E732" s="318"/>
      <c r="F732" s="316" t="s">
        <v>95</v>
      </c>
      <c r="G732" s="319">
        <v>0.09</v>
      </c>
      <c r="H732" s="315" t="s">
        <v>96</v>
      </c>
      <c r="I732" s="320">
        <v>-81.09</v>
      </c>
      <c r="J732" s="320">
        <v>0.0</v>
      </c>
      <c r="K732" s="320">
        <v>-81.09</v>
      </c>
      <c r="L732" s="320">
        <v>81.09</v>
      </c>
      <c r="M732" s="320">
        <v>0.0</v>
      </c>
      <c r="N732" s="320">
        <v>81.09</v>
      </c>
      <c r="O732" s="319">
        <v>0.0</v>
      </c>
      <c r="P732" s="320">
        <v>0.0</v>
      </c>
      <c r="Q732" s="320">
        <v>0.0</v>
      </c>
      <c r="R732" s="321">
        <v>0.0</v>
      </c>
      <c r="S732" s="314"/>
    </row>
    <row r="733" ht="11.25" customHeight="1">
      <c r="B733" s="315" t="s">
        <v>92</v>
      </c>
      <c r="C733" s="316" t="s">
        <v>346</v>
      </c>
      <c r="D733" s="317" t="s">
        <v>347</v>
      </c>
      <c r="E733" s="318"/>
      <c r="F733" s="316" t="s">
        <v>95</v>
      </c>
      <c r="G733" s="319">
        <v>0.5</v>
      </c>
      <c r="H733" s="315" t="s">
        <v>96</v>
      </c>
      <c r="I733" s="320">
        <v>-210.52</v>
      </c>
      <c r="J733" s="320">
        <v>0.0</v>
      </c>
      <c r="K733" s="320">
        <v>-210.52</v>
      </c>
      <c r="L733" s="320">
        <v>210.52</v>
      </c>
      <c r="M733" s="320">
        <v>0.0</v>
      </c>
      <c r="N733" s="320">
        <v>210.52</v>
      </c>
      <c r="O733" s="319">
        <v>0.0</v>
      </c>
      <c r="P733" s="320">
        <v>0.0</v>
      </c>
      <c r="Q733" s="320">
        <v>0.0</v>
      </c>
      <c r="R733" s="321">
        <v>0.0</v>
      </c>
      <c r="S733" s="314"/>
    </row>
    <row r="734" ht="11.25" customHeight="1">
      <c r="B734" s="315" t="s">
        <v>92</v>
      </c>
      <c r="C734" s="316" t="s">
        <v>1915</v>
      </c>
      <c r="D734" s="317" t="s">
        <v>1507</v>
      </c>
      <c r="E734" s="318"/>
      <c r="F734" s="316" t="s">
        <v>95</v>
      </c>
      <c r="G734" s="319">
        <v>0.07</v>
      </c>
      <c r="H734" s="315" t="s">
        <v>96</v>
      </c>
      <c r="I734" s="320">
        <v>-85.75</v>
      </c>
      <c r="J734" s="320">
        <v>0.0</v>
      </c>
      <c r="K734" s="320">
        <v>-85.75</v>
      </c>
      <c r="L734" s="320">
        <v>85.75</v>
      </c>
      <c r="M734" s="320">
        <v>0.0</v>
      </c>
      <c r="N734" s="320">
        <v>85.75</v>
      </c>
      <c r="O734" s="319">
        <v>0.0</v>
      </c>
      <c r="P734" s="320">
        <v>0.0</v>
      </c>
      <c r="Q734" s="320">
        <v>0.0</v>
      </c>
      <c r="R734" s="321">
        <v>0.0</v>
      </c>
      <c r="S734" s="314"/>
    </row>
    <row r="735" ht="11.25" customHeight="1">
      <c r="B735" s="315" t="s">
        <v>92</v>
      </c>
      <c r="C735" s="316" t="s">
        <v>180</v>
      </c>
      <c r="D735" s="317" t="s">
        <v>181</v>
      </c>
      <c r="E735" s="318"/>
      <c r="F735" s="316" t="s">
        <v>95</v>
      </c>
      <c r="G735" s="319">
        <v>0.45</v>
      </c>
      <c r="H735" s="315" t="s">
        <v>96</v>
      </c>
      <c r="I735" s="320">
        <v>-172.8</v>
      </c>
      <c r="J735" s="320">
        <v>0.0</v>
      </c>
      <c r="K735" s="320">
        <v>-172.8</v>
      </c>
      <c r="L735" s="320">
        <v>172.8</v>
      </c>
      <c r="M735" s="320">
        <v>0.0</v>
      </c>
      <c r="N735" s="320">
        <v>172.8</v>
      </c>
      <c r="O735" s="319">
        <v>0.0</v>
      </c>
      <c r="P735" s="320">
        <v>0.0</v>
      </c>
      <c r="Q735" s="320">
        <v>0.0</v>
      </c>
      <c r="R735" s="321">
        <v>0.0</v>
      </c>
      <c r="S735" s="314"/>
    </row>
    <row r="736" ht="11.25" customHeight="1">
      <c r="B736" s="315" t="s">
        <v>92</v>
      </c>
      <c r="C736" s="316" t="s">
        <v>313</v>
      </c>
      <c r="D736" s="317" t="s">
        <v>314</v>
      </c>
      <c r="E736" s="318"/>
      <c r="F736" s="316" t="s">
        <v>95</v>
      </c>
      <c r="G736" s="319">
        <v>0.6</v>
      </c>
      <c r="H736" s="315" t="s">
        <v>96</v>
      </c>
      <c r="I736" s="320">
        <v>-316.19</v>
      </c>
      <c r="J736" s="320">
        <v>0.0</v>
      </c>
      <c r="K736" s="320">
        <v>-316.19</v>
      </c>
      <c r="L736" s="320">
        <v>316.19</v>
      </c>
      <c r="M736" s="320">
        <v>0.0</v>
      </c>
      <c r="N736" s="320">
        <v>316.19</v>
      </c>
      <c r="O736" s="319">
        <v>0.0</v>
      </c>
      <c r="P736" s="320">
        <v>0.0</v>
      </c>
      <c r="Q736" s="320">
        <v>0.0</v>
      </c>
      <c r="R736" s="321">
        <v>0.0</v>
      </c>
      <c r="S736" s="314"/>
    </row>
    <row r="737" ht="11.25" customHeight="1">
      <c r="B737" s="315" t="s">
        <v>92</v>
      </c>
      <c r="C737" s="316" t="s">
        <v>1887</v>
      </c>
      <c r="D737" s="317" t="s">
        <v>1091</v>
      </c>
      <c r="E737" s="318"/>
      <c r="F737" s="316" t="s">
        <v>95</v>
      </c>
      <c r="G737" s="319">
        <v>0.9</v>
      </c>
      <c r="H737" s="315" t="s">
        <v>96</v>
      </c>
      <c r="I737" s="320">
        <v>-472.88</v>
      </c>
      <c r="J737" s="320">
        <v>0.0</v>
      </c>
      <c r="K737" s="320">
        <v>-472.88</v>
      </c>
      <c r="L737" s="320">
        <v>472.88</v>
      </c>
      <c r="M737" s="320">
        <v>0.0</v>
      </c>
      <c r="N737" s="320">
        <v>472.88</v>
      </c>
      <c r="O737" s="319">
        <v>0.0</v>
      </c>
      <c r="P737" s="320">
        <v>0.0</v>
      </c>
      <c r="Q737" s="320">
        <v>0.0</v>
      </c>
      <c r="R737" s="321">
        <v>0.0</v>
      </c>
      <c r="S737" s="314"/>
    </row>
    <row r="738" ht="11.25" customHeight="1">
      <c r="B738" s="315" t="s">
        <v>92</v>
      </c>
      <c r="C738" s="316" t="s">
        <v>244</v>
      </c>
      <c r="D738" s="317" t="s">
        <v>245</v>
      </c>
      <c r="E738" s="318"/>
      <c r="F738" s="316" t="s">
        <v>95</v>
      </c>
      <c r="G738" s="319">
        <v>0.27</v>
      </c>
      <c r="H738" s="315" t="s">
        <v>96</v>
      </c>
      <c r="I738" s="320">
        <v>-85.05</v>
      </c>
      <c r="J738" s="320">
        <v>0.0</v>
      </c>
      <c r="K738" s="320">
        <v>-85.05</v>
      </c>
      <c r="L738" s="320">
        <v>85.05</v>
      </c>
      <c r="M738" s="320">
        <v>0.0</v>
      </c>
      <c r="N738" s="320">
        <v>85.05</v>
      </c>
      <c r="O738" s="319">
        <v>0.0</v>
      </c>
      <c r="P738" s="320">
        <v>0.0</v>
      </c>
      <c r="Q738" s="320">
        <v>0.0</v>
      </c>
      <c r="R738" s="321">
        <v>0.0</v>
      </c>
      <c r="S738" s="314"/>
    </row>
    <row r="739" ht="11.25" customHeight="1">
      <c r="B739" s="315" t="s">
        <v>92</v>
      </c>
      <c r="C739" s="316" t="s">
        <v>1916</v>
      </c>
      <c r="D739" s="317" t="s">
        <v>1520</v>
      </c>
      <c r="E739" s="318"/>
      <c r="F739" s="316" t="s">
        <v>95</v>
      </c>
      <c r="G739" s="319">
        <v>0.27</v>
      </c>
      <c r="H739" s="315" t="s">
        <v>96</v>
      </c>
      <c r="I739" s="320">
        <v>-317.25</v>
      </c>
      <c r="J739" s="320">
        <v>0.0</v>
      </c>
      <c r="K739" s="320">
        <v>-317.25</v>
      </c>
      <c r="L739" s="320">
        <v>317.25</v>
      </c>
      <c r="M739" s="320">
        <v>0.0</v>
      </c>
      <c r="N739" s="320">
        <v>317.25</v>
      </c>
      <c r="O739" s="319">
        <v>0.0</v>
      </c>
      <c r="P739" s="320">
        <v>0.0</v>
      </c>
      <c r="Q739" s="320">
        <v>0.0</v>
      </c>
      <c r="R739" s="321">
        <v>0.0</v>
      </c>
      <c r="S739" s="314"/>
    </row>
    <row r="740" ht="11.25" customHeight="1">
      <c r="B740" s="315" t="s">
        <v>92</v>
      </c>
      <c r="C740" s="316" t="s">
        <v>1917</v>
      </c>
      <c r="D740" s="317" t="s">
        <v>1525</v>
      </c>
      <c r="E740" s="318"/>
      <c r="F740" s="316" t="s">
        <v>95</v>
      </c>
      <c r="G740" s="319">
        <v>0.25</v>
      </c>
      <c r="H740" s="315" t="s">
        <v>96</v>
      </c>
      <c r="I740" s="320">
        <v>-431.25</v>
      </c>
      <c r="J740" s="320">
        <v>0.0</v>
      </c>
      <c r="K740" s="320">
        <v>-431.25</v>
      </c>
      <c r="L740" s="320">
        <v>431.25</v>
      </c>
      <c r="M740" s="320">
        <v>0.0</v>
      </c>
      <c r="N740" s="320">
        <v>431.25</v>
      </c>
      <c r="O740" s="319">
        <v>0.0</v>
      </c>
      <c r="P740" s="320">
        <v>0.0</v>
      </c>
      <c r="Q740" s="320">
        <v>0.0</v>
      </c>
      <c r="R740" s="321">
        <v>0.0</v>
      </c>
      <c r="S740" s="314"/>
    </row>
    <row r="741" ht="11.25" customHeight="1">
      <c r="B741" s="315" t="s">
        <v>92</v>
      </c>
      <c r="C741" s="316" t="s">
        <v>120</v>
      </c>
      <c r="D741" s="317" t="s">
        <v>121</v>
      </c>
      <c r="E741" s="318"/>
      <c r="F741" s="316" t="s">
        <v>95</v>
      </c>
      <c r="G741" s="319">
        <v>0.45</v>
      </c>
      <c r="H741" s="315" t="s">
        <v>96</v>
      </c>
      <c r="I741" s="320">
        <v>-87.75</v>
      </c>
      <c r="J741" s="320">
        <v>0.0</v>
      </c>
      <c r="K741" s="320">
        <v>-87.75</v>
      </c>
      <c r="L741" s="320">
        <v>87.75</v>
      </c>
      <c r="M741" s="320">
        <v>0.0</v>
      </c>
      <c r="N741" s="320">
        <v>87.75</v>
      </c>
      <c r="O741" s="319">
        <v>0.0</v>
      </c>
      <c r="P741" s="320">
        <v>0.0</v>
      </c>
      <c r="Q741" s="320">
        <v>0.0</v>
      </c>
      <c r="R741" s="321">
        <v>0.0</v>
      </c>
      <c r="S741" s="314"/>
    </row>
    <row r="742" ht="11.25" customHeight="1">
      <c r="B742" s="315" t="s">
        <v>92</v>
      </c>
      <c r="C742" s="316" t="s">
        <v>196</v>
      </c>
      <c r="D742" s="317" t="s">
        <v>197</v>
      </c>
      <c r="E742" s="318"/>
      <c r="F742" s="316" t="s">
        <v>95</v>
      </c>
      <c r="G742" s="319">
        <v>0.18</v>
      </c>
      <c r="H742" s="315" t="s">
        <v>96</v>
      </c>
      <c r="I742" s="320">
        <v>-154.8</v>
      </c>
      <c r="J742" s="320">
        <v>0.0</v>
      </c>
      <c r="K742" s="320">
        <v>-154.8</v>
      </c>
      <c r="L742" s="320">
        <v>154.8</v>
      </c>
      <c r="M742" s="320">
        <v>0.0</v>
      </c>
      <c r="N742" s="320">
        <v>154.8</v>
      </c>
      <c r="O742" s="319">
        <v>0.0</v>
      </c>
      <c r="P742" s="320">
        <v>0.0</v>
      </c>
      <c r="Q742" s="320">
        <v>0.0</v>
      </c>
      <c r="R742" s="321">
        <v>0.0</v>
      </c>
      <c r="S742" s="314"/>
    </row>
    <row r="743" ht="11.25" customHeight="1">
      <c r="B743" s="315" t="s">
        <v>92</v>
      </c>
      <c r="C743" s="316" t="s">
        <v>287</v>
      </c>
      <c r="D743" s="317" t="s">
        <v>288</v>
      </c>
      <c r="E743" s="318"/>
      <c r="F743" s="316" t="s">
        <v>95</v>
      </c>
      <c r="G743" s="319">
        <v>1.8</v>
      </c>
      <c r="H743" s="315" t="s">
        <v>96</v>
      </c>
      <c r="I743" s="320">
        <v>-488.01</v>
      </c>
      <c r="J743" s="320">
        <v>0.0</v>
      </c>
      <c r="K743" s="320">
        <v>-488.01</v>
      </c>
      <c r="L743" s="320">
        <v>488.01</v>
      </c>
      <c r="M743" s="320">
        <v>0.0</v>
      </c>
      <c r="N743" s="320">
        <v>488.01</v>
      </c>
      <c r="O743" s="319">
        <v>0.0</v>
      </c>
      <c r="P743" s="320">
        <v>0.0</v>
      </c>
      <c r="Q743" s="320">
        <v>0.0</v>
      </c>
      <c r="R743" s="321">
        <v>0.0</v>
      </c>
      <c r="S743" s="314"/>
    </row>
    <row r="744" ht="11.25" customHeight="1">
      <c r="B744" s="315" t="s">
        <v>92</v>
      </c>
      <c r="C744" s="316" t="s">
        <v>246</v>
      </c>
      <c r="D744" s="317" t="s">
        <v>247</v>
      </c>
      <c r="E744" s="318"/>
      <c r="F744" s="316" t="s">
        <v>95</v>
      </c>
      <c r="G744" s="319">
        <v>0.47</v>
      </c>
      <c r="H744" s="315" t="s">
        <v>96</v>
      </c>
      <c r="I744" s="320">
        <v>-948.5</v>
      </c>
      <c r="J744" s="320">
        <v>0.0</v>
      </c>
      <c r="K744" s="320">
        <v>-948.5</v>
      </c>
      <c r="L744" s="320">
        <v>948.5</v>
      </c>
      <c r="M744" s="320">
        <v>0.0</v>
      </c>
      <c r="N744" s="320">
        <v>948.5</v>
      </c>
      <c r="O744" s="319">
        <v>0.0</v>
      </c>
      <c r="P744" s="320">
        <v>0.0</v>
      </c>
      <c r="Q744" s="320">
        <v>0.0</v>
      </c>
      <c r="R744" s="321">
        <v>0.0</v>
      </c>
      <c r="S744" s="314"/>
    </row>
    <row r="745" ht="11.25" customHeight="1">
      <c r="B745" s="315" t="s">
        <v>92</v>
      </c>
      <c r="C745" s="316" t="s">
        <v>350</v>
      </c>
      <c r="D745" s="317" t="s">
        <v>351</v>
      </c>
      <c r="E745" s="318"/>
      <c r="F745" s="316" t="s">
        <v>95</v>
      </c>
      <c r="G745" s="319">
        <v>0.055</v>
      </c>
      <c r="H745" s="315" t="s">
        <v>96</v>
      </c>
      <c r="I745" s="320">
        <v>-30.25</v>
      </c>
      <c r="J745" s="320">
        <v>0.0</v>
      </c>
      <c r="K745" s="320">
        <v>-30.25</v>
      </c>
      <c r="L745" s="320">
        <v>30.25</v>
      </c>
      <c r="M745" s="320">
        <v>0.0</v>
      </c>
      <c r="N745" s="320">
        <v>30.25</v>
      </c>
      <c r="O745" s="319">
        <v>0.0</v>
      </c>
      <c r="P745" s="320">
        <v>0.0</v>
      </c>
      <c r="Q745" s="320">
        <v>0.0</v>
      </c>
      <c r="R745" s="321">
        <v>0.0</v>
      </c>
      <c r="S745" s="314"/>
    </row>
    <row r="746" ht="11.25" customHeight="1">
      <c r="B746" s="315" t="s">
        <v>92</v>
      </c>
      <c r="C746" s="316" t="s">
        <v>141</v>
      </c>
      <c r="D746" s="317" t="s">
        <v>142</v>
      </c>
      <c r="E746" s="318"/>
      <c r="F746" s="316" t="s">
        <v>95</v>
      </c>
      <c r="G746" s="319">
        <v>0.09</v>
      </c>
      <c r="H746" s="315" t="s">
        <v>96</v>
      </c>
      <c r="I746" s="320">
        <v>-7.92</v>
      </c>
      <c r="J746" s="320">
        <v>0.0</v>
      </c>
      <c r="K746" s="320">
        <v>-7.92</v>
      </c>
      <c r="L746" s="320">
        <v>7.92</v>
      </c>
      <c r="M746" s="320">
        <v>0.0</v>
      </c>
      <c r="N746" s="320">
        <v>7.92</v>
      </c>
      <c r="O746" s="319">
        <v>0.0</v>
      </c>
      <c r="P746" s="320">
        <v>0.0</v>
      </c>
      <c r="Q746" s="320">
        <v>0.0</v>
      </c>
      <c r="R746" s="321">
        <v>0.0</v>
      </c>
      <c r="S746" s="314"/>
    </row>
    <row r="747" ht="11.25" customHeight="1">
      <c r="B747" s="315" t="s">
        <v>92</v>
      </c>
      <c r="C747" s="316" t="s">
        <v>118</v>
      </c>
      <c r="D747" s="317" t="s">
        <v>119</v>
      </c>
      <c r="E747" s="318"/>
      <c r="F747" s="316" t="s">
        <v>95</v>
      </c>
      <c r="G747" s="319">
        <v>0.02</v>
      </c>
      <c r="H747" s="315" t="s">
        <v>96</v>
      </c>
      <c r="I747" s="320">
        <v>-0.84</v>
      </c>
      <c r="J747" s="320">
        <v>0.0</v>
      </c>
      <c r="K747" s="320">
        <v>-0.84</v>
      </c>
      <c r="L747" s="320">
        <v>0.84</v>
      </c>
      <c r="M747" s="320">
        <v>0.0</v>
      </c>
      <c r="N747" s="320">
        <v>0.84</v>
      </c>
      <c r="O747" s="319">
        <v>0.0</v>
      </c>
      <c r="P747" s="320">
        <v>0.0</v>
      </c>
      <c r="Q747" s="320">
        <v>0.0</v>
      </c>
      <c r="R747" s="321">
        <v>0.0</v>
      </c>
      <c r="S747" s="314"/>
    </row>
    <row r="748" ht="11.25" customHeight="1">
      <c r="B748" s="315" t="s">
        <v>92</v>
      </c>
      <c r="C748" s="316" t="s">
        <v>266</v>
      </c>
      <c r="D748" s="317" t="s">
        <v>267</v>
      </c>
      <c r="E748" s="318"/>
      <c r="F748" s="316" t="s">
        <v>95</v>
      </c>
      <c r="G748" s="319">
        <v>2.12</v>
      </c>
      <c r="H748" s="315" t="s">
        <v>96</v>
      </c>
      <c r="I748" s="320">
        <v>-699.6</v>
      </c>
      <c r="J748" s="320">
        <v>0.0</v>
      </c>
      <c r="K748" s="320">
        <v>-699.6</v>
      </c>
      <c r="L748" s="320">
        <v>699.6</v>
      </c>
      <c r="M748" s="320">
        <v>0.0</v>
      </c>
      <c r="N748" s="320">
        <v>699.6</v>
      </c>
      <c r="O748" s="319">
        <v>0.0</v>
      </c>
      <c r="P748" s="320">
        <v>0.0</v>
      </c>
      <c r="Q748" s="320">
        <v>0.0</v>
      </c>
      <c r="R748" s="321">
        <v>0.0</v>
      </c>
      <c r="S748" s="314"/>
    </row>
    <row r="749" ht="11.25" customHeight="1">
      <c r="B749" s="315" t="s">
        <v>92</v>
      </c>
      <c r="C749" s="316" t="s">
        <v>1862</v>
      </c>
      <c r="D749" s="317" t="s">
        <v>763</v>
      </c>
      <c r="E749" s="318"/>
      <c r="F749" s="316" t="s">
        <v>95</v>
      </c>
      <c r="G749" s="319">
        <v>0.335</v>
      </c>
      <c r="H749" s="315" t="s">
        <v>96</v>
      </c>
      <c r="I749" s="320">
        <v>-52.93</v>
      </c>
      <c r="J749" s="320">
        <v>0.0</v>
      </c>
      <c r="K749" s="320">
        <v>-52.93</v>
      </c>
      <c r="L749" s="320">
        <v>52.93</v>
      </c>
      <c r="M749" s="320">
        <v>0.0</v>
      </c>
      <c r="N749" s="320">
        <v>52.93</v>
      </c>
      <c r="O749" s="319">
        <v>0.0</v>
      </c>
      <c r="P749" s="320">
        <v>0.0</v>
      </c>
      <c r="Q749" s="320">
        <v>0.0</v>
      </c>
      <c r="R749" s="321">
        <v>0.0</v>
      </c>
      <c r="S749" s="314"/>
    </row>
    <row r="750" ht="11.25" customHeight="1">
      <c r="B750" s="315" t="s">
        <v>92</v>
      </c>
      <c r="C750" s="316" t="s">
        <v>1914</v>
      </c>
      <c r="D750" s="317" t="s">
        <v>1491</v>
      </c>
      <c r="E750" s="318"/>
      <c r="F750" s="316" t="s">
        <v>95</v>
      </c>
      <c r="G750" s="319">
        <v>0.18</v>
      </c>
      <c r="H750" s="315" t="s">
        <v>96</v>
      </c>
      <c r="I750" s="320">
        <v>-166.7</v>
      </c>
      <c r="J750" s="320">
        <v>0.0</v>
      </c>
      <c r="K750" s="320">
        <v>-166.7</v>
      </c>
      <c r="L750" s="320">
        <v>166.7</v>
      </c>
      <c r="M750" s="320">
        <v>0.0</v>
      </c>
      <c r="N750" s="320">
        <v>166.7</v>
      </c>
      <c r="O750" s="319">
        <v>0.0</v>
      </c>
      <c r="P750" s="320">
        <v>0.0</v>
      </c>
      <c r="Q750" s="320">
        <v>0.0</v>
      </c>
      <c r="R750" s="321">
        <v>0.0</v>
      </c>
      <c r="S750" s="314"/>
    </row>
    <row r="751" ht="11.25" customHeight="1">
      <c r="B751" s="315" t="s">
        <v>92</v>
      </c>
      <c r="C751" s="316" t="s">
        <v>1918</v>
      </c>
      <c r="D751" s="317" t="s">
        <v>1540</v>
      </c>
      <c r="E751" s="318"/>
      <c r="F751" s="316" t="s">
        <v>95</v>
      </c>
      <c r="G751" s="319">
        <v>0.04</v>
      </c>
      <c r="H751" s="315" t="s">
        <v>96</v>
      </c>
      <c r="I751" s="320">
        <v>-42.93</v>
      </c>
      <c r="J751" s="320">
        <v>0.0</v>
      </c>
      <c r="K751" s="320">
        <v>-42.93</v>
      </c>
      <c r="L751" s="320">
        <v>42.93</v>
      </c>
      <c r="M751" s="320">
        <v>0.0</v>
      </c>
      <c r="N751" s="320">
        <v>42.93</v>
      </c>
      <c r="O751" s="319">
        <v>0.0</v>
      </c>
      <c r="P751" s="320">
        <v>0.0</v>
      </c>
      <c r="Q751" s="320">
        <v>0.0</v>
      </c>
      <c r="R751" s="321">
        <v>0.0</v>
      </c>
      <c r="S751" s="314"/>
    </row>
    <row r="752" ht="12.0" customHeight="1"/>
    <row r="753" ht="12.75" customHeight="1">
      <c r="B753" s="300" t="s">
        <v>159</v>
      </c>
      <c r="C753" s="297"/>
      <c r="D753" s="298"/>
      <c r="S753" s="330" t="s">
        <v>1692</v>
      </c>
    </row>
    <row r="754" ht="4.5" customHeight="1"/>
    <row r="755" ht="19.5" customHeight="1">
      <c r="B755" s="301" t="s">
        <v>79</v>
      </c>
      <c r="C755" s="301" t="s">
        <v>80</v>
      </c>
      <c r="D755" s="302" t="s">
        <v>81</v>
      </c>
      <c r="E755" s="303"/>
      <c r="F755" s="301" t="s">
        <v>82</v>
      </c>
      <c r="G755" s="301" t="s">
        <v>83</v>
      </c>
      <c r="H755" s="301" t="s">
        <v>84</v>
      </c>
      <c r="I755" s="304" t="s">
        <v>85</v>
      </c>
      <c r="J755" s="305"/>
      <c r="K755" s="306"/>
      <c r="L755" s="304" t="s">
        <v>86</v>
      </c>
      <c r="M755" s="305"/>
      <c r="N755" s="306"/>
      <c r="O755" s="304" t="s">
        <v>87</v>
      </c>
      <c r="P755" s="305"/>
      <c r="Q755" s="305"/>
      <c r="R755" s="305"/>
      <c r="S755" s="307"/>
    </row>
    <row r="756" ht="14.25" customHeight="1">
      <c r="B756" s="308"/>
      <c r="C756" s="308"/>
      <c r="D756" s="309"/>
      <c r="E756" s="310"/>
      <c r="F756" s="308"/>
      <c r="G756" s="308"/>
      <c r="H756" s="308"/>
      <c r="I756" s="311" t="s">
        <v>88</v>
      </c>
      <c r="J756" s="311" t="s">
        <v>89</v>
      </c>
      <c r="K756" s="311" t="s">
        <v>90</v>
      </c>
      <c r="L756" s="311" t="s">
        <v>88</v>
      </c>
      <c r="M756" s="311" t="s">
        <v>89</v>
      </c>
      <c r="N756" s="311" t="s">
        <v>90</v>
      </c>
      <c r="O756" s="311" t="s">
        <v>83</v>
      </c>
      <c r="P756" s="311" t="s">
        <v>88</v>
      </c>
      <c r="Q756" s="311" t="s">
        <v>89</v>
      </c>
      <c r="R756" s="304" t="s">
        <v>90</v>
      </c>
      <c r="S756" s="307"/>
    </row>
    <row r="757" ht="11.25" customHeight="1">
      <c r="B757" s="315" t="s">
        <v>92</v>
      </c>
      <c r="C757" s="316" t="s">
        <v>1919</v>
      </c>
      <c r="D757" s="317" t="s">
        <v>1543</v>
      </c>
      <c r="E757" s="318"/>
      <c r="F757" s="316" t="s">
        <v>95</v>
      </c>
      <c r="G757" s="319">
        <v>0.5</v>
      </c>
      <c r="H757" s="315" t="s">
        <v>96</v>
      </c>
      <c r="I757" s="320">
        <v>-281.52</v>
      </c>
      <c r="J757" s="320">
        <v>0.0</v>
      </c>
      <c r="K757" s="320">
        <v>-281.52</v>
      </c>
      <c r="L757" s="320">
        <v>281.52</v>
      </c>
      <c r="M757" s="320">
        <v>0.0</v>
      </c>
      <c r="N757" s="320">
        <v>281.52</v>
      </c>
      <c r="O757" s="319">
        <v>0.0</v>
      </c>
      <c r="P757" s="320">
        <v>0.0</v>
      </c>
      <c r="Q757" s="320">
        <v>0.0</v>
      </c>
      <c r="R757" s="321">
        <v>0.0</v>
      </c>
      <c r="S757" s="314"/>
    </row>
    <row r="758" ht="11.25" customHeight="1">
      <c r="B758" s="315" t="s">
        <v>92</v>
      </c>
      <c r="C758" s="316" t="s">
        <v>151</v>
      </c>
      <c r="D758" s="317" t="s">
        <v>152</v>
      </c>
      <c r="E758" s="318"/>
      <c r="F758" s="316" t="s">
        <v>95</v>
      </c>
      <c r="G758" s="319">
        <v>1.8</v>
      </c>
      <c r="H758" s="315" t="s">
        <v>96</v>
      </c>
      <c r="I758" s="320">
        <v>-909.0</v>
      </c>
      <c r="J758" s="320">
        <v>0.0</v>
      </c>
      <c r="K758" s="320">
        <v>-909.0</v>
      </c>
      <c r="L758" s="320">
        <v>909.0</v>
      </c>
      <c r="M758" s="320">
        <v>0.0</v>
      </c>
      <c r="N758" s="320">
        <v>909.0</v>
      </c>
      <c r="O758" s="319">
        <v>0.0</v>
      </c>
      <c r="P758" s="320">
        <v>0.0</v>
      </c>
      <c r="Q758" s="320">
        <v>0.0</v>
      </c>
      <c r="R758" s="321">
        <v>0.0</v>
      </c>
      <c r="S758" s="314"/>
    </row>
    <row r="759" ht="11.25" customHeight="1">
      <c r="B759" s="315" t="s">
        <v>92</v>
      </c>
      <c r="C759" s="316" t="s">
        <v>196</v>
      </c>
      <c r="D759" s="317" t="s">
        <v>197</v>
      </c>
      <c r="E759" s="318"/>
      <c r="F759" s="316" t="s">
        <v>95</v>
      </c>
      <c r="G759" s="319">
        <v>0.15</v>
      </c>
      <c r="H759" s="315" t="s">
        <v>96</v>
      </c>
      <c r="I759" s="320">
        <v>-129.0</v>
      </c>
      <c r="J759" s="320">
        <v>0.0</v>
      </c>
      <c r="K759" s="320">
        <v>-129.0</v>
      </c>
      <c r="L759" s="320">
        <v>129.0</v>
      </c>
      <c r="M759" s="320">
        <v>0.0</v>
      </c>
      <c r="N759" s="320">
        <v>129.0</v>
      </c>
      <c r="O759" s="319">
        <v>0.0</v>
      </c>
      <c r="P759" s="320">
        <v>0.0</v>
      </c>
      <c r="Q759" s="320">
        <v>0.0</v>
      </c>
      <c r="R759" s="321">
        <v>0.0</v>
      </c>
      <c r="S759" s="314"/>
    </row>
    <row r="760" ht="11.25" customHeight="1">
      <c r="B760" s="315" t="s">
        <v>92</v>
      </c>
      <c r="C760" s="316" t="s">
        <v>137</v>
      </c>
      <c r="D760" s="317" t="s">
        <v>138</v>
      </c>
      <c r="E760" s="318"/>
      <c r="F760" s="316" t="s">
        <v>95</v>
      </c>
      <c r="G760" s="319">
        <v>0.027</v>
      </c>
      <c r="H760" s="315" t="s">
        <v>96</v>
      </c>
      <c r="I760" s="320">
        <v>-8.78</v>
      </c>
      <c r="J760" s="320">
        <v>0.0</v>
      </c>
      <c r="K760" s="320">
        <v>-8.78</v>
      </c>
      <c r="L760" s="320">
        <v>8.78</v>
      </c>
      <c r="M760" s="320">
        <v>0.0</v>
      </c>
      <c r="N760" s="320">
        <v>8.78</v>
      </c>
      <c r="O760" s="319">
        <v>0.0</v>
      </c>
      <c r="P760" s="320">
        <v>0.0</v>
      </c>
      <c r="Q760" s="320">
        <v>0.0</v>
      </c>
      <c r="R760" s="321">
        <v>0.0</v>
      </c>
      <c r="S760" s="314"/>
    </row>
    <row r="761" ht="11.25" customHeight="1">
      <c r="B761" s="315" t="s">
        <v>92</v>
      </c>
      <c r="C761" s="316" t="s">
        <v>118</v>
      </c>
      <c r="D761" s="317" t="s">
        <v>119</v>
      </c>
      <c r="E761" s="318"/>
      <c r="F761" s="316" t="s">
        <v>95</v>
      </c>
      <c r="G761" s="319">
        <v>0.018</v>
      </c>
      <c r="H761" s="315" t="s">
        <v>96</v>
      </c>
      <c r="I761" s="320">
        <v>-0.75</v>
      </c>
      <c r="J761" s="320">
        <v>0.0</v>
      </c>
      <c r="K761" s="320">
        <v>-0.75</v>
      </c>
      <c r="L761" s="320">
        <v>0.75</v>
      </c>
      <c r="M761" s="320">
        <v>0.0</v>
      </c>
      <c r="N761" s="320">
        <v>0.75</v>
      </c>
      <c r="O761" s="319">
        <v>0.0</v>
      </c>
      <c r="P761" s="320">
        <v>0.0</v>
      </c>
      <c r="Q761" s="320">
        <v>0.0</v>
      </c>
      <c r="R761" s="321">
        <v>0.0</v>
      </c>
      <c r="S761" s="314"/>
    </row>
    <row r="762" ht="11.25" customHeight="1">
      <c r="B762" s="315" t="s">
        <v>92</v>
      </c>
      <c r="C762" s="316" t="s">
        <v>1920</v>
      </c>
      <c r="D762" s="317" t="s">
        <v>1553</v>
      </c>
      <c r="E762" s="318"/>
      <c r="F762" s="316" t="s">
        <v>95</v>
      </c>
      <c r="G762" s="319">
        <v>5.4</v>
      </c>
      <c r="H762" s="315" t="s">
        <v>96</v>
      </c>
      <c r="I762" s="320">
        <v>-1147.2</v>
      </c>
      <c r="J762" s="320">
        <v>0.0</v>
      </c>
      <c r="K762" s="320">
        <v>-1147.2</v>
      </c>
      <c r="L762" s="320">
        <v>1147.2</v>
      </c>
      <c r="M762" s="320">
        <v>0.0</v>
      </c>
      <c r="N762" s="320">
        <v>1147.2</v>
      </c>
      <c r="O762" s="319">
        <v>0.0</v>
      </c>
      <c r="P762" s="320">
        <v>0.0</v>
      </c>
      <c r="Q762" s="320">
        <v>0.0</v>
      </c>
      <c r="R762" s="321">
        <v>0.0</v>
      </c>
      <c r="S762" s="314"/>
    </row>
    <row r="763" ht="11.25" customHeight="1">
      <c r="B763" s="315" t="s">
        <v>92</v>
      </c>
      <c r="C763" s="316" t="s">
        <v>186</v>
      </c>
      <c r="D763" s="317" t="s">
        <v>187</v>
      </c>
      <c r="E763" s="318"/>
      <c r="F763" s="316" t="s">
        <v>95</v>
      </c>
      <c r="G763" s="319">
        <v>0.9</v>
      </c>
      <c r="H763" s="315" t="s">
        <v>96</v>
      </c>
      <c r="I763" s="320">
        <v>-288.0</v>
      </c>
      <c r="J763" s="320">
        <v>0.0</v>
      </c>
      <c r="K763" s="320">
        <v>-288.0</v>
      </c>
      <c r="L763" s="320">
        <v>288.0</v>
      </c>
      <c r="M763" s="320">
        <v>0.0</v>
      </c>
      <c r="N763" s="320">
        <v>288.0</v>
      </c>
      <c r="O763" s="319">
        <v>0.0</v>
      </c>
      <c r="P763" s="320">
        <v>0.0</v>
      </c>
      <c r="Q763" s="320">
        <v>0.0</v>
      </c>
      <c r="R763" s="321">
        <v>0.0</v>
      </c>
      <c r="S763" s="314"/>
    </row>
    <row r="764" ht="11.25" customHeight="1">
      <c r="B764" s="315" t="s">
        <v>92</v>
      </c>
      <c r="C764" s="316" t="s">
        <v>1921</v>
      </c>
      <c r="D764" s="317" t="s">
        <v>1556</v>
      </c>
      <c r="E764" s="318"/>
      <c r="F764" s="316" t="s">
        <v>95</v>
      </c>
      <c r="G764" s="319">
        <v>0.9</v>
      </c>
      <c r="H764" s="315" t="s">
        <v>96</v>
      </c>
      <c r="I764" s="320">
        <v>-159.3</v>
      </c>
      <c r="J764" s="320">
        <v>0.0</v>
      </c>
      <c r="K764" s="320">
        <v>-159.3</v>
      </c>
      <c r="L764" s="320">
        <v>159.3</v>
      </c>
      <c r="M764" s="320">
        <v>0.0</v>
      </c>
      <c r="N764" s="320">
        <v>159.3</v>
      </c>
      <c r="O764" s="319">
        <v>0.0</v>
      </c>
      <c r="P764" s="320">
        <v>0.0</v>
      </c>
      <c r="Q764" s="320">
        <v>0.0</v>
      </c>
      <c r="R764" s="321">
        <v>0.0</v>
      </c>
      <c r="S764" s="314"/>
    </row>
    <row r="765" ht="11.25" customHeight="1">
      <c r="B765" s="315" t="s">
        <v>92</v>
      </c>
      <c r="C765" s="316" t="s">
        <v>105</v>
      </c>
      <c r="D765" s="317" t="s">
        <v>106</v>
      </c>
      <c r="E765" s="318"/>
      <c r="F765" s="316" t="s">
        <v>95</v>
      </c>
      <c r="G765" s="319">
        <v>0.9</v>
      </c>
      <c r="H765" s="315" t="s">
        <v>96</v>
      </c>
      <c r="I765" s="320">
        <v>-84.6</v>
      </c>
      <c r="J765" s="320">
        <v>0.0</v>
      </c>
      <c r="K765" s="320">
        <v>-84.6</v>
      </c>
      <c r="L765" s="320">
        <v>84.6</v>
      </c>
      <c r="M765" s="320">
        <v>0.0</v>
      </c>
      <c r="N765" s="320">
        <v>84.6</v>
      </c>
      <c r="O765" s="319">
        <v>0.0</v>
      </c>
      <c r="P765" s="320">
        <v>0.0</v>
      </c>
      <c r="Q765" s="320">
        <v>0.0</v>
      </c>
      <c r="R765" s="321">
        <v>0.0</v>
      </c>
      <c r="S765" s="314"/>
    </row>
    <row r="766" ht="11.25" customHeight="1">
      <c r="B766" s="315" t="s">
        <v>92</v>
      </c>
      <c r="C766" s="316" t="s">
        <v>176</v>
      </c>
      <c r="D766" s="317" t="s">
        <v>177</v>
      </c>
      <c r="E766" s="318"/>
      <c r="F766" s="316" t="s">
        <v>95</v>
      </c>
      <c r="G766" s="319">
        <v>0.09</v>
      </c>
      <c r="H766" s="315" t="s">
        <v>96</v>
      </c>
      <c r="I766" s="320">
        <v>-40.5</v>
      </c>
      <c r="J766" s="320">
        <v>0.0</v>
      </c>
      <c r="K766" s="320">
        <v>-40.5</v>
      </c>
      <c r="L766" s="320">
        <v>40.5</v>
      </c>
      <c r="M766" s="320">
        <v>0.0</v>
      </c>
      <c r="N766" s="320">
        <v>40.5</v>
      </c>
      <c r="O766" s="319">
        <v>0.0</v>
      </c>
      <c r="P766" s="320">
        <v>0.0</v>
      </c>
      <c r="Q766" s="320">
        <v>0.0</v>
      </c>
      <c r="R766" s="321">
        <v>0.0</v>
      </c>
      <c r="S766" s="314"/>
    </row>
    <row r="767" ht="11.25" customHeight="1">
      <c r="B767" s="315" t="s">
        <v>92</v>
      </c>
      <c r="C767" s="316" t="s">
        <v>1922</v>
      </c>
      <c r="D767" s="317" t="s">
        <v>1561</v>
      </c>
      <c r="E767" s="318"/>
      <c r="F767" s="316" t="s">
        <v>95</v>
      </c>
      <c r="G767" s="319">
        <v>0.125</v>
      </c>
      <c r="H767" s="315" t="s">
        <v>96</v>
      </c>
      <c r="I767" s="320">
        <v>-49.2</v>
      </c>
      <c r="J767" s="320">
        <v>0.0</v>
      </c>
      <c r="K767" s="320">
        <v>-49.2</v>
      </c>
      <c r="L767" s="320">
        <v>49.2</v>
      </c>
      <c r="M767" s="320">
        <v>0.0</v>
      </c>
      <c r="N767" s="320">
        <v>49.2</v>
      </c>
      <c r="O767" s="319">
        <v>0.0</v>
      </c>
      <c r="P767" s="320">
        <v>0.0</v>
      </c>
      <c r="Q767" s="320">
        <v>0.0</v>
      </c>
      <c r="R767" s="321">
        <v>0.0</v>
      </c>
      <c r="S767" s="314"/>
    </row>
    <row r="768" ht="11.25" customHeight="1">
      <c r="B768" s="315" t="s">
        <v>92</v>
      </c>
      <c r="C768" s="316" t="s">
        <v>196</v>
      </c>
      <c r="D768" s="317" t="s">
        <v>197</v>
      </c>
      <c r="E768" s="318"/>
      <c r="F768" s="316" t="s">
        <v>95</v>
      </c>
      <c r="G768" s="319">
        <v>0.09</v>
      </c>
      <c r="H768" s="315" t="s">
        <v>96</v>
      </c>
      <c r="I768" s="320">
        <v>-77.4</v>
      </c>
      <c r="J768" s="320">
        <v>0.0</v>
      </c>
      <c r="K768" s="320">
        <v>-77.4</v>
      </c>
      <c r="L768" s="320">
        <v>77.4</v>
      </c>
      <c r="M768" s="320">
        <v>0.0</v>
      </c>
      <c r="N768" s="320">
        <v>77.4</v>
      </c>
      <c r="O768" s="319">
        <v>0.0</v>
      </c>
      <c r="P768" s="320">
        <v>0.0</v>
      </c>
      <c r="Q768" s="320">
        <v>0.0</v>
      </c>
      <c r="R768" s="321">
        <v>0.0</v>
      </c>
      <c r="S768" s="314"/>
    </row>
    <row r="769" ht="11.25" customHeight="1">
      <c r="B769" s="315" t="s">
        <v>92</v>
      </c>
      <c r="C769" s="316" t="s">
        <v>122</v>
      </c>
      <c r="D769" s="317" t="s">
        <v>123</v>
      </c>
      <c r="E769" s="318"/>
      <c r="F769" s="316" t="s">
        <v>95</v>
      </c>
      <c r="G769" s="319">
        <v>0.09</v>
      </c>
      <c r="H769" s="315" t="s">
        <v>96</v>
      </c>
      <c r="I769" s="320">
        <v>-9.36</v>
      </c>
      <c r="J769" s="320">
        <v>0.0</v>
      </c>
      <c r="K769" s="320">
        <v>-9.36</v>
      </c>
      <c r="L769" s="320">
        <v>9.36</v>
      </c>
      <c r="M769" s="320">
        <v>0.0</v>
      </c>
      <c r="N769" s="320">
        <v>9.36</v>
      </c>
      <c r="O769" s="319">
        <v>0.0</v>
      </c>
      <c r="P769" s="320">
        <v>0.0</v>
      </c>
      <c r="Q769" s="320">
        <v>0.0</v>
      </c>
      <c r="R769" s="321">
        <v>0.0</v>
      </c>
      <c r="S769" s="314"/>
    </row>
    <row r="770" ht="11.25" customHeight="1">
      <c r="B770" s="315" t="s">
        <v>92</v>
      </c>
      <c r="C770" s="316" t="s">
        <v>350</v>
      </c>
      <c r="D770" s="317" t="s">
        <v>351</v>
      </c>
      <c r="E770" s="318"/>
      <c r="F770" s="316" t="s">
        <v>95</v>
      </c>
      <c r="G770" s="319">
        <v>0.045</v>
      </c>
      <c r="H770" s="315" t="s">
        <v>96</v>
      </c>
      <c r="I770" s="320">
        <v>-24.75</v>
      </c>
      <c r="J770" s="320">
        <v>0.0</v>
      </c>
      <c r="K770" s="320">
        <v>-24.75</v>
      </c>
      <c r="L770" s="320">
        <v>24.75</v>
      </c>
      <c r="M770" s="320">
        <v>0.0</v>
      </c>
      <c r="N770" s="320">
        <v>24.75</v>
      </c>
      <c r="O770" s="319">
        <v>0.0</v>
      </c>
      <c r="P770" s="320">
        <v>0.0</v>
      </c>
      <c r="Q770" s="320">
        <v>0.0</v>
      </c>
      <c r="R770" s="321">
        <v>0.0</v>
      </c>
      <c r="S770" s="314"/>
    </row>
    <row r="771" ht="11.25" customHeight="1">
      <c r="B771" s="315" t="s">
        <v>92</v>
      </c>
      <c r="C771" s="316" t="s">
        <v>141</v>
      </c>
      <c r="D771" s="317" t="s">
        <v>142</v>
      </c>
      <c r="E771" s="318"/>
      <c r="F771" s="316" t="s">
        <v>95</v>
      </c>
      <c r="G771" s="319">
        <v>0.09</v>
      </c>
      <c r="H771" s="315" t="s">
        <v>96</v>
      </c>
      <c r="I771" s="320">
        <v>-7.92</v>
      </c>
      <c r="J771" s="320">
        <v>0.0</v>
      </c>
      <c r="K771" s="320">
        <v>-7.92</v>
      </c>
      <c r="L771" s="320">
        <v>7.92</v>
      </c>
      <c r="M771" s="320">
        <v>0.0</v>
      </c>
      <c r="N771" s="320">
        <v>7.92</v>
      </c>
      <c r="O771" s="319">
        <v>0.0</v>
      </c>
      <c r="P771" s="320">
        <v>0.0</v>
      </c>
      <c r="Q771" s="320">
        <v>0.0</v>
      </c>
      <c r="R771" s="321">
        <v>0.0</v>
      </c>
      <c r="S771" s="314"/>
    </row>
    <row r="772" ht="11.25" customHeight="1">
      <c r="B772" s="315" t="s">
        <v>92</v>
      </c>
      <c r="C772" s="316" t="s">
        <v>244</v>
      </c>
      <c r="D772" s="317" t="s">
        <v>245</v>
      </c>
      <c r="E772" s="318"/>
      <c r="F772" s="316" t="s">
        <v>95</v>
      </c>
      <c r="G772" s="319">
        <v>0.36</v>
      </c>
      <c r="H772" s="315" t="s">
        <v>96</v>
      </c>
      <c r="I772" s="320">
        <v>-115.72</v>
      </c>
      <c r="J772" s="320">
        <v>0.0</v>
      </c>
      <c r="K772" s="320">
        <v>-115.72</v>
      </c>
      <c r="L772" s="320">
        <v>115.72</v>
      </c>
      <c r="M772" s="320">
        <v>0.0</v>
      </c>
      <c r="N772" s="320">
        <v>115.72</v>
      </c>
      <c r="O772" s="319">
        <v>0.0</v>
      </c>
      <c r="P772" s="320">
        <v>0.0</v>
      </c>
      <c r="Q772" s="320">
        <v>0.0</v>
      </c>
      <c r="R772" s="321">
        <v>0.0</v>
      </c>
      <c r="S772" s="314"/>
    </row>
    <row r="773" ht="11.25" customHeight="1">
      <c r="B773" s="315" t="s">
        <v>92</v>
      </c>
      <c r="C773" s="316" t="s">
        <v>188</v>
      </c>
      <c r="D773" s="317" t="s">
        <v>189</v>
      </c>
      <c r="E773" s="318"/>
      <c r="F773" s="316" t="s">
        <v>95</v>
      </c>
      <c r="G773" s="319">
        <v>0.01</v>
      </c>
      <c r="H773" s="315" t="s">
        <v>96</v>
      </c>
      <c r="I773" s="320">
        <v>-8.4</v>
      </c>
      <c r="J773" s="320">
        <v>0.0</v>
      </c>
      <c r="K773" s="320">
        <v>-8.4</v>
      </c>
      <c r="L773" s="320">
        <v>8.4</v>
      </c>
      <c r="M773" s="320">
        <v>0.0</v>
      </c>
      <c r="N773" s="320">
        <v>8.4</v>
      </c>
      <c r="O773" s="319">
        <v>0.0</v>
      </c>
      <c r="P773" s="320">
        <v>0.0</v>
      </c>
      <c r="Q773" s="320">
        <v>0.0</v>
      </c>
      <c r="R773" s="321">
        <v>0.0</v>
      </c>
      <c r="S773" s="314"/>
    </row>
    <row r="774" ht="11.25" customHeight="1">
      <c r="B774" s="315" t="s">
        <v>92</v>
      </c>
      <c r="C774" s="316" t="s">
        <v>120</v>
      </c>
      <c r="D774" s="317" t="s">
        <v>121</v>
      </c>
      <c r="E774" s="318"/>
      <c r="F774" s="316" t="s">
        <v>95</v>
      </c>
      <c r="G774" s="319">
        <v>0.27</v>
      </c>
      <c r="H774" s="315" t="s">
        <v>96</v>
      </c>
      <c r="I774" s="320">
        <v>-52.65</v>
      </c>
      <c r="J774" s="320">
        <v>0.0</v>
      </c>
      <c r="K774" s="320">
        <v>-52.65</v>
      </c>
      <c r="L774" s="320">
        <v>52.65</v>
      </c>
      <c r="M774" s="320">
        <v>0.0</v>
      </c>
      <c r="N774" s="320">
        <v>52.65</v>
      </c>
      <c r="O774" s="319">
        <v>0.0</v>
      </c>
      <c r="P774" s="320">
        <v>0.0</v>
      </c>
      <c r="Q774" s="320">
        <v>0.0</v>
      </c>
      <c r="R774" s="321">
        <v>0.0</v>
      </c>
      <c r="S774" s="314"/>
    </row>
    <row r="775" ht="11.25" customHeight="1">
      <c r="B775" s="315" t="s">
        <v>92</v>
      </c>
      <c r="C775" s="316" t="s">
        <v>128</v>
      </c>
      <c r="D775" s="317" t="s">
        <v>129</v>
      </c>
      <c r="E775" s="318"/>
      <c r="F775" s="316" t="s">
        <v>130</v>
      </c>
      <c r="G775" s="319">
        <v>9.0</v>
      </c>
      <c r="H775" s="315" t="s">
        <v>96</v>
      </c>
      <c r="I775" s="320">
        <v>-114.95</v>
      </c>
      <c r="J775" s="320">
        <v>0.0</v>
      </c>
      <c r="K775" s="320">
        <v>-114.95</v>
      </c>
      <c r="L775" s="320">
        <v>114.95</v>
      </c>
      <c r="M775" s="320">
        <v>0.0</v>
      </c>
      <c r="N775" s="320">
        <v>114.95</v>
      </c>
      <c r="O775" s="319">
        <v>0.0</v>
      </c>
      <c r="P775" s="320">
        <v>0.0</v>
      </c>
      <c r="Q775" s="320">
        <v>0.0</v>
      </c>
      <c r="R775" s="321">
        <v>0.0</v>
      </c>
      <c r="S775" s="314"/>
    </row>
    <row r="776" ht="11.25" customHeight="1">
      <c r="B776" s="315" t="s">
        <v>92</v>
      </c>
      <c r="C776" s="316" t="s">
        <v>1923</v>
      </c>
      <c r="D776" s="317" t="s">
        <v>1569</v>
      </c>
      <c r="E776" s="318"/>
      <c r="F776" s="316" t="s">
        <v>95</v>
      </c>
      <c r="G776" s="319">
        <v>0.9</v>
      </c>
      <c r="H776" s="315" t="s">
        <v>96</v>
      </c>
      <c r="I776" s="320">
        <v>0.0</v>
      </c>
      <c r="J776" s="320">
        <v>0.0</v>
      </c>
      <c r="K776" s="320">
        <v>0.0</v>
      </c>
      <c r="L776" s="320">
        <v>0.0</v>
      </c>
      <c r="M776" s="320">
        <v>0.0</v>
      </c>
      <c r="N776" s="320">
        <v>0.0</v>
      </c>
      <c r="O776" s="319">
        <v>0.0</v>
      </c>
      <c r="P776" s="320">
        <v>0.0</v>
      </c>
      <c r="Q776" s="320">
        <v>0.0</v>
      </c>
      <c r="R776" s="321">
        <v>0.0</v>
      </c>
      <c r="S776" s="314"/>
    </row>
    <row r="777" ht="11.25" customHeight="1">
      <c r="B777" s="315" t="s">
        <v>92</v>
      </c>
      <c r="C777" s="316" t="s">
        <v>118</v>
      </c>
      <c r="D777" s="317" t="s">
        <v>119</v>
      </c>
      <c r="E777" s="318"/>
      <c r="F777" s="316" t="s">
        <v>95</v>
      </c>
      <c r="G777" s="319">
        <v>0.03</v>
      </c>
      <c r="H777" s="315" t="s">
        <v>96</v>
      </c>
      <c r="I777" s="320">
        <v>-1.26</v>
      </c>
      <c r="J777" s="320">
        <v>0.0</v>
      </c>
      <c r="K777" s="320">
        <v>-1.26</v>
      </c>
      <c r="L777" s="320">
        <v>1.26</v>
      </c>
      <c r="M777" s="320">
        <v>0.0</v>
      </c>
      <c r="N777" s="320">
        <v>1.26</v>
      </c>
      <c r="O777" s="319">
        <v>0.0</v>
      </c>
      <c r="P777" s="320">
        <v>0.0</v>
      </c>
      <c r="Q777" s="320">
        <v>0.0</v>
      </c>
      <c r="R777" s="321">
        <v>0.0</v>
      </c>
      <c r="S777" s="314"/>
    </row>
    <row r="778" ht="11.25" customHeight="1">
      <c r="B778" s="315" t="s">
        <v>92</v>
      </c>
      <c r="C778" s="316" t="s">
        <v>120</v>
      </c>
      <c r="D778" s="317" t="s">
        <v>121</v>
      </c>
      <c r="E778" s="318"/>
      <c r="F778" s="316" t="s">
        <v>95</v>
      </c>
      <c r="G778" s="319">
        <v>0.135</v>
      </c>
      <c r="H778" s="315" t="s">
        <v>96</v>
      </c>
      <c r="I778" s="320">
        <v>-26.32</v>
      </c>
      <c r="J778" s="320">
        <v>0.0</v>
      </c>
      <c r="K778" s="320">
        <v>-26.32</v>
      </c>
      <c r="L778" s="320">
        <v>26.32</v>
      </c>
      <c r="M778" s="320">
        <v>0.0</v>
      </c>
      <c r="N778" s="320">
        <v>26.32</v>
      </c>
      <c r="O778" s="319">
        <v>0.0</v>
      </c>
      <c r="P778" s="320">
        <v>0.0</v>
      </c>
      <c r="Q778" s="320">
        <v>0.0</v>
      </c>
      <c r="R778" s="321">
        <v>0.0</v>
      </c>
      <c r="S778" s="314"/>
    </row>
    <row r="779" ht="11.25" customHeight="1">
      <c r="B779" s="315" t="s">
        <v>92</v>
      </c>
      <c r="C779" s="316" t="s">
        <v>124</v>
      </c>
      <c r="D779" s="317" t="s">
        <v>125</v>
      </c>
      <c r="E779" s="318"/>
      <c r="F779" s="316" t="s">
        <v>95</v>
      </c>
      <c r="G779" s="319">
        <v>0.18</v>
      </c>
      <c r="H779" s="315" t="s">
        <v>96</v>
      </c>
      <c r="I779" s="320">
        <v>-241.2</v>
      </c>
      <c r="J779" s="320">
        <v>0.0</v>
      </c>
      <c r="K779" s="320">
        <v>-241.2</v>
      </c>
      <c r="L779" s="320">
        <v>241.2</v>
      </c>
      <c r="M779" s="320">
        <v>0.0</v>
      </c>
      <c r="N779" s="320">
        <v>241.2</v>
      </c>
      <c r="O779" s="319">
        <v>0.0</v>
      </c>
      <c r="P779" s="320">
        <v>0.0</v>
      </c>
      <c r="Q779" s="320">
        <v>0.0</v>
      </c>
      <c r="R779" s="321">
        <v>0.0</v>
      </c>
      <c r="S779" s="314"/>
    </row>
    <row r="780" ht="11.25" customHeight="1">
      <c r="B780" s="315" t="s">
        <v>92</v>
      </c>
      <c r="C780" s="316" t="s">
        <v>105</v>
      </c>
      <c r="D780" s="317" t="s">
        <v>106</v>
      </c>
      <c r="E780" s="318"/>
      <c r="F780" s="316" t="s">
        <v>95</v>
      </c>
      <c r="G780" s="319">
        <v>0.27</v>
      </c>
      <c r="H780" s="315" t="s">
        <v>96</v>
      </c>
      <c r="I780" s="320">
        <v>-25.38</v>
      </c>
      <c r="J780" s="320">
        <v>0.0</v>
      </c>
      <c r="K780" s="320">
        <v>-25.38</v>
      </c>
      <c r="L780" s="320">
        <v>25.38</v>
      </c>
      <c r="M780" s="320">
        <v>0.0</v>
      </c>
      <c r="N780" s="320">
        <v>25.38</v>
      </c>
      <c r="O780" s="319">
        <v>0.0</v>
      </c>
      <c r="P780" s="320">
        <v>0.0</v>
      </c>
      <c r="Q780" s="320">
        <v>0.0</v>
      </c>
      <c r="R780" s="321">
        <v>0.0</v>
      </c>
      <c r="S780" s="314"/>
    </row>
    <row r="781" ht="11.25" customHeight="1">
      <c r="B781" s="315" t="s">
        <v>92</v>
      </c>
      <c r="C781" s="316" t="s">
        <v>1916</v>
      </c>
      <c r="D781" s="317" t="s">
        <v>1520</v>
      </c>
      <c r="E781" s="318"/>
      <c r="F781" s="316" t="s">
        <v>95</v>
      </c>
      <c r="G781" s="319">
        <v>0.09</v>
      </c>
      <c r="H781" s="315" t="s">
        <v>96</v>
      </c>
      <c r="I781" s="320">
        <v>-105.75</v>
      </c>
      <c r="J781" s="320">
        <v>0.0</v>
      </c>
      <c r="K781" s="320">
        <v>-105.75</v>
      </c>
      <c r="L781" s="320">
        <v>105.75</v>
      </c>
      <c r="M781" s="320">
        <v>0.0</v>
      </c>
      <c r="N781" s="320">
        <v>105.75</v>
      </c>
      <c r="O781" s="319">
        <v>0.0</v>
      </c>
      <c r="P781" s="320">
        <v>0.0</v>
      </c>
      <c r="Q781" s="320">
        <v>0.0</v>
      </c>
      <c r="R781" s="321">
        <v>0.0</v>
      </c>
      <c r="S781" s="314"/>
    </row>
    <row r="782" ht="11.25" customHeight="1">
      <c r="B782" s="322" t="s">
        <v>107</v>
      </c>
      <c r="C782" s="323"/>
      <c r="D782" s="323"/>
      <c r="E782" s="323"/>
      <c r="F782" s="324"/>
      <c r="G782" s="325">
        <v>37.33</v>
      </c>
      <c r="H782" s="326" t="s">
        <v>108</v>
      </c>
      <c r="I782" s="327">
        <v>-13033.59</v>
      </c>
      <c r="J782" s="327">
        <v>0.0</v>
      </c>
      <c r="K782" s="327">
        <v>-13033.59</v>
      </c>
      <c r="L782" s="327">
        <v>13033.59</v>
      </c>
      <c r="M782" s="327">
        <v>0.0</v>
      </c>
      <c r="N782" s="327">
        <v>13033.59</v>
      </c>
      <c r="O782" s="325">
        <v>0.0</v>
      </c>
      <c r="P782" s="327">
        <v>0.0</v>
      </c>
      <c r="Q782" s="327">
        <v>0.0</v>
      </c>
      <c r="R782" s="328">
        <v>0.0</v>
      </c>
      <c r="S782" s="329"/>
    </row>
    <row r="783" ht="11.25" customHeight="1">
      <c r="B783" s="312" t="s">
        <v>1924</v>
      </c>
      <c r="C783" s="313"/>
      <c r="D783" s="313"/>
      <c r="E783" s="313"/>
      <c r="F783" s="313"/>
      <c r="G783" s="313"/>
      <c r="H783" s="313"/>
      <c r="I783" s="313"/>
      <c r="J783" s="313"/>
      <c r="K783" s="313"/>
      <c r="L783" s="313"/>
      <c r="M783" s="313"/>
      <c r="N783" s="313"/>
      <c r="O783" s="313"/>
      <c r="P783" s="313"/>
      <c r="Q783" s="313"/>
      <c r="R783" s="313"/>
      <c r="S783" s="314"/>
    </row>
    <row r="784" ht="11.25" customHeight="1">
      <c r="B784" s="315" t="s">
        <v>92</v>
      </c>
      <c r="C784" s="316" t="s">
        <v>201</v>
      </c>
      <c r="D784" s="317" t="s">
        <v>202</v>
      </c>
      <c r="E784" s="318"/>
      <c r="F784" s="316" t="s">
        <v>95</v>
      </c>
      <c r="G784" s="319">
        <v>1.8</v>
      </c>
      <c r="H784" s="315" t="s">
        <v>96</v>
      </c>
      <c r="I784" s="320">
        <v>-98.1</v>
      </c>
      <c r="J784" s="320">
        <v>0.0</v>
      </c>
      <c r="K784" s="320">
        <v>-98.1</v>
      </c>
      <c r="L784" s="320">
        <v>98.1</v>
      </c>
      <c r="M784" s="320">
        <v>0.0</v>
      </c>
      <c r="N784" s="320">
        <v>98.1</v>
      </c>
      <c r="O784" s="319">
        <v>0.0</v>
      </c>
      <c r="P784" s="320">
        <v>0.0</v>
      </c>
      <c r="Q784" s="320">
        <v>0.0</v>
      </c>
      <c r="R784" s="321">
        <v>0.0</v>
      </c>
      <c r="S784" s="314"/>
    </row>
    <row r="785" ht="11.25" customHeight="1">
      <c r="B785" s="315" t="s">
        <v>92</v>
      </c>
      <c r="C785" s="316" t="s">
        <v>141</v>
      </c>
      <c r="D785" s="317" t="s">
        <v>142</v>
      </c>
      <c r="E785" s="318"/>
      <c r="F785" s="316" t="s">
        <v>95</v>
      </c>
      <c r="G785" s="319">
        <v>0.09</v>
      </c>
      <c r="H785" s="315" t="s">
        <v>96</v>
      </c>
      <c r="I785" s="320">
        <v>-7.92</v>
      </c>
      <c r="J785" s="320">
        <v>0.0</v>
      </c>
      <c r="K785" s="320">
        <v>-7.92</v>
      </c>
      <c r="L785" s="320">
        <v>7.92</v>
      </c>
      <c r="M785" s="320">
        <v>0.0</v>
      </c>
      <c r="N785" s="320">
        <v>7.92</v>
      </c>
      <c r="O785" s="319">
        <v>0.0</v>
      </c>
      <c r="P785" s="320">
        <v>0.0</v>
      </c>
      <c r="Q785" s="320">
        <v>0.0</v>
      </c>
      <c r="R785" s="321">
        <v>0.0</v>
      </c>
      <c r="S785" s="314"/>
    </row>
    <row r="786" ht="11.25" customHeight="1">
      <c r="B786" s="315" t="s">
        <v>92</v>
      </c>
      <c r="C786" s="316" t="s">
        <v>118</v>
      </c>
      <c r="D786" s="317" t="s">
        <v>119</v>
      </c>
      <c r="E786" s="318"/>
      <c r="F786" s="316" t="s">
        <v>95</v>
      </c>
      <c r="G786" s="319">
        <v>0.036</v>
      </c>
      <c r="H786" s="315" t="s">
        <v>96</v>
      </c>
      <c r="I786" s="320">
        <v>-1.51</v>
      </c>
      <c r="J786" s="320">
        <v>0.0</v>
      </c>
      <c r="K786" s="320">
        <v>-1.51</v>
      </c>
      <c r="L786" s="320">
        <v>1.51</v>
      </c>
      <c r="M786" s="320">
        <v>0.0</v>
      </c>
      <c r="N786" s="320">
        <v>1.51</v>
      </c>
      <c r="O786" s="319">
        <v>0.0</v>
      </c>
      <c r="P786" s="320">
        <v>0.0</v>
      </c>
      <c r="Q786" s="320">
        <v>0.0</v>
      </c>
      <c r="R786" s="321">
        <v>0.0</v>
      </c>
      <c r="S786" s="314"/>
    </row>
    <row r="787" ht="11.25" customHeight="1">
      <c r="B787" s="315" t="s">
        <v>92</v>
      </c>
      <c r="C787" s="316" t="s">
        <v>128</v>
      </c>
      <c r="D787" s="317" t="s">
        <v>129</v>
      </c>
      <c r="E787" s="318"/>
      <c r="F787" s="316" t="s">
        <v>130</v>
      </c>
      <c r="G787" s="319">
        <v>27.0</v>
      </c>
      <c r="H787" s="315" t="s">
        <v>96</v>
      </c>
      <c r="I787" s="320">
        <v>-344.85</v>
      </c>
      <c r="J787" s="320">
        <v>0.0</v>
      </c>
      <c r="K787" s="320">
        <v>-344.85</v>
      </c>
      <c r="L787" s="320">
        <v>344.85</v>
      </c>
      <c r="M787" s="320">
        <v>0.0</v>
      </c>
      <c r="N787" s="320">
        <v>344.85</v>
      </c>
      <c r="O787" s="319">
        <v>0.0</v>
      </c>
      <c r="P787" s="320">
        <v>0.0</v>
      </c>
      <c r="Q787" s="320">
        <v>0.0</v>
      </c>
      <c r="R787" s="321">
        <v>0.0</v>
      </c>
      <c r="S787" s="314"/>
    </row>
    <row r="788" ht="11.25" customHeight="1">
      <c r="B788" s="315" t="s">
        <v>92</v>
      </c>
      <c r="C788" s="316" t="s">
        <v>230</v>
      </c>
      <c r="D788" s="317" t="s">
        <v>231</v>
      </c>
      <c r="E788" s="318"/>
      <c r="F788" s="316" t="s">
        <v>95</v>
      </c>
      <c r="G788" s="319">
        <v>1.123</v>
      </c>
      <c r="H788" s="315" t="s">
        <v>96</v>
      </c>
      <c r="I788" s="320">
        <v>-842.25</v>
      </c>
      <c r="J788" s="320">
        <v>0.0</v>
      </c>
      <c r="K788" s="320">
        <v>-842.25</v>
      </c>
      <c r="L788" s="320">
        <v>842.25</v>
      </c>
      <c r="M788" s="320">
        <v>0.0</v>
      </c>
      <c r="N788" s="320">
        <v>842.25</v>
      </c>
      <c r="O788" s="319">
        <v>0.0</v>
      </c>
      <c r="P788" s="320">
        <v>0.0</v>
      </c>
      <c r="Q788" s="320">
        <v>0.0</v>
      </c>
      <c r="R788" s="321">
        <v>0.0</v>
      </c>
      <c r="S788" s="314"/>
    </row>
    <row r="789" ht="11.25" customHeight="1">
      <c r="B789" s="315" t="s">
        <v>92</v>
      </c>
      <c r="C789" s="316" t="s">
        <v>204</v>
      </c>
      <c r="D789" s="317" t="s">
        <v>205</v>
      </c>
      <c r="E789" s="318"/>
      <c r="F789" s="316" t="s">
        <v>95</v>
      </c>
      <c r="G789" s="319">
        <v>1.123</v>
      </c>
      <c r="H789" s="315" t="s">
        <v>96</v>
      </c>
      <c r="I789" s="320">
        <v>-117.01</v>
      </c>
      <c r="J789" s="320">
        <v>0.0</v>
      </c>
      <c r="K789" s="320">
        <v>-117.01</v>
      </c>
      <c r="L789" s="320">
        <v>117.01</v>
      </c>
      <c r="M789" s="320">
        <v>0.0</v>
      </c>
      <c r="N789" s="320">
        <v>117.01</v>
      </c>
      <c r="O789" s="319">
        <v>0.0</v>
      </c>
      <c r="P789" s="320">
        <v>0.0</v>
      </c>
      <c r="Q789" s="320">
        <v>0.0</v>
      </c>
      <c r="R789" s="321">
        <v>0.0</v>
      </c>
      <c r="S789" s="314"/>
    </row>
    <row r="790" ht="11.25" customHeight="1">
      <c r="B790" s="315" t="s">
        <v>92</v>
      </c>
      <c r="C790" s="316" t="s">
        <v>116</v>
      </c>
      <c r="D790" s="317" t="s">
        <v>117</v>
      </c>
      <c r="E790" s="318"/>
      <c r="F790" s="316" t="s">
        <v>95</v>
      </c>
      <c r="G790" s="319">
        <v>0.9</v>
      </c>
      <c r="H790" s="315" t="s">
        <v>96</v>
      </c>
      <c r="I790" s="320">
        <v>-1457.97</v>
      </c>
      <c r="J790" s="320">
        <v>0.0</v>
      </c>
      <c r="K790" s="320">
        <v>-1457.97</v>
      </c>
      <c r="L790" s="320">
        <v>1457.97</v>
      </c>
      <c r="M790" s="320">
        <v>0.0</v>
      </c>
      <c r="N790" s="320">
        <v>1457.97</v>
      </c>
      <c r="O790" s="319">
        <v>0.0</v>
      </c>
      <c r="P790" s="320">
        <v>0.0</v>
      </c>
      <c r="Q790" s="320">
        <v>0.0</v>
      </c>
      <c r="R790" s="321">
        <v>0.0</v>
      </c>
      <c r="S790" s="314"/>
    </row>
    <row r="791" ht="11.25" customHeight="1">
      <c r="B791" s="315" t="s">
        <v>92</v>
      </c>
      <c r="C791" s="316" t="s">
        <v>344</v>
      </c>
      <c r="D791" s="317" t="s">
        <v>345</v>
      </c>
      <c r="E791" s="318"/>
      <c r="F791" s="316" t="s">
        <v>95</v>
      </c>
      <c r="G791" s="319">
        <v>2.65</v>
      </c>
      <c r="H791" s="315" t="s">
        <v>96</v>
      </c>
      <c r="I791" s="320">
        <v>-1028.75</v>
      </c>
      <c r="J791" s="320">
        <v>0.0</v>
      </c>
      <c r="K791" s="320">
        <v>-1028.75</v>
      </c>
      <c r="L791" s="320">
        <v>1028.75</v>
      </c>
      <c r="M791" s="320">
        <v>0.0</v>
      </c>
      <c r="N791" s="320">
        <v>1028.75</v>
      </c>
      <c r="O791" s="319">
        <v>0.0</v>
      </c>
      <c r="P791" s="320">
        <v>0.0</v>
      </c>
      <c r="Q791" s="320">
        <v>0.0</v>
      </c>
      <c r="R791" s="321">
        <v>0.0</v>
      </c>
      <c r="S791" s="314"/>
    </row>
    <row r="792" ht="11.25" customHeight="1">
      <c r="B792" s="315" t="s">
        <v>92</v>
      </c>
      <c r="C792" s="316" t="s">
        <v>336</v>
      </c>
      <c r="D792" s="317" t="s">
        <v>337</v>
      </c>
      <c r="E792" s="318"/>
      <c r="F792" s="316" t="s">
        <v>95</v>
      </c>
      <c r="G792" s="319">
        <v>0.01</v>
      </c>
      <c r="H792" s="315" t="s">
        <v>96</v>
      </c>
      <c r="I792" s="320">
        <v>-25.98</v>
      </c>
      <c r="J792" s="320">
        <v>0.0</v>
      </c>
      <c r="K792" s="320">
        <v>-25.98</v>
      </c>
      <c r="L792" s="320">
        <v>25.98</v>
      </c>
      <c r="M792" s="320">
        <v>0.0</v>
      </c>
      <c r="N792" s="320">
        <v>25.98</v>
      </c>
      <c r="O792" s="319">
        <v>0.0</v>
      </c>
      <c r="P792" s="320">
        <v>0.0</v>
      </c>
      <c r="Q792" s="320">
        <v>0.0</v>
      </c>
      <c r="R792" s="321">
        <v>0.0</v>
      </c>
      <c r="S792" s="314"/>
    </row>
    <row r="793" ht="11.25" customHeight="1">
      <c r="B793" s="315" t="s">
        <v>92</v>
      </c>
      <c r="C793" s="316" t="s">
        <v>419</v>
      </c>
      <c r="D793" s="317" t="s">
        <v>420</v>
      </c>
      <c r="E793" s="318"/>
      <c r="F793" s="316" t="s">
        <v>95</v>
      </c>
      <c r="G793" s="319">
        <v>2.25</v>
      </c>
      <c r="H793" s="315" t="s">
        <v>96</v>
      </c>
      <c r="I793" s="320">
        <v>-819.0</v>
      </c>
      <c r="J793" s="320">
        <v>0.0</v>
      </c>
      <c r="K793" s="320">
        <v>-819.0</v>
      </c>
      <c r="L793" s="320">
        <v>819.0</v>
      </c>
      <c r="M793" s="320">
        <v>0.0</v>
      </c>
      <c r="N793" s="320">
        <v>819.0</v>
      </c>
      <c r="O793" s="319">
        <v>0.0</v>
      </c>
      <c r="P793" s="320">
        <v>0.0</v>
      </c>
      <c r="Q793" s="320">
        <v>0.0</v>
      </c>
      <c r="R793" s="321">
        <v>0.0</v>
      </c>
      <c r="S793" s="314"/>
    </row>
    <row r="794" ht="11.25" customHeight="1">
      <c r="B794" s="315" t="s">
        <v>92</v>
      </c>
      <c r="C794" s="316" t="s">
        <v>1925</v>
      </c>
      <c r="D794" s="317" t="s">
        <v>1926</v>
      </c>
      <c r="E794" s="318"/>
      <c r="F794" s="316" t="s">
        <v>95</v>
      </c>
      <c r="G794" s="319">
        <v>1.4</v>
      </c>
      <c r="H794" s="315" t="s">
        <v>96</v>
      </c>
      <c r="I794" s="320">
        <v>-1326.4</v>
      </c>
      <c r="J794" s="320">
        <v>0.0</v>
      </c>
      <c r="K794" s="320">
        <v>-1326.4</v>
      </c>
      <c r="L794" s="320">
        <v>1326.4</v>
      </c>
      <c r="M794" s="320">
        <v>0.0</v>
      </c>
      <c r="N794" s="320">
        <v>1326.4</v>
      </c>
      <c r="O794" s="319">
        <v>0.0</v>
      </c>
      <c r="P794" s="320">
        <v>0.0</v>
      </c>
      <c r="Q794" s="320">
        <v>0.0</v>
      </c>
      <c r="R794" s="321">
        <v>0.0</v>
      </c>
      <c r="S794" s="314"/>
    </row>
    <row r="795" ht="11.25" customHeight="1">
      <c r="B795" s="315" t="s">
        <v>92</v>
      </c>
      <c r="C795" s="316" t="s">
        <v>1894</v>
      </c>
      <c r="D795" s="317" t="s">
        <v>1298</v>
      </c>
      <c r="E795" s="318"/>
      <c r="F795" s="316" t="s">
        <v>95</v>
      </c>
      <c r="G795" s="319">
        <v>0.9</v>
      </c>
      <c r="H795" s="315" t="s">
        <v>96</v>
      </c>
      <c r="I795" s="320">
        <v>-442.86</v>
      </c>
      <c r="J795" s="320">
        <v>0.0</v>
      </c>
      <c r="K795" s="320">
        <v>-442.86</v>
      </c>
      <c r="L795" s="320">
        <v>442.86</v>
      </c>
      <c r="M795" s="320">
        <v>0.0</v>
      </c>
      <c r="N795" s="320">
        <v>442.86</v>
      </c>
      <c r="O795" s="319">
        <v>0.0</v>
      </c>
      <c r="P795" s="320">
        <v>0.0</v>
      </c>
      <c r="Q795" s="320">
        <v>0.0</v>
      </c>
      <c r="R795" s="321">
        <v>0.0</v>
      </c>
      <c r="S795" s="314"/>
    </row>
    <row r="796" ht="11.25" customHeight="1">
      <c r="B796" s="315" t="s">
        <v>92</v>
      </c>
      <c r="C796" s="316" t="s">
        <v>116</v>
      </c>
      <c r="D796" s="317" t="s">
        <v>117</v>
      </c>
      <c r="E796" s="318"/>
      <c r="F796" s="316" t="s">
        <v>95</v>
      </c>
      <c r="G796" s="319">
        <v>0.675</v>
      </c>
      <c r="H796" s="315" t="s">
        <v>96</v>
      </c>
      <c r="I796" s="320">
        <v>-1093.48</v>
      </c>
      <c r="J796" s="320">
        <v>0.0</v>
      </c>
      <c r="K796" s="320">
        <v>-1093.48</v>
      </c>
      <c r="L796" s="320">
        <v>1093.48</v>
      </c>
      <c r="M796" s="320">
        <v>0.0</v>
      </c>
      <c r="N796" s="320">
        <v>1093.48</v>
      </c>
      <c r="O796" s="319">
        <v>0.0</v>
      </c>
      <c r="P796" s="320">
        <v>0.0</v>
      </c>
      <c r="Q796" s="320">
        <v>0.0</v>
      </c>
      <c r="R796" s="321">
        <v>0.0</v>
      </c>
      <c r="S796" s="314"/>
    </row>
    <row r="797" ht="11.25" customHeight="1">
      <c r="B797" s="315" t="s">
        <v>92</v>
      </c>
      <c r="C797" s="316" t="s">
        <v>176</v>
      </c>
      <c r="D797" s="317" t="s">
        <v>177</v>
      </c>
      <c r="E797" s="318"/>
      <c r="F797" s="316" t="s">
        <v>95</v>
      </c>
      <c r="G797" s="319">
        <v>0.08</v>
      </c>
      <c r="H797" s="315" t="s">
        <v>96</v>
      </c>
      <c r="I797" s="320">
        <v>-36.0</v>
      </c>
      <c r="J797" s="320">
        <v>0.0</v>
      </c>
      <c r="K797" s="320">
        <v>-36.0</v>
      </c>
      <c r="L797" s="320">
        <v>36.0</v>
      </c>
      <c r="M797" s="320">
        <v>0.0</v>
      </c>
      <c r="N797" s="320">
        <v>36.0</v>
      </c>
      <c r="O797" s="319">
        <v>0.0</v>
      </c>
      <c r="P797" s="320">
        <v>0.0</v>
      </c>
      <c r="Q797" s="320">
        <v>0.0</v>
      </c>
      <c r="R797" s="321">
        <v>0.0</v>
      </c>
      <c r="S797" s="314"/>
    </row>
    <row r="798" ht="11.25" customHeight="1">
      <c r="B798" s="315" t="s">
        <v>92</v>
      </c>
      <c r="C798" s="316" t="s">
        <v>97</v>
      </c>
      <c r="D798" s="317" t="s">
        <v>98</v>
      </c>
      <c r="E798" s="318"/>
      <c r="F798" s="316" t="s">
        <v>95</v>
      </c>
      <c r="G798" s="319">
        <v>0.1</v>
      </c>
      <c r="H798" s="315" t="s">
        <v>96</v>
      </c>
      <c r="I798" s="320">
        <v>-27.8</v>
      </c>
      <c r="J798" s="320">
        <v>0.0</v>
      </c>
      <c r="K798" s="320">
        <v>-27.8</v>
      </c>
      <c r="L798" s="320">
        <v>27.8</v>
      </c>
      <c r="M798" s="320">
        <v>0.0</v>
      </c>
      <c r="N798" s="320">
        <v>27.8</v>
      </c>
      <c r="O798" s="319">
        <v>0.0</v>
      </c>
      <c r="P798" s="320">
        <v>0.0</v>
      </c>
      <c r="Q798" s="320">
        <v>0.0</v>
      </c>
      <c r="R798" s="321">
        <v>0.0</v>
      </c>
      <c r="S798" s="314"/>
    </row>
    <row r="799" ht="12.0" customHeight="1"/>
    <row r="800" ht="12.75" customHeight="1">
      <c r="B800" s="300" t="s">
        <v>159</v>
      </c>
      <c r="C800" s="297"/>
      <c r="D800" s="298"/>
      <c r="S800" s="330" t="s">
        <v>1765</v>
      </c>
    </row>
    <row r="801" ht="4.5" customHeight="1"/>
    <row r="802" ht="19.5" customHeight="1">
      <c r="B802" s="301" t="s">
        <v>79</v>
      </c>
      <c r="C802" s="301" t="s">
        <v>80</v>
      </c>
      <c r="D802" s="302" t="s">
        <v>81</v>
      </c>
      <c r="E802" s="303"/>
      <c r="F802" s="301" t="s">
        <v>82</v>
      </c>
      <c r="G802" s="301" t="s">
        <v>83</v>
      </c>
      <c r="H802" s="301" t="s">
        <v>84</v>
      </c>
      <c r="I802" s="304" t="s">
        <v>85</v>
      </c>
      <c r="J802" s="305"/>
      <c r="K802" s="306"/>
      <c r="L802" s="304" t="s">
        <v>86</v>
      </c>
      <c r="M802" s="305"/>
      <c r="N802" s="306"/>
      <c r="O802" s="304" t="s">
        <v>87</v>
      </c>
      <c r="P802" s="305"/>
      <c r="Q802" s="305"/>
      <c r="R802" s="305"/>
      <c r="S802" s="307"/>
    </row>
    <row r="803" ht="14.25" customHeight="1">
      <c r="B803" s="308"/>
      <c r="C803" s="308"/>
      <c r="D803" s="309"/>
      <c r="E803" s="310"/>
      <c r="F803" s="308"/>
      <c r="G803" s="308"/>
      <c r="H803" s="308"/>
      <c r="I803" s="311" t="s">
        <v>88</v>
      </c>
      <c r="J803" s="311" t="s">
        <v>89</v>
      </c>
      <c r="K803" s="311" t="s">
        <v>90</v>
      </c>
      <c r="L803" s="311" t="s">
        <v>88</v>
      </c>
      <c r="M803" s="311" t="s">
        <v>89</v>
      </c>
      <c r="N803" s="311" t="s">
        <v>90</v>
      </c>
      <c r="O803" s="311" t="s">
        <v>83</v>
      </c>
      <c r="P803" s="311" t="s">
        <v>88</v>
      </c>
      <c r="Q803" s="311" t="s">
        <v>89</v>
      </c>
      <c r="R803" s="304" t="s">
        <v>90</v>
      </c>
      <c r="S803" s="307"/>
    </row>
    <row r="804" ht="11.25" customHeight="1">
      <c r="B804" s="315" t="s">
        <v>92</v>
      </c>
      <c r="C804" s="316" t="s">
        <v>366</v>
      </c>
      <c r="D804" s="317" t="s">
        <v>367</v>
      </c>
      <c r="E804" s="318"/>
      <c r="F804" s="316" t="s">
        <v>95</v>
      </c>
      <c r="G804" s="319">
        <v>0.11</v>
      </c>
      <c r="H804" s="315" t="s">
        <v>96</v>
      </c>
      <c r="I804" s="320">
        <v>-258.5</v>
      </c>
      <c r="J804" s="320">
        <v>0.0</v>
      </c>
      <c r="K804" s="320">
        <v>-258.5</v>
      </c>
      <c r="L804" s="320">
        <v>258.5</v>
      </c>
      <c r="M804" s="320">
        <v>0.0</v>
      </c>
      <c r="N804" s="320">
        <v>258.5</v>
      </c>
      <c r="O804" s="319">
        <v>0.0</v>
      </c>
      <c r="P804" s="320">
        <v>0.0</v>
      </c>
      <c r="Q804" s="320">
        <v>0.0</v>
      </c>
      <c r="R804" s="321">
        <v>0.0</v>
      </c>
      <c r="S804" s="314"/>
    </row>
    <row r="805" ht="11.25" customHeight="1">
      <c r="B805" s="315" t="s">
        <v>92</v>
      </c>
      <c r="C805" s="316" t="s">
        <v>128</v>
      </c>
      <c r="D805" s="317" t="s">
        <v>129</v>
      </c>
      <c r="E805" s="318"/>
      <c r="F805" s="316" t="s">
        <v>130</v>
      </c>
      <c r="G805" s="319">
        <v>18.0</v>
      </c>
      <c r="H805" s="315" t="s">
        <v>96</v>
      </c>
      <c r="I805" s="320">
        <v>-229.9</v>
      </c>
      <c r="J805" s="320">
        <v>0.0</v>
      </c>
      <c r="K805" s="320">
        <v>-229.9</v>
      </c>
      <c r="L805" s="320">
        <v>229.9</v>
      </c>
      <c r="M805" s="320">
        <v>0.0</v>
      </c>
      <c r="N805" s="320">
        <v>229.9</v>
      </c>
      <c r="O805" s="319">
        <v>0.0</v>
      </c>
      <c r="P805" s="320">
        <v>0.0</v>
      </c>
      <c r="Q805" s="320">
        <v>0.0</v>
      </c>
      <c r="R805" s="321">
        <v>0.0</v>
      </c>
      <c r="S805" s="314"/>
    </row>
    <row r="806" ht="11.25" customHeight="1">
      <c r="B806" s="315" t="s">
        <v>92</v>
      </c>
      <c r="C806" s="316" t="s">
        <v>118</v>
      </c>
      <c r="D806" s="317" t="s">
        <v>119</v>
      </c>
      <c r="E806" s="318"/>
      <c r="F806" s="316" t="s">
        <v>95</v>
      </c>
      <c r="G806" s="319">
        <v>0.01</v>
      </c>
      <c r="H806" s="315" t="s">
        <v>96</v>
      </c>
      <c r="I806" s="320">
        <v>-0.42</v>
      </c>
      <c r="J806" s="320">
        <v>0.0</v>
      </c>
      <c r="K806" s="320">
        <v>-0.42</v>
      </c>
      <c r="L806" s="320">
        <v>0.42</v>
      </c>
      <c r="M806" s="320">
        <v>0.0</v>
      </c>
      <c r="N806" s="320">
        <v>0.42</v>
      </c>
      <c r="O806" s="319">
        <v>0.0</v>
      </c>
      <c r="P806" s="320">
        <v>0.0</v>
      </c>
      <c r="Q806" s="320">
        <v>0.0</v>
      </c>
      <c r="R806" s="321">
        <v>0.0</v>
      </c>
      <c r="S806" s="314"/>
    </row>
    <row r="807" ht="11.25" customHeight="1">
      <c r="B807" s="315" t="s">
        <v>92</v>
      </c>
      <c r="C807" s="316" t="s">
        <v>1927</v>
      </c>
      <c r="D807" s="317" t="s">
        <v>1641</v>
      </c>
      <c r="E807" s="318"/>
      <c r="F807" s="316" t="s">
        <v>95</v>
      </c>
      <c r="G807" s="319">
        <v>0.108</v>
      </c>
      <c r="H807" s="315" t="s">
        <v>96</v>
      </c>
      <c r="I807" s="320">
        <v>-27.0</v>
      </c>
      <c r="J807" s="320">
        <v>0.0</v>
      </c>
      <c r="K807" s="320">
        <v>-27.0</v>
      </c>
      <c r="L807" s="320">
        <v>27.0</v>
      </c>
      <c r="M807" s="320">
        <v>0.0</v>
      </c>
      <c r="N807" s="320">
        <v>27.0</v>
      </c>
      <c r="O807" s="319">
        <v>0.0</v>
      </c>
      <c r="P807" s="320">
        <v>0.0</v>
      </c>
      <c r="Q807" s="320">
        <v>0.0</v>
      </c>
      <c r="R807" s="321">
        <v>0.0</v>
      </c>
      <c r="S807" s="314"/>
    </row>
    <row r="808" ht="11.25" customHeight="1">
      <c r="B808" s="315" t="s">
        <v>92</v>
      </c>
      <c r="C808" s="316" t="s">
        <v>201</v>
      </c>
      <c r="D808" s="317" t="s">
        <v>202</v>
      </c>
      <c r="E808" s="318"/>
      <c r="F808" s="316" t="s">
        <v>95</v>
      </c>
      <c r="G808" s="319">
        <v>3.15</v>
      </c>
      <c r="H808" s="315" t="s">
        <v>96</v>
      </c>
      <c r="I808" s="320">
        <v>-171.68</v>
      </c>
      <c r="J808" s="320">
        <v>0.0</v>
      </c>
      <c r="K808" s="320">
        <v>-171.68</v>
      </c>
      <c r="L808" s="320">
        <v>171.68</v>
      </c>
      <c r="M808" s="320">
        <v>0.0</v>
      </c>
      <c r="N808" s="320">
        <v>171.68</v>
      </c>
      <c r="O808" s="319">
        <v>0.0</v>
      </c>
      <c r="P808" s="320">
        <v>0.0</v>
      </c>
      <c r="Q808" s="320">
        <v>0.0</v>
      </c>
      <c r="R808" s="321">
        <v>0.0</v>
      </c>
      <c r="S808" s="314"/>
    </row>
    <row r="809" ht="11.25" customHeight="1">
      <c r="B809" s="315" t="s">
        <v>92</v>
      </c>
      <c r="C809" s="316" t="s">
        <v>141</v>
      </c>
      <c r="D809" s="317" t="s">
        <v>142</v>
      </c>
      <c r="E809" s="318"/>
      <c r="F809" s="316" t="s">
        <v>95</v>
      </c>
      <c r="G809" s="319">
        <v>0.18</v>
      </c>
      <c r="H809" s="315" t="s">
        <v>96</v>
      </c>
      <c r="I809" s="320">
        <v>-15.84</v>
      </c>
      <c r="J809" s="320">
        <v>0.0</v>
      </c>
      <c r="K809" s="320">
        <v>-15.84</v>
      </c>
      <c r="L809" s="320">
        <v>15.84</v>
      </c>
      <c r="M809" s="320">
        <v>0.0</v>
      </c>
      <c r="N809" s="320">
        <v>15.84</v>
      </c>
      <c r="O809" s="319">
        <v>0.0</v>
      </c>
      <c r="P809" s="320">
        <v>0.0</v>
      </c>
      <c r="Q809" s="320">
        <v>0.0</v>
      </c>
      <c r="R809" s="321">
        <v>0.0</v>
      </c>
      <c r="S809" s="314"/>
    </row>
    <row r="810" ht="11.25" customHeight="1">
      <c r="B810" s="315" t="s">
        <v>92</v>
      </c>
      <c r="C810" s="316" t="s">
        <v>118</v>
      </c>
      <c r="D810" s="317" t="s">
        <v>119</v>
      </c>
      <c r="E810" s="318"/>
      <c r="F810" s="316" t="s">
        <v>95</v>
      </c>
      <c r="G810" s="319">
        <v>0.045</v>
      </c>
      <c r="H810" s="315" t="s">
        <v>96</v>
      </c>
      <c r="I810" s="320">
        <v>-1.89</v>
      </c>
      <c r="J810" s="320">
        <v>0.0</v>
      </c>
      <c r="K810" s="320">
        <v>-1.89</v>
      </c>
      <c r="L810" s="320">
        <v>1.89</v>
      </c>
      <c r="M810" s="320">
        <v>0.0</v>
      </c>
      <c r="N810" s="320">
        <v>1.89</v>
      </c>
      <c r="O810" s="319">
        <v>0.0</v>
      </c>
      <c r="P810" s="320">
        <v>0.0</v>
      </c>
      <c r="Q810" s="320">
        <v>0.0</v>
      </c>
      <c r="R810" s="321">
        <v>0.0</v>
      </c>
      <c r="S810" s="314"/>
    </row>
    <row r="811" ht="11.25" customHeight="1">
      <c r="B811" s="315" t="s">
        <v>92</v>
      </c>
      <c r="C811" s="316" t="s">
        <v>170</v>
      </c>
      <c r="D811" s="317" t="s">
        <v>171</v>
      </c>
      <c r="E811" s="318"/>
      <c r="F811" s="316" t="s">
        <v>95</v>
      </c>
      <c r="G811" s="319">
        <v>0.18</v>
      </c>
      <c r="H811" s="315" t="s">
        <v>96</v>
      </c>
      <c r="I811" s="320">
        <v>0.0</v>
      </c>
      <c r="J811" s="320">
        <v>0.0</v>
      </c>
      <c r="K811" s="320">
        <v>0.0</v>
      </c>
      <c r="L811" s="320">
        <v>0.0</v>
      </c>
      <c r="M811" s="320">
        <v>0.0</v>
      </c>
      <c r="N811" s="320">
        <v>0.0</v>
      </c>
      <c r="O811" s="319">
        <v>0.0</v>
      </c>
      <c r="P811" s="320">
        <v>0.0</v>
      </c>
      <c r="Q811" s="320">
        <v>0.0</v>
      </c>
      <c r="R811" s="321">
        <v>0.0</v>
      </c>
      <c r="S811" s="314"/>
    </row>
    <row r="812" ht="11.25" customHeight="1">
      <c r="B812" s="315" t="s">
        <v>92</v>
      </c>
      <c r="C812" s="316" t="s">
        <v>364</v>
      </c>
      <c r="D812" s="317" t="s">
        <v>365</v>
      </c>
      <c r="E812" s="318"/>
      <c r="F812" s="316" t="s">
        <v>95</v>
      </c>
      <c r="G812" s="319">
        <v>0.45</v>
      </c>
      <c r="H812" s="315" t="s">
        <v>96</v>
      </c>
      <c r="I812" s="320">
        <v>-163.8</v>
      </c>
      <c r="J812" s="320">
        <v>0.0</v>
      </c>
      <c r="K812" s="320">
        <v>-163.8</v>
      </c>
      <c r="L812" s="320">
        <v>163.8</v>
      </c>
      <c r="M812" s="320">
        <v>0.0</v>
      </c>
      <c r="N812" s="320">
        <v>163.8</v>
      </c>
      <c r="O812" s="319">
        <v>0.0</v>
      </c>
      <c r="P812" s="320">
        <v>0.0</v>
      </c>
      <c r="Q812" s="320">
        <v>0.0</v>
      </c>
      <c r="R812" s="321">
        <v>0.0</v>
      </c>
      <c r="S812" s="314"/>
    </row>
    <row r="813" ht="11.25" customHeight="1">
      <c r="B813" s="315" t="s">
        <v>92</v>
      </c>
      <c r="C813" s="316" t="s">
        <v>1823</v>
      </c>
      <c r="D813" s="317" t="s">
        <v>672</v>
      </c>
      <c r="E813" s="318"/>
      <c r="F813" s="316" t="s">
        <v>95</v>
      </c>
      <c r="G813" s="319">
        <v>2.57</v>
      </c>
      <c r="H813" s="315" t="s">
        <v>96</v>
      </c>
      <c r="I813" s="320">
        <v>-2190.41</v>
      </c>
      <c r="J813" s="320">
        <v>0.0</v>
      </c>
      <c r="K813" s="320">
        <v>-2190.41</v>
      </c>
      <c r="L813" s="320">
        <v>2190.41</v>
      </c>
      <c r="M813" s="320">
        <v>0.0</v>
      </c>
      <c r="N813" s="320">
        <v>2190.41</v>
      </c>
      <c r="O813" s="319">
        <v>0.0</v>
      </c>
      <c r="P813" s="320">
        <v>0.0</v>
      </c>
      <c r="Q813" s="320">
        <v>0.0</v>
      </c>
      <c r="R813" s="321">
        <v>0.0</v>
      </c>
      <c r="S813" s="314"/>
    </row>
    <row r="814" ht="11.25" customHeight="1">
      <c r="B814" s="315" t="s">
        <v>92</v>
      </c>
      <c r="C814" s="316" t="s">
        <v>184</v>
      </c>
      <c r="D814" s="317" t="s">
        <v>185</v>
      </c>
      <c r="E814" s="318"/>
      <c r="F814" s="316" t="s">
        <v>95</v>
      </c>
      <c r="G814" s="319">
        <v>2.7</v>
      </c>
      <c r="H814" s="315" t="s">
        <v>96</v>
      </c>
      <c r="I814" s="320">
        <v>-786.24</v>
      </c>
      <c r="J814" s="320">
        <v>0.0</v>
      </c>
      <c r="K814" s="320">
        <v>-786.24</v>
      </c>
      <c r="L814" s="320">
        <v>786.24</v>
      </c>
      <c r="M814" s="320">
        <v>0.0</v>
      </c>
      <c r="N814" s="320">
        <v>786.24</v>
      </c>
      <c r="O814" s="319">
        <v>0.0</v>
      </c>
      <c r="P814" s="320">
        <v>0.0</v>
      </c>
      <c r="Q814" s="320">
        <v>0.0</v>
      </c>
      <c r="R814" s="321">
        <v>0.0</v>
      </c>
      <c r="S814" s="314"/>
    </row>
    <row r="815" ht="11.25" customHeight="1">
      <c r="B815" s="315" t="s">
        <v>92</v>
      </c>
      <c r="C815" s="316" t="s">
        <v>170</v>
      </c>
      <c r="D815" s="317" t="s">
        <v>171</v>
      </c>
      <c r="E815" s="318"/>
      <c r="F815" s="316" t="s">
        <v>95</v>
      </c>
      <c r="G815" s="319">
        <v>0.18</v>
      </c>
      <c r="H815" s="315" t="s">
        <v>96</v>
      </c>
      <c r="I815" s="320">
        <v>0.0</v>
      </c>
      <c r="J815" s="320">
        <v>0.0</v>
      </c>
      <c r="K815" s="320">
        <v>0.0</v>
      </c>
      <c r="L815" s="320">
        <v>0.0</v>
      </c>
      <c r="M815" s="320">
        <v>0.0</v>
      </c>
      <c r="N815" s="320">
        <v>0.0</v>
      </c>
      <c r="O815" s="319">
        <v>0.0</v>
      </c>
      <c r="P815" s="320">
        <v>0.0</v>
      </c>
      <c r="Q815" s="320">
        <v>0.0</v>
      </c>
      <c r="R815" s="321">
        <v>0.0</v>
      </c>
      <c r="S815" s="314"/>
    </row>
    <row r="816" ht="11.25" customHeight="1">
      <c r="B816" s="315" t="s">
        <v>92</v>
      </c>
      <c r="C816" s="316" t="s">
        <v>124</v>
      </c>
      <c r="D816" s="317" t="s">
        <v>125</v>
      </c>
      <c r="E816" s="318"/>
      <c r="F816" s="316" t="s">
        <v>95</v>
      </c>
      <c r="G816" s="319">
        <v>0.18</v>
      </c>
      <c r="H816" s="315" t="s">
        <v>96</v>
      </c>
      <c r="I816" s="320">
        <v>-241.2</v>
      </c>
      <c r="J816" s="320">
        <v>0.0</v>
      </c>
      <c r="K816" s="320">
        <v>-241.2</v>
      </c>
      <c r="L816" s="320">
        <v>241.2</v>
      </c>
      <c r="M816" s="320">
        <v>0.0</v>
      </c>
      <c r="N816" s="320">
        <v>241.2</v>
      </c>
      <c r="O816" s="319">
        <v>0.0</v>
      </c>
      <c r="P816" s="320">
        <v>0.0</v>
      </c>
      <c r="Q816" s="320">
        <v>0.0</v>
      </c>
      <c r="R816" s="321">
        <v>0.0</v>
      </c>
      <c r="S816" s="314"/>
    </row>
    <row r="817" ht="11.25" customHeight="1">
      <c r="B817" s="315" t="s">
        <v>92</v>
      </c>
      <c r="C817" s="316" t="s">
        <v>137</v>
      </c>
      <c r="D817" s="317" t="s">
        <v>138</v>
      </c>
      <c r="E817" s="318"/>
      <c r="F817" s="316" t="s">
        <v>95</v>
      </c>
      <c r="G817" s="319">
        <v>0.054</v>
      </c>
      <c r="H817" s="315" t="s">
        <v>96</v>
      </c>
      <c r="I817" s="320">
        <v>-16.74</v>
      </c>
      <c r="J817" s="320">
        <v>0.0</v>
      </c>
      <c r="K817" s="320">
        <v>-16.74</v>
      </c>
      <c r="L817" s="320">
        <v>16.74</v>
      </c>
      <c r="M817" s="320">
        <v>0.0</v>
      </c>
      <c r="N817" s="320">
        <v>16.74</v>
      </c>
      <c r="O817" s="319">
        <v>0.0</v>
      </c>
      <c r="P817" s="320">
        <v>0.0</v>
      </c>
      <c r="Q817" s="320">
        <v>0.0</v>
      </c>
      <c r="R817" s="321">
        <v>0.0</v>
      </c>
      <c r="S817" s="314"/>
    </row>
    <row r="818" ht="11.25" customHeight="1">
      <c r="B818" s="315" t="s">
        <v>92</v>
      </c>
      <c r="C818" s="316" t="s">
        <v>366</v>
      </c>
      <c r="D818" s="317" t="s">
        <v>367</v>
      </c>
      <c r="E818" s="318"/>
      <c r="F818" s="316" t="s">
        <v>95</v>
      </c>
      <c r="G818" s="319">
        <v>0.18</v>
      </c>
      <c r="H818" s="315" t="s">
        <v>96</v>
      </c>
      <c r="I818" s="320">
        <v>-423.0</v>
      </c>
      <c r="J818" s="320">
        <v>0.0</v>
      </c>
      <c r="K818" s="320">
        <v>-423.0</v>
      </c>
      <c r="L818" s="320">
        <v>423.0</v>
      </c>
      <c r="M818" s="320">
        <v>0.0</v>
      </c>
      <c r="N818" s="320">
        <v>423.0</v>
      </c>
      <c r="O818" s="319">
        <v>0.0</v>
      </c>
      <c r="P818" s="320">
        <v>0.0</v>
      </c>
      <c r="Q818" s="320">
        <v>0.0</v>
      </c>
      <c r="R818" s="321">
        <v>0.0</v>
      </c>
      <c r="S818" s="314"/>
    </row>
    <row r="819" ht="11.25" customHeight="1">
      <c r="B819" s="315" t="s">
        <v>92</v>
      </c>
      <c r="C819" s="316" t="s">
        <v>118</v>
      </c>
      <c r="D819" s="317" t="s">
        <v>119</v>
      </c>
      <c r="E819" s="318"/>
      <c r="F819" s="316" t="s">
        <v>95</v>
      </c>
      <c r="G819" s="319">
        <v>0.05</v>
      </c>
      <c r="H819" s="315" t="s">
        <v>96</v>
      </c>
      <c r="I819" s="320">
        <v>-2.1</v>
      </c>
      <c r="J819" s="320">
        <v>0.0</v>
      </c>
      <c r="K819" s="320">
        <v>-2.1</v>
      </c>
      <c r="L819" s="320">
        <v>2.1</v>
      </c>
      <c r="M819" s="320">
        <v>0.0</v>
      </c>
      <c r="N819" s="320">
        <v>2.1</v>
      </c>
      <c r="O819" s="319">
        <v>0.0</v>
      </c>
      <c r="P819" s="320">
        <v>0.0</v>
      </c>
      <c r="Q819" s="320">
        <v>0.0</v>
      </c>
      <c r="R819" s="321">
        <v>0.0</v>
      </c>
      <c r="S819" s="314"/>
    </row>
    <row r="820" ht="11.25" customHeight="1">
      <c r="B820" s="315" t="s">
        <v>92</v>
      </c>
      <c r="C820" s="316" t="s">
        <v>336</v>
      </c>
      <c r="D820" s="317" t="s">
        <v>337</v>
      </c>
      <c r="E820" s="318"/>
      <c r="F820" s="316" t="s">
        <v>95</v>
      </c>
      <c r="G820" s="319">
        <v>0.01</v>
      </c>
      <c r="H820" s="315" t="s">
        <v>96</v>
      </c>
      <c r="I820" s="320">
        <v>-25.98</v>
      </c>
      <c r="J820" s="320">
        <v>0.0</v>
      </c>
      <c r="K820" s="320">
        <v>-25.98</v>
      </c>
      <c r="L820" s="320">
        <v>25.98</v>
      </c>
      <c r="M820" s="320">
        <v>0.0</v>
      </c>
      <c r="N820" s="320">
        <v>25.98</v>
      </c>
      <c r="O820" s="319">
        <v>0.0</v>
      </c>
      <c r="P820" s="320">
        <v>0.0</v>
      </c>
      <c r="Q820" s="320">
        <v>0.0</v>
      </c>
      <c r="R820" s="321">
        <v>0.0</v>
      </c>
      <c r="S820" s="314"/>
    </row>
    <row r="821" ht="11.25" customHeight="1">
      <c r="B821" s="315" t="s">
        <v>92</v>
      </c>
      <c r="C821" s="316" t="s">
        <v>141</v>
      </c>
      <c r="D821" s="317" t="s">
        <v>142</v>
      </c>
      <c r="E821" s="318"/>
      <c r="F821" s="316" t="s">
        <v>95</v>
      </c>
      <c r="G821" s="319">
        <v>0.09</v>
      </c>
      <c r="H821" s="315" t="s">
        <v>96</v>
      </c>
      <c r="I821" s="320">
        <v>-7.92</v>
      </c>
      <c r="J821" s="320">
        <v>0.0</v>
      </c>
      <c r="K821" s="320">
        <v>-7.92</v>
      </c>
      <c r="L821" s="320">
        <v>7.92</v>
      </c>
      <c r="M821" s="320">
        <v>0.0</v>
      </c>
      <c r="N821" s="320">
        <v>7.92</v>
      </c>
      <c r="O821" s="319">
        <v>0.0</v>
      </c>
      <c r="P821" s="320">
        <v>0.0</v>
      </c>
      <c r="Q821" s="320">
        <v>0.0</v>
      </c>
      <c r="R821" s="321">
        <v>0.0</v>
      </c>
      <c r="S821" s="314"/>
    </row>
    <row r="822" ht="11.25" customHeight="1">
      <c r="B822" s="315" t="s">
        <v>92</v>
      </c>
      <c r="C822" s="316" t="s">
        <v>1824</v>
      </c>
      <c r="D822" s="317" t="s">
        <v>1150</v>
      </c>
      <c r="E822" s="318"/>
      <c r="F822" s="316" t="s">
        <v>95</v>
      </c>
      <c r="G822" s="319">
        <v>0.1</v>
      </c>
      <c r="H822" s="315" t="s">
        <v>96</v>
      </c>
      <c r="I822" s="320">
        <v>-307.51</v>
      </c>
      <c r="J822" s="320">
        <v>0.0</v>
      </c>
      <c r="K822" s="320">
        <v>-307.51</v>
      </c>
      <c r="L822" s="320">
        <v>307.51</v>
      </c>
      <c r="M822" s="320">
        <v>0.0</v>
      </c>
      <c r="N822" s="320">
        <v>307.51</v>
      </c>
      <c r="O822" s="319">
        <v>0.0</v>
      </c>
      <c r="P822" s="320">
        <v>0.0</v>
      </c>
      <c r="Q822" s="320">
        <v>0.0</v>
      </c>
      <c r="R822" s="321">
        <v>0.0</v>
      </c>
      <c r="S822" s="314"/>
    </row>
    <row r="823" ht="11.25" customHeight="1">
      <c r="B823" s="315" t="s">
        <v>92</v>
      </c>
      <c r="C823" s="316" t="s">
        <v>1928</v>
      </c>
      <c r="D823" s="317" t="s">
        <v>1929</v>
      </c>
      <c r="E823" s="318"/>
      <c r="F823" s="316" t="s">
        <v>95</v>
      </c>
      <c r="G823" s="319">
        <v>0.45</v>
      </c>
      <c r="H823" s="315" t="s">
        <v>96</v>
      </c>
      <c r="I823" s="320">
        <v>-442.05</v>
      </c>
      <c r="J823" s="320">
        <v>0.0</v>
      </c>
      <c r="K823" s="320">
        <v>-442.05</v>
      </c>
      <c r="L823" s="320">
        <v>442.05</v>
      </c>
      <c r="M823" s="320">
        <v>0.0</v>
      </c>
      <c r="N823" s="320">
        <v>442.05</v>
      </c>
      <c r="O823" s="319">
        <v>0.0</v>
      </c>
      <c r="P823" s="320">
        <v>0.0</v>
      </c>
      <c r="Q823" s="320">
        <v>0.0</v>
      </c>
      <c r="R823" s="321">
        <v>0.0</v>
      </c>
      <c r="S823" s="314"/>
    </row>
    <row r="824" ht="11.25" customHeight="1">
      <c r="B824" s="315" t="s">
        <v>92</v>
      </c>
      <c r="C824" s="316" t="s">
        <v>1831</v>
      </c>
      <c r="D824" s="317" t="s">
        <v>1415</v>
      </c>
      <c r="E824" s="318"/>
      <c r="F824" s="316" t="s">
        <v>95</v>
      </c>
      <c r="G824" s="319">
        <v>1.8</v>
      </c>
      <c r="H824" s="315" t="s">
        <v>96</v>
      </c>
      <c r="I824" s="320">
        <v>-2986.2</v>
      </c>
      <c r="J824" s="320">
        <v>0.0</v>
      </c>
      <c r="K824" s="320">
        <v>-2986.2</v>
      </c>
      <c r="L824" s="320">
        <v>2986.2</v>
      </c>
      <c r="M824" s="320">
        <v>0.0</v>
      </c>
      <c r="N824" s="320">
        <v>2986.2</v>
      </c>
      <c r="O824" s="319">
        <v>0.0</v>
      </c>
      <c r="P824" s="320">
        <v>0.0</v>
      </c>
      <c r="Q824" s="320">
        <v>0.0</v>
      </c>
      <c r="R824" s="321">
        <v>0.0</v>
      </c>
      <c r="S824" s="314"/>
    </row>
    <row r="825" ht="11.25" customHeight="1">
      <c r="B825" s="322" t="s">
        <v>107</v>
      </c>
      <c r="C825" s="323"/>
      <c r="D825" s="323"/>
      <c r="E825" s="323"/>
      <c r="F825" s="324"/>
      <c r="G825" s="325">
        <v>70.734</v>
      </c>
      <c r="H825" s="326" t="s">
        <v>108</v>
      </c>
      <c r="I825" s="327">
        <v>-15968.25</v>
      </c>
      <c r="J825" s="327">
        <v>0.0</v>
      </c>
      <c r="K825" s="327">
        <v>-15968.25</v>
      </c>
      <c r="L825" s="327">
        <v>15968.25</v>
      </c>
      <c r="M825" s="327">
        <v>0.0</v>
      </c>
      <c r="N825" s="327">
        <v>15968.25</v>
      </c>
      <c r="O825" s="325">
        <v>0.0</v>
      </c>
      <c r="P825" s="327">
        <v>0.0</v>
      </c>
      <c r="Q825" s="327">
        <v>0.0</v>
      </c>
      <c r="R825" s="328">
        <v>0.0</v>
      </c>
      <c r="S825" s="329"/>
    </row>
    <row r="826" ht="11.25" customHeight="1">
      <c r="B826" s="312" t="s">
        <v>1930</v>
      </c>
      <c r="C826" s="313"/>
      <c r="D826" s="313"/>
      <c r="E826" s="313"/>
      <c r="F826" s="313"/>
      <c r="G826" s="313"/>
      <c r="H826" s="313"/>
      <c r="I826" s="313"/>
      <c r="J826" s="313"/>
      <c r="K826" s="313"/>
      <c r="L826" s="313"/>
      <c r="M826" s="313"/>
      <c r="N826" s="313"/>
      <c r="O826" s="313"/>
      <c r="P826" s="313"/>
      <c r="Q826" s="313"/>
      <c r="R826" s="313"/>
      <c r="S826" s="314"/>
    </row>
    <row r="827" ht="11.25" customHeight="1">
      <c r="B827" s="315" t="s">
        <v>92</v>
      </c>
      <c r="C827" s="316" t="s">
        <v>128</v>
      </c>
      <c r="D827" s="317" t="s">
        <v>129</v>
      </c>
      <c r="E827" s="318"/>
      <c r="F827" s="316" t="s">
        <v>130</v>
      </c>
      <c r="G827" s="319">
        <v>10.0</v>
      </c>
      <c r="H827" s="315" t="s">
        <v>96</v>
      </c>
      <c r="I827" s="320">
        <v>-127.72</v>
      </c>
      <c r="J827" s="320">
        <v>0.0</v>
      </c>
      <c r="K827" s="320">
        <v>-127.72</v>
      </c>
      <c r="L827" s="320">
        <v>127.72</v>
      </c>
      <c r="M827" s="320">
        <v>0.0</v>
      </c>
      <c r="N827" s="320">
        <v>127.72</v>
      </c>
      <c r="O827" s="319">
        <v>0.0</v>
      </c>
      <c r="P827" s="320">
        <v>0.0</v>
      </c>
      <c r="Q827" s="320">
        <v>0.0</v>
      </c>
      <c r="R827" s="321">
        <v>0.0</v>
      </c>
      <c r="S827" s="314"/>
    </row>
    <row r="828" ht="11.25" customHeight="1">
      <c r="B828" s="315" t="s">
        <v>92</v>
      </c>
      <c r="C828" s="316" t="s">
        <v>1931</v>
      </c>
      <c r="D828" s="317" t="s">
        <v>1669</v>
      </c>
      <c r="E828" s="318"/>
      <c r="F828" s="316" t="s">
        <v>95</v>
      </c>
      <c r="G828" s="319">
        <v>0.3</v>
      </c>
      <c r="H828" s="315" t="s">
        <v>96</v>
      </c>
      <c r="I828" s="320">
        <v>0.0</v>
      </c>
      <c r="J828" s="320">
        <v>0.0</v>
      </c>
      <c r="K828" s="320">
        <v>0.0</v>
      </c>
      <c r="L828" s="320">
        <v>0.0</v>
      </c>
      <c r="M828" s="320">
        <v>0.0</v>
      </c>
      <c r="N828" s="320">
        <v>0.0</v>
      </c>
      <c r="O828" s="319">
        <v>0.0</v>
      </c>
      <c r="P828" s="320">
        <v>0.0</v>
      </c>
      <c r="Q828" s="320">
        <v>0.0</v>
      </c>
      <c r="R828" s="321">
        <v>0.0</v>
      </c>
      <c r="S828" s="314"/>
    </row>
    <row r="829" ht="11.25" customHeight="1">
      <c r="B829" s="315" t="s">
        <v>92</v>
      </c>
      <c r="C829" s="316" t="s">
        <v>120</v>
      </c>
      <c r="D829" s="317" t="s">
        <v>121</v>
      </c>
      <c r="E829" s="318"/>
      <c r="F829" s="316" t="s">
        <v>95</v>
      </c>
      <c r="G829" s="319">
        <v>1.0</v>
      </c>
      <c r="H829" s="315" t="s">
        <v>96</v>
      </c>
      <c r="I829" s="320">
        <v>0.0</v>
      </c>
      <c r="J829" s="320">
        <v>0.0</v>
      </c>
      <c r="K829" s="320">
        <v>0.0</v>
      </c>
      <c r="L829" s="320">
        <v>0.0</v>
      </c>
      <c r="M829" s="320">
        <v>0.0</v>
      </c>
      <c r="N829" s="320">
        <v>0.0</v>
      </c>
      <c r="O829" s="319">
        <v>0.0</v>
      </c>
      <c r="P829" s="320">
        <v>0.0</v>
      </c>
      <c r="Q829" s="320">
        <v>0.0</v>
      </c>
      <c r="R829" s="321">
        <v>0.0</v>
      </c>
      <c r="S829" s="314"/>
    </row>
    <row r="830" ht="11.25" customHeight="1">
      <c r="B830" s="315" t="s">
        <v>92</v>
      </c>
      <c r="C830" s="316" t="s">
        <v>204</v>
      </c>
      <c r="D830" s="317" t="s">
        <v>205</v>
      </c>
      <c r="E830" s="318"/>
      <c r="F830" s="316" t="s">
        <v>95</v>
      </c>
      <c r="G830" s="319">
        <v>1.4</v>
      </c>
      <c r="H830" s="315" t="s">
        <v>96</v>
      </c>
      <c r="I830" s="320">
        <v>-145.87</v>
      </c>
      <c r="J830" s="320">
        <v>0.0</v>
      </c>
      <c r="K830" s="320">
        <v>-145.87</v>
      </c>
      <c r="L830" s="320">
        <v>145.87</v>
      </c>
      <c r="M830" s="320">
        <v>0.0</v>
      </c>
      <c r="N830" s="320">
        <v>145.87</v>
      </c>
      <c r="O830" s="319">
        <v>0.0</v>
      </c>
      <c r="P830" s="320">
        <v>0.0</v>
      </c>
      <c r="Q830" s="320">
        <v>0.0</v>
      </c>
      <c r="R830" s="321">
        <v>0.0</v>
      </c>
      <c r="S830" s="314"/>
    </row>
    <row r="831" ht="11.25" customHeight="1">
      <c r="B831" s="315" t="s">
        <v>92</v>
      </c>
      <c r="C831" s="316" t="s">
        <v>201</v>
      </c>
      <c r="D831" s="317" t="s">
        <v>202</v>
      </c>
      <c r="E831" s="318"/>
      <c r="F831" s="316" t="s">
        <v>95</v>
      </c>
      <c r="G831" s="319">
        <v>1.2</v>
      </c>
      <c r="H831" s="315" t="s">
        <v>96</v>
      </c>
      <c r="I831" s="320">
        <v>-65.4</v>
      </c>
      <c r="J831" s="320">
        <v>0.0</v>
      </c>
      <c r="K831" s="320">
        <v>-65.4</v>
      </c>
      <c r="L831" s="320">
        <v>65.4</v>
      </c>
      <c r="M831" s="320">
        <v>0.0</v>
      </c>
      <c r="N831" s="320">
        <v>65.4</v>
      </c>
      <c r="O831" s="319">
        <v>0.0</v>
      </c>
      <c r="P831" s="320">
        <v>0.0</v>
      </c>
      <c r="Q831" s="320">
        <v>0.0</v>
      </c>
      <c r="R831" s="321">
        <v>0.0</v>
      </c>
      <c r="S831" s="314"/>
    </row>
    <row r="832" ht="11.25" customHeight="1">
      <c r="B832" s="315" t="s">
        <v>92</v>
      </c>
      <c r="C832" s="316" t="s">
        <v>1932</v>
      </c>
      <c r="D832" s="317" t="s">
        <v>1679</v>
      </c>
      <c r="E832" s="318"/>
      <c r="F832" s="316" t="s">
        <v>95</v>
      </c>
      <c r="G832" s="319">
        <v>0.4</v>
      </c>
      <c r="H832" s="315" t="s">
        <v>96</v>
      </c>
      <c r="I832" s="320">
        <v>-429.6</v>
      </c>
      <c r="J832" s="320">
        <v>0.0</v>
      </c>
      <c r="K832" s="320">
        <v>-429.6</v>
      </c>
      <c r="L832" s="320">
        <v>429.6</v>
      </c>
      <c r="M832" s="320">
        <v>0.0</v>
      </c>
      <c r="N832" s="320">
        <v>429.6</v>
      </c>
      <c r="O832" s="319">
        <v>0.0</v>
      </c>
      <c r="P832" s="320">
        <v>0.0</v>
      </c>
      <c r="Q832" s="320">
        <v>0.0</v>
      </c>
      <c r="R832" s="321">
        <v>0.0</v>
      </c>
      <c r="S832" s="314"/>
    </row>
    <row r="833" ht="11.25" customHeight="1">
      <c r="B833" s="315" t="s">
        <v>92</v>
      </c>
      <c r="C833" s="316" t="s">
        <v>410</v>
      </c>
      <c r="D833" s="317" t="s">
        <v>411</v>
      </c>
      <c r="E833" s="318"/>
      <c r="F833" s="316" t="s">
        <v>95</v>
      </c>
      <c r="G833" s="319">
        <v>0.15</v>
      </c>
      <c r="H833" s="315" t="s">
        <v>96</v>
      </c>
      <c r="I833" s="320">
        <v>0.0</v>
      </c>
      <c r="J833" s="320">
        <v>0.0</v>
      </c>
      <c r="K833" s="320">
        <v>0.0</v>
      </c>
      <c r="L833" s="320">
        <v>0.0</v>
      </c>
      <c r="M833" s="320">
        <v>0.0</v>
      </c>
      <c r="N833" s="320">
        <v>0.0</v>
      </c>
      <c r="O833" s="319">
        <v>0.0</v>
      </c>
      <c r="P833" s="320">
        <v>0.0</v>
      </c>
      <c r="Q833" s="320">
        <v>0.0</v>
      </c>
      <c r="R833" s="321">
        <v>0.0</v>
      </c>
      <c r="S833" s="314"/>
    </row>
    <row r="834" ht="11.25" customHeight="1">
      <c r="B834" s="315" t="s">
        <v>92</v>
      </c>
      <c r="C834" s="316" t="s">
        <v>417</v>
      </c>
      <c r="D834" s="317" t="s">
        <v>418</v>
      </c>
      <c r="E834" s="318"/>
      <c r="F834" s="316" t="s">
        <v>95</v>
      </c>
      <c r="G834" s="319">
        <v>0.05</v>
      </c>
      <c r="H834" s="315" t="s">
        <v>96</v>
      </c>
      <c r="I834" s="320">
        <v>-35.7</v>
      </c>
      <c r="J834" s="320">
        <v>0.0</v>
      </c>
      <c r="K834" s="320">
        <v>-35.7</v>
      </c>
      <c r="L834" s="320">
        <v>35.7</v>
      </c>
      <c r="M834" s="320">
        <v>0.0</v>
      </c>
      <c r="N834" s="320">
        <v>35.7</v>
      </c>
      <c r="O834" s="319">
        <v>0.0</v>
      </c>
      <c r="P834" s="320">
        <v>0.0</v>
      </c>
      <c r="Q834" s="320">
        <v>0.0</v>
      </c>
      <c r="R834" s="321">
        <v>0.0</v>
      </c>
      <c r="S834" s="314"/>
    </row>
    <row r="835" ht="11.25" customHeight="1">
      <c r="B835" s="315" t="s">
        <v>92</v>
      </c>
      <c r="C835" s="316" t="s">
        <v>118</v>
      </c>
      <c r="D835" s="317" t="s">
        <v>119</v>
      </c>
      <c r="E835" s="318"/>
      <c r="F835" s="316" t="s">
        <v>95</v>
      </c>
      <c r="G835" s="319">
        <v>0.01</v>
      </c>
      <c r="H835" s="315" t="s">
        <v>96</v>
      </c>
      <c r="I835" s="320">
        <v>-0.42</v>
      </c>
      <c r="J835" s="320">
        <v>0.0</v>
      </c>
      <c r="K835" s="320">
        <v>-0.42</v>
      </c>
      <c r="L835" s="320">
        <v>0.42</v>
      </c>
      <c r="M835" s="320">
        <v>0.0</v>
      </c>
      <c r="N835" s="320">
        <v>0.42</v>
      </c>
      <c r="O835" s="319">
        <v>0.0</v>
      </c>
      <c r="P835" s="320">
        <v>0.0</v>
      </c>
      <c r="Q835" s="320">
        <v>0.0</v>
      </c>
      <c r="R835" s="321">
        <v>0.0</v>
      </c>
      <c r="S835" s="314"/>
    </row>
    <row r="836" ht="11.25" customHeight="1">
      <c r="B836" s="315" t="s">
        <v>92</v>
      </c>
      <c r="C836" s="316" t="s">
        <v>1933</v>
      </c>
      <c r="D836" s="317" t="s">
        <v>1687</v>
      </c>
      <c r="E836" s="318"/>
      <c r="F836" s="316" t="s">
        <v>95</v>
      </c>
      <c r="G836" s="319">
        <v>0.95</v>
      </c>
      <c r="H836" s="315" t="s">
        <v>96</v>
      </c>
      <c r="I836" s="320">
        <v>-1655.19</v>
      </c>
      <c r="J836" s="320">
        <v>0.0</v>
      </c>
      <c r="K836" s="320">
        <v>-1655.19</v>
      </c>
      <c r="L836" s="320">
        <v>1655.19</v>
      </c>
      <c r="M836" s="320">
        <v>0.0</v>
      </c>
      <c r="N836" s="320">
        <v>1655.19</v>
      </c>
      <c r="O836" s="319">
        <v>0.0</v>
      </c>
      <c r="P836" s="320">
        <v>0.0</v>
      </c>
      <c r="Q836" s="320">
        <v>0.0</v>
      </c>
      <c r="R836" s="321">
        <v>0.0</v>
      </c>
      <c r="S836" s="314"/>
    </row>
    <row r="837" ht="11.25" customHeight="1">
      <c r="B837" s="315" t="s">
        <v>92</v>
      </c>
      <c r="C837" s="316" t="s">
        <v>406</v>
      </c>
      <c r="D837" s="317" t="s">
        <v>407</v>
      </c>
      <c r="E837" s="318"/>
      <c r="F837" s="316" t="s">
        <v>95</v>
      </c>
      <c r="G837" s="319">
        <v>3.0</v>
      </c>
      <c r="H837" s="315" t="s">
        <v>96</v>
      </c>
      <c r="I837" s="320">
        <v>-1450.19</v>
      </c>
      <c r="J837" s="320">
        <v>0.0</v>
      </c>
      <c r="K837" s="320">
        <v>-1450.19</v>
      </c>
      <c r="L837" s="320">
        <v>1450.19</v>
      </c>
      <c r="M837" s="320">
        <v>0.0</v>
      </c>
      <c r="N837" s="320">
        <v>1450.19</v>
      </c>
      <c r="O837" s="319">
        <v>0.0</v>
      </c>
      <c r="P837" s="320">
        <v>0.0</v>
      </c>
      <c r="Q837" s="320">
        <v>0.0</v>
      </c>
      <c r="R837" s="321">
        <v>0.0</v>
      </c>
      <c r="S837" s="314"/>
    </row>
    <row r="838" ht="11.25" customHeight="1">
      <c r="B838" s="315" t="s">
        <v>92</v>
      </c>
      <c r="C838" s="316" t="s">
        <v>118</v>
      </c>
      <c r="D838" s="317" t="s">
        <v>119</v>
      </c>
      <c r="E838" s="318"/>
      <c r="F838" s="316" t="s">
        <v>95</v>
      </c>
      <c r="G838" s="319">
        <v>0.01</v>
      </c>
      <c r="H838" s="315" t="s">
        <v>96</v>
      </c>
      <c r="I838" s="320">
        <v>-0.42</v>
      </c>
      <c r="J838" s="320">
        <v>0.0</v>
      </c>
      <c r="K838" s="320">
        <v>-0.42</v>
      </c>
      <c r="L838" s="320">
        <v>0.42</v>
      </c>
      <c r="M838" s="320">
        <v>0.0</v>
      </c>
      <c r="N838" s="320">
        <v>0.42</v>
      </c>
      <c r="O838" s="319">
        <v>0.0</v>
      </c>
      <c r="P838" s="320">
        <v>0.0</v>
      </c>
      <c r="Q838" s="320">
        <v>0.0</v>
      </c>
      <c r="R838" s="321">
        <v>0.0</v>
      </c>
      <c r="S838" s="314"/>
    </row>
    <row r="839" ht="11.25" customHeight="1">
      <c r="B839" s="315" t="s">
        <v>92</v>
      </c>
      <c r="C839" s="316" t="s">
        <v>212</v>
      </c>
      <c r="D839" s="317" t="s">
        <v>213</v>
      </c>
      <c r="E839" s="318"/>
      <c r="F839" s="316" t="s">
        <v>95</v>
      </c>
      <c r="G839" s="319">
        <v>2.231</v>
      </c>
      <c r="H839" s="315" t="s">
        <v>96</v>
      </c>
      <c r="I839" s="320">
        <v>-504.72</v>
      </c>
      <c r="J839" s="320">
        <v>0.0</v>
      </c>
      <c r="K839" s="320">
        <v>-504.72</v>
      </c>
      <c r="L839" s="320">
        <v>504.72</v>
      </c>
      <c r="M839" s="320">
        <v>0.0</v>
      </c>
      <c r="N839" s="320">
        <v>504.72</v>
      </c>
      <c r="O839" s="319">
        <v>0.0</v>
      </c>
      <c r="P839" s="320">
        <v>0.0</v>
      </c>
      <c r="Q839" s="320">
        <v>0.0</v>
      </c>
      <c r="R839" s="321">
        <v>0.0</v>
      </c>
      <c r="S839" s="314"/>
    </row>
    <row r="840" ht="11.25" customHeight="1">
      <c r="B840" s="315" t="s">
        <v>92</v>
      </c>
      <c r="C840" s="316" t="s">
        <v>1862</v>
      </c>
      <c r="D840" s="317" t="s">
        <v>763</v>
      </c>
      <c r="E840" s="318"/>
      <c r="F840" s="316" t="s">
        <v>95</v>
      </c>
      <c r="G840" s="319">
        <v>0.2</v>
      </c>
      <c r="H840" s="315" t="s">
        <v>96</v>
      </c>
      <c r="I840" s="320">
        <v>-40.53</v>
      </c>
      <c r="J840" s="320">
        <v>0.0</v>
      </c>
      <c r="K840" s="320">
        <v>-40.53</v>
      </c>
      <c r="L840" s="320">
        <v>40.53</v>
      </c>
      <c r="M840" s="320">
        <v>0.0</v>
      </c>
      <c r="N840" s="320">
        <v>40.53</v>
      </c>
      <c r="O840" s="319">
        <v>0.0</v>
      </c>
      <c r="P840" s="320">
        <v>0.0</v>
      </c>
      <c r="Q840" s="320">
        <v>0.0</v>
      </c>
      <c r="R840" s="321">
        <v>0.0</v>
      </c>
      <c r="S840" s="314"/>
    </row>
    <row r="841" ht="11.25" customHeight="1">
      <c r="B841" s="315" t="s">
        <v>92</v>
      </c>
      <c r="C841" s="316" t="s">
        <v>230</v>
      </c>
      <c r="D841" s="317" t="s">
        <v>231</v>
      </c>
      <c r="E841" s="318"/>
      <c r="F841" s="316" t="s">
        <v>95</v>
      </c>
      <c r="G841" s="319">
        <v>4.0</v>
      </c>
      <c r="H841" s="315" t="s">
        <v>96</v>
      </c>
      <c r="I841" s="320">
        <v>-2932.39</v>
      </c>
      <c r="J841" s="320">
        <v>0.0</v>
      </c>
      <c r="K841" s="320">
        <v>-2932.39</v>
      </c>
      <c r="L841" s="320">
        <v>2932.39</v>
      </c>
      <c r="M841" s="320">
        <v>0.0</v>
      </c>
      <c r="N841" s="320">
        <v>2932.39</v>
      </c>
      <c r="O841" s="319">
        <v>0.0</v>
      </c>
      <c r="P841" s="320">
        <v>0.0</v>
      </c>
      <c r="Q841" s="320">
        <v>0.0</v>
      </c>
      <c r="R841" s="321">
        <v>0.0</v>
      </c>
      <c r="S841" s="314"/>
    </row>
    <row r="842" ht="11.25" customHeight="1">
      <c r="B842" s="315" t="s">
        <v>92</v>
      </c>
      <c r="C842" s="316" t="s">
        <v>1870</v>
      </c>
      <c r="D842" s="317" t="s">
        <v>1701</v>
      </c>
      <c r="E842" s="318"/>
      <c r="F842" s="316" t="s">
        <v>95</v>
      </c>
      <c r="G842" s="319">
        <v>1.2</v>
      </c>
      <c r="H842" s="315" t="s">
        <v>96</v>
      </c>
      <c r="I842" s="320">
        <v>-816.0</v>
      </c>
      <c r="J842" s="320">
        <v>0.0</v>
      </c>
      <c r="K842" s="320">
        <v>-816.0</v>
      </c>
      <c r="L842" s="320">
        <v>816.0</v>
      </c>
      <c r="M842" s="320">
        <v>0.0</v>
      </c>
      <c r="N842" s="320">
        <v>816.0</v>
      </c>
      <c r="O842" s="319">
        <v>0.0</v>
      </c>
      <c r="P842" s="320">
        <v>0.0</v>
      </c>
      <c r="Q842" s="320">
        <v>0.0</v>
      </c>
      <c r="R842" s="321">
        <v>0.0</v>
      </c>
      <c r="S842" s="314"/>
    </row>
    <row r="843" ht="11.25" customHeight="1">
      <c r="B843" s="315" t="s">
        <v>92</v>
      </c>
      <c r="C843" s="316" t="s">
        <v>1934</v>
      </c>
      <c r="D843" s="317" t="s">
        <v>1935</v>
      </c>
      <c r="E843" s="318"/>
      <c r="F843" s="316" t="s">
        <v>286</v>
      </c>
      <c r="G843" s="319">
        <v>0.18</v>
      </c>
      <c r="H843" s="315" t="s">
        <v>96</v>
      </c>
      <c r="I843" s="320">
        <v>-543.86</v>
      </c>
      <c r="J843" s="320">
        <v>0.0</v>
      </c>
      <c r="K843" s="320">
        <v>-543.86</v>
      </c>
      <c r="L843" s="320">
        <v>543.86</v>
      </c>
      <c r="M843" s="320">
        <v>0.0</v>
      </c>
      <c r="N843" s="320">
        <v>543.86</v>
      </c>
      <c r="O843" s="319">
        <v>0.0</v>
      </c>
      <c r="P843" s="320">
        <v>0.0</v>
      </c>
      <c r="Q843" s="320">
        <v>0.0</v>
      </c>
      <c r="R843" s="321">
        <v>0.0</v>
      </c>
      <c r="S843" s="314"/>
    </row>
    <row r="844" ht="11.25" customHeight="1">
      <c r="B844" s="315" t="s">
        <v>92</v>
      </c>
      <c r="C844" s="316" t="s">
        <v>141</v>
      </c>
      <c r="D844" s="317" t="s">
        <v>142</v>
      </c>
      <c r="E844" s="318"/>
      <c r="F844" s="316" t="s">
        <v>95</v>
      </c>
      <c r="G844" s="319">
        <v>0.45</v>
      </c>
      <c r="H844" s="315" t="s">
        <v>96</v>
      </c>
      <c r="I844" s="320">
        <v>-44.85</v>
      </c>
      <c r="J844" s="320">
        <v>0.0</v>
      </c>
      <c r="K844" s="320">
        <v>-44.85</v>
      </c>
      <c r="L844" s="320">
        <v>44.85</v>
      </c>
      <c r="M844" s="320">
        <v>0.0</v>
      </c>
      <c r="N844" s="320">
        <v>44.85</v>
      </c>
      <c r="O844" s="319">
        <v>0.0</v>
      </c>
      <c r="P844" s="320">
        <v>0.0</v>
      </c>
      <c r="Q844" s="320">
        <v>0.0</v>
      </c>
      <c r="R844" s="321">
        <v>0.0</v>
      </c>
      <c r="S844" s="314"/>
    </row>
    <row r="845" ht="11.25" customHeight="1">
      <c r="B845" s="315" t="s">
        <v>92</v>
      </c>
      <c r="C845" s="316" t="s">
        <v>178</v>
      </c>
      <c r="D845" s="317" t="s">
        <v>179</v>
      </c>
      <c r="E845" s="318"/>
      <c r="F845" s="316" t="s">
        <v>95</v>
      </c>
      <c r="G845" s="319">
        <v>1.5</v>
      </c>
      <c r="H845" s="315" t="s">
        <v>96</v>
      </c>
      <c r="I845" s="320">
        <v>-2547.0</v>
      </c>
      <c r="J845" s="320">
        <v>0.0</v>
      </c>
      <c r="K845" s="320">
        <v>-2547.0</v>
      </c>
      <c r="L845" s="320">
        <v>2547.0</v>
      </c>
      <c r="M845" s="320">
        <v>0.0</v>
      </c>
      <c r="N845" s="320">
        <v>2547.0</v>
      </c>
      <c r="O845" s="319">
        <v>0.0</v>
      </c>
      <c r="P845" s="320">
        <v>0.0</v>
      </c>
      <c r="Q845" s="320">
        <v>0.0</v>
      </c>
      <c r="R845" s="321">
        <v>0.0</v>
      </c>
      <c r="S845" s="314"/>
    </row>
    <row r="846" ht="12.0" customHeight="1"/>
    <row r="847" ht="12.75" customHeight="1">
      <c r="B847" s="300" t="s">
        <v>159</v>
      </c>
      <c r="C847" s="297"/>
      <c r="D847" s="298"/>
      <c r="S847" s="330" t="s">
        <v>1936</v>
      </c>
    </row>
    <row r="848" ht="4.5" customHeight="1"/>
    <row r="849" ht="19.5" customHeight="1">
      <c r="B849" s="301" t="s">
        <v>79</v>
      </c>
      <c r="C849" s="301" t="s">
        <v>80</v>
      </c>
      <c r="D849" s="302" t="s">
        <v>81</v>
      </c>
      <c r="E849" s="303"/>
      <c r="F849" s="301" t="s">
        <v>82</v>
      </c>
      <c r="G849" s="301" t="s">
        <v>83</v>
      </c>
      <c r="H849" s="301" t="s">
        <v>84</v>
      </c>
      <c r="I849" s="304" t="s">
        <v>85</v>
      </c>
      <c r="J849" s="305"/>
      <c r="K849" s="306"/>
      <c r="L849" s="304" t="s">
        <v>86</v>
      </c>
      <c r="M849" s="305"/>
      <c r="N849" s="306"/>
      <c r="O849" s="304" t="s">
        <v>87</v>
      </c>
      <c r="P849" s="305"/>
      <c r="Q849" s="305"/>
      <c r="R849" s="305"/>
      <c r="S849" s="307"/>
    </row>
    <row r="850" ht="14.25" customHeight="1">
      <c r="B850" s="308"/>
      <c r="C850" s="308"/>
      <c r="D850" s="309"/>
      <c r="E850" s="310"/>
      <c r="F850" s="308"/>
      <c r="G850" s="308"/>
      <c r="H850" s="308"/>
      <c r="I850" s="311" t="s">
        <v>88</v>
      </c>
      <c r="J850" s="311" t="s">
        <v>89</v>
      </c>
      <c r="K850" s="311" t="s">
        <v>90</v>
      </c>
      <c r="L850" s="311" t="s">
        <v>88</v>
      </c>
      <c r="M850" s="311" t="s">
        <v>89</v>
      </c>
      <c r="N850" s="311" t="s">
        <v>90</v>
      </c>
      <c r="O850" s="311" t="s">
        <v>83</v>
      </c>
      <c r="P850" s="311" t="s">
        <v>88</v>
      </c>
      <c r="Q850" s="311" t="s">
        <v>89</v>
      </c>
      <c r="R850" s="304" t="s">
        <v>90</v>
      </c>
      <c r="S850" s="307"/>
    </row>
    <row r="851" ht="11.25" customHeight="1">
      <c r="B851" s="315" t="s">
        <v>92</v>
      </c>
      <c r="C851" s="316" t="s">
        <v>406</v>
      </c>
      <c r="D851" s="317" t="s">
        <v>407</v>
      </c>
      <c r="E851" s="318"/>
      <c r="F851" s="316" t="s">
        <v>95</v>
      </c>
      <c r="G851" s="319">
        <v>1.04</v>
      </c>
      <c r="H851" s="315" t="s">
        <v>96</v>
      </c>
      <c r="I851" s="320">
        <v>-533.87</v>
      </c>
      <c r="J851" s="320">
        <v>0.0</v>
      </c>
      <c r="K851" s="320">
        <v>-533.87</v>
      </c>
      <c r="L851" s="320">
        <v>533.87</v>
      </c>
      <c r="M851" s="320">
        <v>0.0</v>
      </c>
      <c r="N851" s="320">
        <v>533.87</v>
      </c>
      <c r="O851" s="319">
        <v>0.0</v>
      </c>
      <c r="P851" s="320">
        <v>0.0</v>
      </c>
      <c r="Q851" s="320">
        <v>0.0</v>
      </c>
      <c r="R851" s="321">
        <v>0.0</v>
      </c>
      <c r="S851" s="314"/>
    </row>
    <row r="852" ht="11.25" customHeight="1">
      <c r="B852" s="315" t="s">
        <v>92</v>
      </c>
      <c r="C852" s="316" t="s">
        <v>118</v>
      </c>
      <c r="D852" s="317" t="s">
        <v>119</v>
      </c>
      <c r="E852" s="318"/>
      <c r="F852" s="316" t="s">
        <v>95</v>
      </c>
      <c r="G852" s="319">
        <v>0.01</v>
      </c>
      <c r="H852" s="315" t="s">
        <v>96</v>
      </c>
      <c r="I852" s="320">
        <v>-0.42</v>
      </c>
      <c r="J852" s="320">
        <v>0.0</v>
      </c>
      <c r="K852" s="320">
        <v>-0.42</v>
      </c>
      <c r="L852" s="320">
        <v>0.42</v>
      </c>
      <c r="M852" s="320">
        <v>0.0</v>
      </c>
      <c r="N852" s="320">
        <v>0.42</v>
      </c>
      <c r="O852" s="319">
        <v>0.0</v>
      </c>
      <c r="P852" s="320">
        <v>0.0</v>
      </c>
      <c r="Q852" s="320">
        <v>0.0</v>
      </c>
      <c r="R852" s="321">
        <v>0.0</v>
      </c>
      <c r="S852" s="314"/>
    </row>
    <row r="853" ht="11.25" customHeight="1">
      <c r="B853" s="315" t="s">
        <v>92</v>
      </c>
      <c r="C853" s="316" t="s">
        <v>141</v>
      </c>
      <c r="D853" s="317" t="s">
        <v>142</v>
      </c>
      <c r="E853" s="318"/>
      <c r="F853" s="316" t="s">
        <v>95</v>
      </c>
      <c r="G853" s="319">
        <v>0.45</v>
      </c>
      <c r="H853" s="315" t="s">
        <v>96</v>
      </c>
      <c r="I853" s="320">
        <v>-44.85</v>
      </c>
      <c r="J853" s="320">
        <v>0.0</v>
      </c>
      <c r="K853" s="320">
        <v>-44.85</v>
      </c>
      <c r="L853" s="320">
        <v>44.85</v>
      </c>
      <c r="M853" s="320">
        <v>0.0</v>
      </c>
      <c r="N853" s="320">
        <v>44.85</v>
      </c>
      <c r="O853" s="319">
        <v>0.0</v>
      </c>
      <c r="P853" s="320">
        <v>0.0</v>
      </c>
      <c r="Q853" s="320">
        <v>0.0</v>
      </c>
      <c r="R853" s="321">
        <v>0.0</v>
      </c>
      <c r="S853" s="314"/>
    </row>
    <row r="854" ht="11.25" customHeight="1">
      <c r="B854" s="315" t="s">
        <v>92</v>
      </c>
      <c r="C854" s="316" t="s">
        <v>408</v>
      </c>
      <c r="D854" s="317" t="s">
        <v>409</v>
      </c>
      <c r="E854" s="318"/>
      <c r="F854" s="316" t="s">
        <v>95</v>
      </c>
      <c r="G854" s="319">
        <v>0.865</v>
      </c>
      <c r="H854" s="315" t="s">
        <v>96</v>
      </c>
      <c r="I854" s="320">
        <v>-864.79</v>
      </c>
      <c r="J854" s="320">
        <v>0.0</v>
      </c>
      <c r="K854" s="320">
        <v>-864.79</v>
      </c>
      <c r="L854" s="320">
        <v>864.79</v>
      </c>
      <c r="M854" s="320">
        <v>0.0</v>
      </c>
      <c r="N854" s="320">
        <v>864.79</v>
      </c>
      <c r="O854" s="319">
        <v>0.0</v>
      </c>
      <c r="P854" s="320">
        <v>0.0</v>
      </c>
      <c r="Q854" s="320">
        <v>0.0</v>
      </c>
      <c r="R854" s="321">
        <v>0.0</v>
      </c>
      <c r="S854" s="314"/>
    </row>
    <row r="855" ht="11.25" customHeight="1">
      <c r="B855" s="315" t="s">
        <v>92</v>
      </c>
      <c r="C855" s="316" t="s">
        <v>410</v>
      </c>
      <c r="D855" s="317" t="s">
        <v>411</v>
      </c>
      <c r="E855" s="318"/>
      <c r="F855" s="316" t="s">
        <v>95</v>
      </c>
      <c r="G855" s="319">
        <v>0.1</v>
      </c>
      <c r="H855" s="315" t="s">
        <v>96</v>
      </c>
      <c r="I855" s="320">
        <v>0.0</v>
      </c>
      <c r="J855" s="320">
        <v>0.0</v>
      </c>
      <c r="K855" s="320">
        <v>0.0</v>
      </c>
      <c r="L855" s="320">
        <v>0.0</v>
      </c>
      <c r="M855" s="320">
        <v>0.0</v>
      </c>
      <c r="N855" s="320">
        <v>0.0</v>
      </c>
      <c r="O855" s="319">
        <v>0.0</v>
      </c>
      <c r="P855" s="320">
        <v>0.0</v>
      </c>
      <c r="Q855" s="320">
        <v>0.0</v>
      </c>
      <c r="R855" s="321">
        <v>0.0</v>
      </c>
      <c r="S855" s="314"/>
    </row>
    <row r="856" ht="11.25" customHeight="1">
      <c r="B856" s="315" t="s">
        <v>92</v>
      </c>
      <c r="C856" s="316" t="s">
        <v>128</v>
      </c>
      <c r="D856" s="317" t="s">
        <v>129</v>
      </c>
      <c r="E856" s="318"/>
      <c r="F856" s="316" t="s">
        <v>130</v>
      </c>
      <c r="G856" s="319">
        <v>5.0</v>
      </c>
      <c r="H856" s="315" t="s">
        <v>96</v>
      </c>
      <c r="I856" s="320">
        <v>-63.86</v>
      </c>
      <c r="J856" s="320">
        <v>0.0</v>
      </c>
      <c r="K856" s="320">
        <v>-63.86</v>
      </c>
      <c r="L856" s="320">
        <v>63.86</v>
      </c>
      <c r="M856" s="320">
        <v>0.0</v>
      </c>
      <c r="N856" s="320">
        <v>63.86</v>
      </c>
      <c r="O856" s="319">
        <v>0.0</v>
      </c>
      <c r="P856" s="320">
        <v>0.0</v>
      </c>
      <c r="Q856" s="320">
        <v>0.0</v>
      </c>
      <c r="R856" s="321">
        <v>0.0</v>
      </c>
      <c r="S856" s="314"/>
    </row>
    <row r="857" ht="11.25" customHeight="1">
      <c r="B857" s="315" t="s">
        <v>92</v>
      </c>
      <c r="C857" s="316" t="s">
        <v>421</v>
      </c>
      <c r="D857" s="317" t="s">
        <v>422</v>
      </c>
      <c r="E857" s="318"/>
      <c r="F857" s="316" t="s">
        <v>286</v>
      </c>
      <c r="G857" s="319">
        <v>0.323</v>
      </c>
      <c r="H857" s="315" t="s">
        <v>96</v>
      </c>
      <c r="I857" s="320">
        <v>-1022.89</v>
      </c>
      <c r="J857" s="320">
        <v>0.0</v>
      </c>
      <c r="K857" s="320">
        <v>-1022.89</v>
      </c>
      <c r="L857" s="320">
        <v>1022.89</v>
      </c>
      <c r="M857" s="320">
        <v>0.0</v>
      </c>
      <c r="N857" s="320">
        <v>1022.89</v>
      </c>
      <c r="O857" s="319">
        <v>0.0</v>
      </c>
      <c r="P857" s="320">
        <v>0.0</v>
      </c>
      <c r="Q857" s="320">
        <v>0.0</v>
      </c>
      <c r="R857" s="321">
        <v>0.0</v>
      </c>
      <c r="S857" s="314"/>
    </row>
    <row r="858" ht="11.25" customHeight="1">
      <c r="B858" s="315" t="s">
        <v>92</v>
      </c>
      <c r="C858" s="316" t="s">
        <v>1937</v>
      </c>
      <c r="D858" s="317" t="s">
        <v>1938</v>
      </c>
      <c r="E858" s="318"/>
      <c r="F858" s="316" t="s">
        <v>95</v>
      </c>
      <c r="G858" s="319">
        <v>1.0</v>
      </c>
      <c r="H858" s="315" t="s">
        <v>96</v>
      </c>
      <c r="I858" s="320">
        <v>-709.0</v>
      </c>
      <c r="J858" s="320">
        <v>0.0</v>
      </c>
      <c r="K858" s="320">
        <v>-709.0</v>
      </c>
      <c r="L858" s="320">
        <v>709.0</v>
      </c>
      <c r="M858" s="320">
        <v>0.0</v>
      </c>
      <c r="N858" s="320">
        <v>709.0</v>
      </c>
      <c r="O858" s="319">
        <v>0.0</v>
      </c>
      <c r="P858" s="320">
        <v>0.0</v>
      </c>
      <c r="Q858" s="320">
        <v>0.0</v>
      </c>
      <c r="R858" s="321">
        <v>0.0</v>
      </c>
      <c r="S858" s="314"/>
    </row>
    <row r="859" ht="11.25" customHeight="1">
      <c r="B859" s="322" t="s">
        <v>107</v>
      </c>
      <c r="C859" s="323"/>
      <c r="D859" s="323"/>
      <c r="E859" s="323"/>
      <c r="F859" s="324"/>
      <c r="G859" s="325">
        <v>37.019</v>
      </c>
      <c r="H859" s="326" t="s">
        <v>108</v>
      </c>
      <c r="I859" s="327">
        <v>-14579.53</v>
      </c>
      <c r="J859" s="327">
        <v>0.0</v>
      </c>
      <c r="K859" s="327">
        <v>-14579.53</v>
      </c>
      <c r="L859" s="327">
        <v>14579.53</v>
      </c>
      <c r="M859" s="327">
        <v>0.0</v>
      </c>
      <c r="N859" s="327">
        <v>14579.53</v>
      </c>
      <c r="O859" s="325">
        <v>0.0</v>
      </c>
      <c r="P859" s="327">
        <v>0.0</v>
      </c>
      <c r="Q859" s="327">
        <v>0.0</v>
      </c>
      <c r="R859" s="328">
        <v>0.0</v>
      </c>
      <c r="S859" s="329"/>
    </row>
    <row r="860" ht="11.25" customHeight="1">
      <c r="B860" s="312" t="s">
        <v>1939</v>
      </c>
      <c r="C860" s="313"/>
      <c r="D860" s="313"/>
      <c r="E860" s="313"/>
      <c r="F860" s="313"/>
      <c r="G860" s="313"/>
      <c r="H860" s="313"/>
      <c r="I860" s="313"/>
      <c r="J860" s="313"/>
      <c r="K860" s="313"/>
      <c r="L860" s="313"/>
      <c r="M860" s="313"/>
      <c r="N860" s="313"/>
      <c r="O860" s="313"/>
      <c r="P860" s="313"/>
      <c r="Q860" s="313"/>
      <c r="R860" s="313"/>
      <c r="S860" s="314"/>
    </row>
    <row r="861" ht="11.25" customHeight="1">
      <c r="B861" s="315" t="s">
        <v>92</v>
      </c>
      <c r="C861" s="316" t="s">
        <v>201</v>
      </c>
      <c r="D861" s="317" t="s">
        <v>202</v>
      </c>
      <c r="E861" s="318"/>
      <c r="F861" s="316" t="s">
        <v>95</v>
      </c>
      <c r="G861" s="319">
        <v>2.25</v>
      </c>
      <c r="H861" s="315" t="s">
        <v>96</v>
      </c>
      <c r="I861" s="320">
        <v>-128.83</v>
      </c>
      <c r="J861" s="320">
        <v>0.0</v>
      </c>
      <c r="K861" s="320">
        <v>-128.83</v>
      </c>
      <c r="L861" s="320">
        <v>128.83</v>
      </c>
      <c r="M861" s="320">
        <v>0.0</v>
      </c>
      <c r="N861" s="320">
        <v>128.83</v>
      </c>
      <c r="O861" s="319">
        <v>0.0</v>
      </c>
      <c r="P861" s="320">
        <v>0.0</v>
      </c>
      <c r="Q861" s="320">
        <v>0.0</v>
      </c>
      <c r="R861" s="321">
        <v>0.0</v>
      </c>
      <c r="S861" s="314"/>
    </row>
    <row r="862" ht="11.25" customHeight="1">
      <c r="B862" s="315" t="s">
        <v>92</v>
      </c>
      <c r="C862" s="316" t="s">
        <v>118</v>
      </c>
      <c r="D862" s="317" t="s">
        <v>119</v>
      </c>
      <c r="E862" s="318"/>
      <c r="F862" s="316" t="s">
        <v>95</v>
      </c>
      <c r="G862" s="319">
        <v>0.02</v>
      </c>
      <c r="H862" s="315" t="s">
        <v>96</v>
      </c>
      <c r="I862" s="320">
        <v>-0.84</v>
      </c>
      <c r="J862" s="320">
        <v>0.0</v>
      </c>
      <c r="K862" s="320">
        <v>-0.84</v>
      </c>
      <c r="L862" s="320">
        <v>0.84</v>
      </c>
      <c r="M862" s="320">
        <v>0.0</v>
      </c>
      <c r="N862" s="320">
        <v>0.84</v>
      </c>
      <c r="O862" s="319">
        <v>0.0</v>
      </c>
      <c r="P862" s="320">
        <v>0.0</v>
      </c>
      <c r="Q862" s="320">
        <v>0.0</v>
      </c>
      <c r="R862" s="321">
        <v>0.0</v>
      </c>
      <c r="S862" s="314"/>
    </row>
    <row r="863" ht="11.25" customHeight="1">
      <c r="B863" s="315" t="s">
        <v>92</v>
      </c>
      <c r="C863" s="316" t="s">
        <v>99</v>
      </c>
      <c r="D863" s="317" t="s">
        <v>100</v>
      </c>
      <c r="E863" s="318"/>
      <c r="F863" s="316" t="s">
        <v>95</v>
      </c>
      <c r="G863" s="319">
        <v>2.7</v>
      </c>
      <c r="H863" s="315" t="s">
        <v>96</v>
      </c>
      <c r="I863" s="320">
        <v>-418.5</v>
      </c>
      <c r="J863" s="320">
        <v>0.0</v>
      </c>
      <c r="K863" s="320">
        <v>-418.5</v>
      </c>
      <c r="L863" s="320">
        <v>418.5</v>
      </c>
      <c r="M863" s="320">
        <v>0.0</v>
      </c>
      <c r="N863" s="320">
        <v>418.5</v>
      </c>
      <c r="O863" s="319">
        <v>0.0</v>
      </c>
      <c r="P863" s="320">
        <v>0.0</v>
      </c>
      <c r="Q863" s="320">
        <v>0.0</v>
      </c>
      <c r="R863" s="321">
        <v>0.0</v>
      </c>
      <c r="S863" s="314"/>
    </row>
    <row r="864" ht="11.25" customHeight="1">
      <c r="B864" s="315" t="s">
        <v>92</v>
      </c>
      <c r="C864" s="316" t="s">
        <v>251</v>
      </c>
      <c r="D864" s="317" t="s">
        <v>252</v>
      </c>
      <c r="E864" s="318"/>
      <c r="F864" s="316" t="s">
        <v>95</v>
      </c>
      <c r="G864" s="319">
        <v>0.9</v>
      </c>
      <c r="H864" s="315" t="s">
        <v>96</v>
      </c>
      <c r="I864" s="320">
        <v>-314.9</v>
      </c>
      <c r="J864" s="320">
        <v>0.0</v>
      </c>
      <c r="K864" s="320">
        <v>-314.9</v>
      </c>
      <c r="L864" s="320">
        <v>314.9</v>
      </c>
      <c r="M864" s="320">
        <v>0.0</v>
      </c>
      <c r="N864" s="320">
        <v>314.9</v>
      </c>
      <c r="O864" s="319">
        <v>0.0</v>
      </c>
      <c r="P864" s="320">
        <v>0.0</v>
      </c>
      <c r="Q864" s="320">
        <v>0.0</v>
      </c>
      <c r="R864" s="321">
        <v>0.0</v>
      </c>
      <c r="S864" s="314"/>
    </row>
    <row r="865" ht="11.25" customHeight="1">
      <c r="B865" s="315" t="s">
        <v>92</v>
      </c>
      <c r="C865" s="316" t="s">
        <v>105</v>
      </c>
      <c r="D865" s="317" t="s">
        <v>106</v>
      </c>
      <c r="E865" s="318"/>
      <c r="F865" s="316" t="s">
        <v>95</v>
      </c>
      <c r="G865" s="319">
        <v>0.5</v>
      </c>
      <c r="H865" s="315" t="s">
        <v>96</v>
      </c>
      <c r="I865" s="320">
        <v>-47.0</v>
      </c>
      <c r="J865" s="320">
        <v>0.0</v>
      </c>
      <c r="K865" s="320">
        <v>-47.0</v>
      </c>
      <c r="L865" s="320">
        <v>47.0</v>
      </c>
      <c r="M865" s="320">
        <v>0.0</v>
      </c>
      <c r="N865" s="320">
        <v>47.0</v>
      </c>
      <c r="O865" s="319">
        <v>0.0</v>
      </c>
      <c r="P865" s="320">
        <v>0.0</v>
      </c>
      <c r="Q865" s="320">
        <v>0.0</v>
      </c>
      <c r="R865" s="321">
        <v>0.0</v>
      </c>
      <c r="S865" s="314"/>
    </row>
    <row r="866" ht="11.25" customHeight="1">
      <c r="B866" s="315" t="s">
        <v>92</v>
      </c>
      <c r="C866" s="316" t="s">
        <v>93</v>
      </c>
      <c r="D866" s="317" t="s">
        <v>94</v>
      </c>
      <c r="E866" s="318"/>
      <c r="F866" s="316" t="s">
        <v>95</v>
      </c>
      <c r="G866" s="319">
        <v>0.18</v>
      </c>
      <c r="H866" s="315" t="s">
        <v>96</v>
      </c>
      <c r="I866" s="320">
        <v>-51.3</v>
      </c>
      <c r="J866" s="320">
        <v>0.0</v>
      </c>
      <c r="K866" s="320">
        <v>-51.3</v>
      </c>
      <c r="L866" s="320">
        <v>51.3</v>
      </c>
      <c r="M866" s="320">
        <v>0.0</v>
      </c>
      <c r="N866" s="320">
        <v>51.3</v>
      </c>
      <c r="O866" s="319">
        <v>0.0</v>
      </c>
      <c r="P866" s="320">
        <v>0.0</v>
      </c>
      <c r="Q866" s="320">
        <v>0.0</v>
      </c>
      <c r="R866" s="321">
        <v>0.0</v>
      </c>
      <c r="S866" s="314"/>
    </row>
    <row r="867" ht="11.25" customHeight="1">
      <c r="B867" s="315" t="s">
        <v>92</v>
      </c>
      <c r="C867" s="316" t="s">
        <v>118</v>
      </c>
      <c r="D867" s="317" t="s">
        <v>119</v>
      </c>
      <c r="E867" s="318"/>
      <c r="F867" s="316" t="s">
        <v>95</v>
      </c>
      <c r="G867" s="319">
        <v>0.018</v>
      </c>
      <c r="H867" s="315" t="s">
        <v>96</v>
      </c>
      <c r="I867" s="320">
        <v>-0.75</v>
      </c>
      <c r="J867" s="320">
        <v>0.0</v>
      </c>
      <c r="K867" s="320">
        <v>-0.75</v>
      </c>
      <c r="L867" s="320">
        <v>0.75</v>
      </c>
      <c r="M867" s="320">
        <v>0.0</v>
      </c>
      <c r="N867" s="320">
        <v>0.75</v>
      </c>
      <c r="O867" s="319">
        <v>0.0</v>
      </c>
      <c r="P867" s="320">
        <v>0.0</v>
      </c>
      <c r="Q867" s="320">
        <v>0.0</v>
      </c>
      <c r="R867" s="321">
        <v>0.0</v>
      </c>
      <c r="S867" s="314"/>
    </row>
    <row r="868" ht="11.25" customHeight="1">
      <c r="B868" s="315" t="s">
        <v>92</v>
      </c>
      <c r="C868" s="316" t="s">
        <v>124</v>
      </c>
      <c r="D868" s="317" t="s">
        <v>125</v>
      </c>
      <c r="E868" s="318"/>
      <c r="F868" s="316" t="s">
        <v>95</v>
      </c>
      <c r="G868" s="319">
        <v>0.27</v>
      </c>
      <c r="H868" s="315" t="s">
        <v>96</v>
      </c>
      <c r="I868" s="320">
        <v>-361.81</v>
      </c>
      <c r="J868" s="320">
        <v>0.0</v>
      </c>
      <c r="K868" s="320">
        <v>-361.81</v>
      </c>
      <c r="L868" s="320">
        <v>361.81</v>
      </c>
      <c r="M868" s="320">
        <v>0.0</v>
      </c>
      <c r="N868" s="320">
        <v>361.81</v>
      </c>
      <c r="O868" s="319">
        <v>0.0</v>
      </c>
      <c r="P868" s="320">
        <v>0.0</v>
      </c>
      <c r="Q868" s="320">
        <v>0.0</v>
      </c>
      <c r="R868" s="321">
        <v>0.0</v>
      </c>
      <c r="S868" s="314"/>
    </row>
    <row r="869" ht="11.25" customHeight="1">
      <c r="B869" s="315" t="s">
        <v>92</v>
      </c>
      <c r="C869" s="316" t="s">
        <v>120</v>
      </c>
      <c r="D869" s="317" t="s">
        <v>121</v>
      </c>
      <c r="E869" s="318"/>
      <c r="F869" s="316" t="s">
        <v>95</v>
      </c>
      <c r="G869" s="319">
        <v>0.09</v>
      </c>
      <c r="H869" s="315" t="s">
        <v>96</v>
      </c>
      <c r="I869" s="320">
        <v>0.0</v>
      </c>
      <c r="J869" s="320">
        <v>0.0</v>
      </c>
      <c r="K869" s="320">
        <v>0.0</v>
      </c>
      <c r="L869" s="320">
        <v>0.0</v>
      </c>
      <c r="M869" s="320">
        <v>0.0</v>
      </c>
      <c r="N869" s="320">
        <v>0.0</v>
      </c>
      <c r="O869" s="319">
        <v>0.0</v>
      </c>
      <c r="P869" s="320">
        <v>0.0</v>
      </c>
      <c r="Q869" s="320">
        <v>0.0</v>
      </c>
      <c r="R869" s="321">
        <v>0.0</v>
      </c>
      <c r="S869" s="314"/>
    </row>
    <row r="870" ht="11.25" customHeight="1">
      <c r="B870" s="315" t="s">
        <v>92</v>
      </c>
      <c r="C870" s="316" t="s">
        <v>1876</v>
      </c>
      <c r="D870" s="317" t="s">
        <v>1877</v>
      </c>
      <c r="E870" s="318"/>
      <c r="F870" s="316" t="s">
        <v>95</v>
      </c>
      <c r="G870" s="319">
        <v>1.35</v>
      </c>
      <c r="H870" s="315" t="s">
        <v>96</v>
      </c>
      <c r="I870" s="320">
        <v>-1181.25</v>
      </c>
      <c r="J870" s="320">
        <v>0.0</v>
      </c>
      <c r="K870" s="320">
        <v>-1181.25</v>
      </c>
      <c r="L870" s="320">
        <v>1181.25</v>
      </c>
      <c r="M870" s="320">
        <v>0.0</v>
      </c>
      <c r="N870" s="320">
        <v>1181.25</v>
      </c>
      <c r="O870" s="319">
        <v>0.0</v>
      </c>
      <c r="P870" s="320">
        <v>0.0</v>
      </c>
      <c r="Q870" s="320">
        <v>0.0</v>
      </c>
      <c r="R870" s="321">
        <v>0.0</v>
      </c>
      <c r="S870" s="314"/>
    </row>
    <row r="871" ht="11.25" customHeight="1">
      <c r="B871" s="315" t="s">
        <v>92</v>
      </c>
      <c r="C871" s="316" t="s">
        <v>276</v>
      </c>
      <c r="D871" s="317" t="s">
        <v>277</v>
      </c>
      <c r="E871" s="318"/>
      <c r="F871" s="316" t="s">
        <v>95</v>
      </c>
      <c r="G871" s="319">
        <v>0.9</v>
      </c>
      <c r="H871" s="315" t="s">
        <v>96</v>
      </c>
      <c r="I871" s="320">
        <v>-580.5</v>
      </c>
      <c r="J871" s="320">
        <v>0.0</v>
      </c>
      <c r="K871" s="320">
        <v>-580.5</v>
      </c>
      <c r="L871" s="320">
        <v>580.5</v>
      </c>
      <c r="M871" s="320">
        <v>0.0</v>
      </c>
      <c r="N871" s="320">
        <v>580.5</v>
      </c>
      <c r="O871" s="319">
        <v>0.0</v>
      </c>
      <c r="P871" s="320">
        <v>0.0</v>
      </c>
      <c r="Q871" s="320">
        <v>0.0</v>
      </c>
      <c r="R871" s="321">
        <v>0.0</v>
      </c>
      <c r="S871" s="314"/>
    </row>
    <row r="872" ht="11.25" customHeight="1">
      <c r="B872" s="315" t="s">
        <v>92</v>
      </c>
      <c r="C872" s="316" t="s">
        <v>105</v>
      </c>
      <c r="D872" s="317" t="s">
        <v>106</v>
      </c>
      <c r="E872" s="318"/>
      <c r="F872" s="316" t="s">
        <v>95</v>
      </c>
      <c r="G872" s="319">
        <v>0.8</v>
      </c>
      <c r="H872" s="315" t="s">
        <v>96</v>
      </c>
      <c r="I872" s="320">
        <v>-75.2</v>
      </c>
      <c r="J872" s="320">
        <v>0.0</v>
      </c>
      <c r="K872" s="320">
        <v>-75.2</v>
      </c>
      <c r="L872" s="320">
        <v>75.2</v>
      </c>
      <c r="M872" s="320">
        <v>0.0</v>
      </c>
      <c r="N872" s="320">
        <v>75.2</v>
      </c>
      <c r="O872" s="319">
        <v>0.0</v>
      </c>
      <c r="P872" s="320">
        <v>0.0</v>
      </c>
      <c r="Q872" s="320">
        <v>0.0</v>
      </c>
      <c r="R872" s="321">
        <v>0.0</v>
      </c>
      <c r="S872" s="314"/>
    </row>
    <row r="873" ht="11.25" customHeight="1">
      <c r="B873" s="315" t="s">
        <v>92</v>
      </c>
      <c r="C873" s="316" t="s">
        <v>118</v>
      </c>
      <c r="D873" s="317" t="s">
        <v>119</v>
      </c>
      <c r="E873" s="318"/>
      <c r="F873" s="316" t="s">
        <v>95</v>
      </c>
      <c r="G873" s="319">
        <v>0.09</v>
      </c>
      <c r="H873" s="315" t="s">
        <v>96</v>
      </c>
      <c r="I873" s="320">
        <v>-3.77</v>
      </c>
      <c r="J873" s="320">
        <v>0.0</v>
      </c>
      <c r="K873" s="320">
        <v>-3.77</v>
      </c>
      <c r="L873" s="320">
        <v>3.77</v>
      </c>
      <c r="M873" s="320">
        <v>0.0</v>
      </c>
      <c r="N873" s="320">
        <v>3.77</v>
      </c>
      <c r="O873" s="319">
        <v>0.0</v>
      </c>
      <c r="P873" s="320">
        <v>0.0</v>
      </c>
      <c r="Q873" s="320">
        <v>0.0</v>
      </c>
      <c r="R873" s="321">
        <v>0.0</v>
      </c>
      <c r="S873" s="314"/>
    </row>
    <row r="874" ht="11.25" customHeight="1">
      <c r="B874" s="315" t="s">
        <v>92</v>
      </c>
      <c r="C874" s="316" t="s">
        <v>336</v>
      </c>
      <c r="D874" s="317" t="s">
        <v>337</v>
      </c>
      <c r="E874" s="318"/>
      <c r="F874" s="316" t="s">
        <v>95</v>
      </c>
      <c r="G874" s="319">
        <v>0.045</v>
      </c>
      <c r="H874" s="315" t="s">
        <v>96</v>
      </c>
      <c r="I874" s="320">
        <v>-116.91</v>
      </c>
      <c r="J874" s="320">
        <v>0.0</v>
      </c>
      <c r="K874" s="320">
        <v>-116.91</v>
      </c>
      <c r="L874" s="320">
        <v>116.91</v>
      </c>
      <c r="M874" s="320">
        <v>0.0</v>
      </c>
      <c r="N874" s="320">
        <v>116.91</v>
      </c>
      <c r="O874" s="319">
        <v>0.0</v>
      </c>
      <c r="P874" s="320">
        <v>0.0</v>
      </c>
      <c r="Q874" s="320">
        <v>0.0</v>
      </c>
      <c r="R874" s="321">
        <v>0.0</v>
      </c>
      <c r="S874" s="314"/>
    </row>
    <row r="875" ht="11.25" customHeight="1">
      <c r="B875" s="315" t="s">
        <v>92</v>
      </c>
      <c r="C875" s="316" t="s">
        <v>137</v>
      </c>
      <c r="D875" s="317" t="s">
        <v>138</v>
      </c>
      <c r="E875" s="318"/>
      <c r="F875" s="316" t="s">
        <v>95</v>
      </c>
      <c r="G875" s="319">
        <v>0.09</v>
      </c>
      <c r="H875" s="315" t="s">
        <v>96</v>
      </c>
      <c r="I875" s="320">
        <v>-27.9</v>
      </c>
      <c r="J875" s="320">
        <v>0.0</v>
      </c>
      <c r="K875" s="320">
        <v>-27.9</v>
      </c>
      <c r="L875" s="320">
        <v>27.9</v>
      </c>
      <c r="M875" s="320">
        <v>0.0</v>
      </c>
      <c r="N875" s="320">
        <v>27.9</v>
      </c>
      <c r="O875" s="319">
        <v>0.0</v>
      </c>
      <c r="P875" s="320">
        <v>0.0</v>
      </c>
      <c r="Q875" s="320">
        <v>0.0</v>
      </c>
      <c r="R875" s="321">
        <v>0.0</v>
      </c>
      <c r="S875" s="314"/>
    </row>
    <row r="876" ht="11.25" customHeight="1">
      <c r="B876" s="315" t="s">
        <v>92</v>
      </c>
      <c r="C876" s="316" t="s">
        <v>97</v>
      </c>
      <c r="D876" s="317" t="s">
        <v>98</v>
      </c>
      <c r="E876" s="318"/>
      <c r="F876" s="316" t="s">
        <v>95</v>
      </c>
      <c r="G876" s="319">
        <v>0.08</v>
      </c>
      <c r="H876" s="315" t="s">
        <v>96</v>
      </c>
      <c r="I876" s="320">
        <v>-22.24</v>
      </c>
      <c r="J876" s="320">
        <v>0.0</v>
      </c>
      <c r="K876" s="320">
        <v>-22.24</v>
      </c>
      <c r="L876" s="320">
        <v>22.24</v>
      </c>
      <c r="M876" s="320">
        <v>0.0</v>
      </c>
      <c r="N876" s="320">
        <v>22.24</v>
      </c>
      <c r="O876" s="319">
        <v>0.0</v>
      </c>
      <c r="P876" s="320">
        <v>0.0</v>
      </c>
      <c r="Q876" s="320">
        <v>0.0</v>
      </c>
      <c r="R876" s="321">
        <v>0.0</v>
      </c>
      <c r="S876" s="314"/>
    </row>
    <row r="877" ht="11.25" customHeight="1">
      <c r="B877" s="315" t="s">
        <v>92</v>
      </c>
      <c r="C877" s="316" t="s">
        <v>201</v>
      </c>
      <c r="D877" s="317" t="s">
        <v>202</v>
      </c>
      <c r="E877" s="318"/>
      <c r="F877" s="316" t="s">
        <v>95</v>
      </c>
      <c r="G877" s="319">
        <v>2.25</v>
      </c>
      <c r="H877" s="315" t="s">
        <v>96</v>
      </c>
      <c r="I877" s="320">
        <v>-168.75</v>
      </c>
      <c r="J877" s="320">
        <v>0.0</v>
      </c>
      <c r="K877" s="320">
        <v>-168.75</v>
      </c>
      <c r="L877" s="320">
        <v>168.75</v>
      </c>
      <c r="M877" s="320">
        <v>0.0</v>
      </c>
      <c r="N877" s="320">
        <v>168.75</v>
      </c>
      <c r="O877" s="319">
        <v>0.0</v>
      </c>
      <c r="P877" s="320">
        <v>0.0</v>
      </c>
      <c r="Q877" s="320">
        <v>0.0</v>
      </c>
      <c r="R877" s="321">
        <v>0.0</v>
      </c>
      <c r="S877" s="314"/>
    </row>
    <row r="878" ht="11.25" customHeight="1">
      <c r="B878" s="315" t="s">
        <v>92</v>
      </c>
      <c r="C878" s="316" t="s">
        <v>282</v>
      </c>
      <c r="D878" s="317" t="s">
        <v>283</v>
      </c>
      <c r="E878" s="318"/>
      <c r="F878" s="316" t="s">
        <v>95</v>
      </c>
      <c r="G878" s="319">
        <v>1.8</v>
      </c>
      <c r="H878" s="315" t="s">
        <v>96</v>
      </c>
      <c r="I878" s="320">
        <v>-2115.0</v>
      </c>
      <c r="J878" s="320">
        <v>0.0</v>
      </c>
      <c r="K878" s="320">
        <v>-2115.0</v>
      </c>
      <c r="L878" s="320">
        <v>2115.0</v>
      </c>
      <c r="M878" s="320">
        <v>0.0</v>
      </c>
      <c r="N878" s="320">
        <v>2115.0</v>
      </c>
      <c r="O878" s="319">
        <v>0.0</v>
      </c>
      <c r="P878" s="320">
        <v>0.0</v>
      </c>
      <c r="Q878" s="320">
        <v>0.0</v>
      </c>
      <c r="R878" s="321">
        <v>0.0</v>
      </c>
      <c r="S878" s="314"/>
    </row>
    <row r="879" ht="11.25" customHeight="1">
      <c r="B879" s="315" t="s">
        <v>92</v>
      </c>
      <c r="C879" s="316" t="s">
        <v>105</v>
      </c>
      <c r="D879" s="317" t="s">
        <v>106</v>
      </c>
      <c r="E879" s="318"/>
      <c r="F879" s="316" t="s">
        <v>95</v>
      </c>
      <c r="G879" s="319">
        <v>0.7</v>
      </c>
      <c r="H879" s="315" t="s">
        <v>96</v>
      </c>
      <c r="I879" s="320">
        <v>-65.8</v>
      </c>
      <c r="J879" s="320">
        <v>0.0</v>
      </c>
      <c r="K879" s="320">
        <v>-65.8</v>
      </c>
      <c r="L879" s="320">
        <v>65.8</v>
      </c>
      <c r="M879" s="320">
        <v>0.0</v>
      </c>
      <c r="N879" s="320">
        <v>65.8</v>
      </c>
      <c r="O879" s="319">
        <v>0.0</v>
      </c>
      <c r="P879" s="320">
        <v>0.0</v>
      </c>
      <c r="Q879" s="320">
        <v>0.0</v>
      </c>
      <c r="R879" s="321">
        <v>0.0</v>
      </c>
      <c r="S879" s="314"/>
    </row>
    <row r="880" ht="11.25" customHeight="1">
      <c r="B880" s="315" t="s">
        <v>92</v>
      </c>
      <c r="C880" s="316" t="s">
        <v>118</v>
      </c>
      <c r="D880" s="317" t="s">
        <v>119</v>
      </c>
      <c r="E880" s="318"/>
      <c r="F880" s="316" t="s">
        <v>95</v>
      </c>
      <c r="G880" s="319">
        <v>0.01</v>
      </c>
      <c r="H880" s="315" t="s">
        <v>96</v>
      </c>
      <c r="I880" s="320">
        <v>-0.42</v>
      </c>
      <c r="J880" s="320">
        <v>0.0</v>
      </c>
      <c r="K880" s="320">
        <v>-0.42</v>
      </c>
      <c r="L880" s="320">
        <v>0.42</v>
      </c>
      <c r="M880" s="320">
        <v>0.0</v>
      </c>
      <c r="N880" s="320">
        <v>0.42</v>
      </c>
      <c r="O880" s="319">
        <v>0.0</v>
      </c>
      <c r="P880" s="320">
        <v>0.0</v>
      </c>
      <c r="Q880" s="320">
        <v>0.0</v>
      </c>
      <c r="R880" s="321">
        <v>0.0</v>
      </c>
      <c r="S880" s="314"/>
    </row>
    <row r="881" ht="11.25" customHeight="1">
      <c r="B881" s="315" t="s">
        <v>92</v>
      </c>
      <c r="C881" s="316" t="s">
        <v>336</v>
      </c>
      <c r="D881" s="317" t="s">
        <v>337</v>
      </c>
      <c r="E881" s="318"/>
      <c r="F881" s="316" t="s">
        <v>95</v>
      </c>
      <c r="G881" s="319">
        <v>0.01</v>
      </c>
      <c r="H881" s="315" t="s">
        <v>96</v>
      </c>
      <c r="I881" s="320">
        <v>-25.98</v>
      </c>
      <c r="J881" s="320">
        <v>0.0</v>
      </c>
      <c r="K881" s="320">
        <v>-25.98</v>
      </c>
      <c r="L881" s="320">
        <v>25.98</v>
      </c>
      <c r="M881" s="320">
        <v>0.0</v>
      </c>
      <c r="N881" s="320">
        <v>25.98</v>
      </c>
      <c r="O881" s="319">
        <v>0.0</v>
      </c>
      <c r="P881" s="320">
        <v>0.0</v>
      </c>
      <c r="Q881" s="320">
        <v>0.0</v>
      </c>
      <c r="R881" s="321">
        <v>0.0</v>
      </c>
      <c r="S881" s="314"/>
    </row>
    <row r="882" ht="11.25" customHeight="1">
      <c r="B882" s="315" t="s">
        <v>92</v>
      </c>
      <c r="C882" s="316" t="s">
        <v>194</v>
      </c>
      <c r="D882" s="317" t="s">
        <v>195</v>
      </c>
      <c r="E882" s="318"/>
      <c r="F882" s="316" t="s">
        <v>95</v>
      </c>
      <c r="G882" s="319">
        <v>0.018</v>
      </c>
      <c r="H882" s="315" t="s">
        <v>96</v>
      </c>
      <c r="I882" s="320">
        <v>-2.52</v>
      </c>
      <c r="J882" s="320">
        <v>0.0</v>
      </c>
      <c r="K882" s="320">
        <v>-2.52</v>
      </c>
      <c r="L882" s="320">
        <v>2.52</v>
      </c>
      <c r="M882" s="320">
        <v>0.0</v>
      </c>
      <c r="N882" s="320">
        <v>2.52</v>
      </c>
      <c r="O882" s="319">
        <v>0.0</v>
      </c>
      <c r="P882" s="320">
        <v>0.0</v>
      </c>
      <c r="Q882" s="320">
        <v>0.0</v>
      </c>
      <c r="R882" s="321">
        <v>0.0</v>
      </c>
      <c r="S882" s="314"/>
    </row>
    <row r="883" ht="11.25" customHeight="1">
      <c r="B883" s="315" t="s">
        <v>92</v>
      </c>
      <c r="C883" s="316" t="s">
        <v>120</v>
      </c>
      <c r="D883" s="317" t="s">
        <v>121</v>
      </c>
      <c r="E883" s="318"/>
      <c r="F883" s="316" t="s">
        <v>95</v>
      </c>
      <c r="G883" s="319">
        <v>0.18</v>
      </c>
      <c r="H883" s="315" t="s">
        <v>96</v>
      </c>
      <c r="I883" s="320">
        <v>0.0</v>
      </c>
      <c r="J883" s="320">
        <v>0.0</v>
      </c>
      <c r="K883" s="320">
        <v>0.0</v>
      </c>
      <c r="L883" s="320">
        <v>0.0</v>
      </c>
      <c r="M883" s="320">
        <v>0.0</v>
      </c>
      <c r="N883" s="320">
        <v>0.0</v>
      </c>
      <c r="O883" s="319">
        <v>0.0</v>
      </c>
      <c r="P883" s="320">
        <v>0.0</v>
      </c>
      <c r="Q883" s="320">
        <v>0.0</v>
      </c>
      <c r="R883" s="321">
        <v>0.0</v>
      </c>
      <c r="S883" s="314"/>
    </row>
    <row r="884" ht="11.25" customHeight="1">
      <c r="B884" s="315" t="s">
        <v>92</v>
      </c>
      <c r="C884" s="316" t="s">
        <v>192</v>
      </c>
      <c r="D884" s="317" t="s">
        <v>193</v>
      </c>
      <c r="E884" s="318"/>
      <c r="F884" s="316" t="s">
        <v>95</v>
      </c>
      <c r="G884" s="319">
        <v>0.01</v>
      </c>
      <c r="H884" s="315" t="s">
        <v>96</v>
      </c>
      <c r="I884" s="320">
        <v>0.0</v>
      </c>
      <c r="J884" s="320">
        <v>0.0</v>
      </c>
      <c r="K884" s="320">
        <v>0.0</v>
      </c>
      <c r="L884" s="320">
        <v>0.0</v>
      </c>
      <c r="M884" s="320">
        <v>0.0</v>
      </c>
      <c r="N884" s="320">
        <v>0.0</v>
      </c>
      <c r="O884" s="319">
        <v>0.0</v>
      </c>
      <c r="P884" s="320">
        <v>0.0</v>
      </c>
      <c r="Q884" s="320">
        <v>0.0</v>
      </c>
      <c r="R884" s="321">
        <v>0.0</v>
      </c>
      <c r="S884" s="314"/>
    </row>
    <row r="885" ht="11.25" customHeight="1">
      <c r="B885" s="322" t="s">
        <v>107</v>
      </c>
      <c r="C885" s="323"/>
      <c r="D885" s="323"/>
      <c r="E885" s="323"/>
      <c r="F885" s="324"/>
      <c r="G885" s="325">
        <v>15.261</v>
      </c>
      <c r="H885" s="326" t="s">
        <v>108</v>
      </c>
      <c r="I885" s="327">
        <v>-5710.17</v>
      </c>
      <c r="J885" s="327">
        <v>0.0</v>
      </c>
      <c r="K885" s="327">
        <v>-5710.17</v>
      </c>
      <c r="L885" s="327">
        <v>5710.17</v>
      </c>
      <c r="M885" s="327">
        <v>0.0</v>
      </c>
      <c r="N885" s="327">
        <v>5710.17</v>
      </c>
      <c r="O885" s="325">
        <v>0.0</v>
      </c>
      <c r="P885" s="327">
        <v>0.0</v>
      </c>
      <c r="Q885" s="327">
        <v>0.0</v>
      </c>
      <c r="R885" s="328">
        <v>0.0</v>
      </c>
      <c r="S885" s="329"/>
    </row>
    <row r="886" ht="11.25" customHeight="1">
      <c r="B886" s="312" t="s">
        <v>1940</v>
      </c>
      <c r="C886" s="313"/>
      <c r="D886" s="313"/>
      <c r="E886" s="313"/>
      <c r="F886" s="313"/>
      <c r="G886" s="313"/>
      <c r="H886" s="313"/>
      <c r="I886" s="313"/>
      <c r="J886" s="313"/>
      <c r="K886" s="313"/>
      <c r="L886" s="313"/>
      <c r="M886" s="313"/>
      <c r="N886" s="313"/>
      <c r="O886" s="313"/>
      <c r="P886" s="313"/>
      <c r="Q886" s="313"/>
      <c r="R886" s="313"/>
      <c r="S886" s="314"/>
    </row>
    <row r="887" ht="11.25" customHeight="1">
      <c r="B887" s="315" t="s">
        <v>92</v>
      </c>
      <c r="C887" s="316" t="s">
        <v>266</v>
      </c>
      <c r="D887" s="317" t="s">
        <v>267</v>
      </c>
      <c r="E887" s="318"/>
      <c r="F887" s="316" t="s">
        <v>95</v>
      </c>
      <c r="G887" s="319">
        <v>3.15</v>
      </c>
      <c r="H887" s="315" t="s">
        <v>96</v>
      </c>
      <c r="I887" s="320">
        <v>-1039.5</v>
      </c>
      <c r="J887" s="320">
        <v>0.0</v>
      </c>
      <c r="K887" s="320">
        <v>-1039.5</v>
      </c>
      <c r="L887" s="320">
        <v>1039.5</v>
      </c>
      <c r="M887" s="320">
        <v>0.0</v>
      </c>
      <c r="N887" s="320">
        <v>1039.5</v>
      </c>
      <c r="O887" s="319">
        <v>0.0</v>
      </c>
      <c r="P887" s="320">
        <v>0.0</v>
      </c>
      <c r="Q887" s="320">
        <v>0.0</v>
      </c>
      <c r="R887" s="321">
        <v>0.0</v>
      </c>
      <c r="S887" s="314"/>
    </row>
    <row r="888" ht="11.25" customHeight="1">
      <c r="B888" s="315" t="s">
        <v>92</v>
      </c>
      <c r="C888" s="316" t="s">
        <v>131</v>
      </c>
      <c r="D888" s="317" t="s">
        <v>132</v>
      </c>
      <c r="E888" s="318"/>
      <c r="F888" s="316" t="s">
        <v>95</v>
      </c>
      <c r="G888" s="319">
        <v>0.9</v>
      </c>
      <c r="H888" s="315" t="s">
        <v>96</v>
      </c>
      <c r="I888" s="320">
        <v>-241.2</v>
      </c>
      <c r="J888" s="320">
        <v>0.0</v>
      </c>
      <c r="K888" s="320">
        <v>-241.2</v>
      </c>
      <c r="L888" s="320">
        <v>241.2</v>
      </c>
      <c r="M888" s="320">
        <v>0.0</v>
      </c>
      <c r="N888" s="320">
        <v>241.2</v>
      </c>
      <c r="O888" s="319">
        <v>0.0</v>
      </c>
      <c r="P888" s="320">
        <v>0.0</v>
      </c>
      <c r="Q888" s="320">
        <v>0.0</v>
      </c>
      <c r="R888" s="321">
        <v>0.0</v>
      </c>
      <c r="S888" s="314"/>
    </row>
    <row r="889" ht="11.25" customHeight="1">
      <c r="B889" s="315" t="s">
        <v>92</v>
      </c>
      <c r="C889" s="316" t="s">
        <v>1941</v>
      </c>
      <c r="D889" s="317" t="s">
        <v>1724</v>
      </c>
      <c r="E889" s="318"/>
      <c r="F889" s="316" t="s">
        <v>95</v>
      </c>
      <c r="G889" s="319">
        <v>0.54</v>
      </c>
      <c r="H889" s="315" t="s">
        <v>96</v>
      </c>
      <c r="I889" s="320">
        <v>-297.0</v>
      </c>
      <c r="J889" s="320">
        <v>0.0</v>
      </c>
      <c r="K889" s="320">
        <v>-297.0</v>
      </c>
      <c r="L889" s="320">
        <v>297.0</v>
      </c>
      <c r="M889" s="320">
        <v>0.0</v>
      </c>
      <c r="N889" s="320">
        <v>297.0</v>
      </c>
      <c r="O889" s="319">
        <v>0.0</v>
      </c>
      <c r="P889" s="320">
        <v>0.0</v>
      </c>
      <c r="Q889" s="320">
        <v>0.0</v>
      </c>
      <c r="R889" s="321">
        <v>0.0</v>
      </c>
      <c r="S889" s="314"/>
    </row>
    <row r="890" ht="11.25" customHeight="1">
      <c r="B890" s="315" t="s">
        <v>92</v>
      </c>
      <c r="C890" s="316" t="s">
        <v>118</v>
      </c>
      <c r="D890" s="317" t="s">
        <v>119</v>
      </c>
      <c r="E890" s="318"/>
      <c r="F890" s="316" t="s">
        <v>95</v>
      </c>
      <c r="G890" s="319">
        <v>0.018</v>
      </c>
      <c r="H890" s="315" t="s">
        <v>96</v>
      </c>
      <c r="I890" s="320">
        <v>-0.75</v>
      </c>
      <c r="J890" s="320">
        <v>0.0</v>
      </c>
      <c r="K890" s="320">
        <v>-0.75</v>
      </c>
      <c r="L890" s="320">
        <v>0.75</v>
      </c>
      <c r="M890" s="320">
        <v>0.0</v>
      </c>
      <c r="N890" s="320">
        <v>0.75</v>
      </c>
      <c r="O890" s="319">
        <v>0.0</v>
      </c>
      <c r="P890" s="320">
        <v>0.0</v>
      </c>
      <c r="Q890" s="320">
        <v>0.0</v>
      </c>
      <c r="R890" s="321">
        <v>0.0</v>
      </c>
      <c r="S890" s="314"/>
    </row>
    <row r="891" ht="11.25" customHeight="1">
      <c r="B891" s="315" t="s">
        <v>92</v>
      </c>
      <c r="C891" s="316" t="s">
        <v>137</v>
      </c>
      <c r="D891" s="317" t="s">
        <v>138</v>
      </c>
      <c r="E891" s="318"/>
      <c r="F891" s="316" t="s">
        <v>95</v>
      </c>
      <c r="G891" s="319">
        <v>0.01</v>
      </c>
      <c r="H891" s="315" t="s">
        <v>96</v>
      </c>
      <c r="I891" s="320">
        <v>-3.1</v>
      </c>
      <c r="J891" s="320">
        <v>0.0</v>
      </c>
      <c r="K891" s="320">
        <v>-3.1</v>
      </c>
      <c r="L891" s="320">
        <v>3.1</v>
      </c>
      <c r="M891" s="320">
        <v>0.0</v>
      </c>
      <c r="N891" s="320">
        <v>3.1</v>
      </c>
      <c r="O891" s="319">
        <v>0.0</v>
      </c>
      <c r="P891" s="320">
        <v>0.0</v>
      </c>
      <c r="Q891" s="320">
        <v>0.0</v>
      </c>
      <c r="R891" s="321">
        <v>0.0</v>
      </c>
      <c r="S891" s="314"/>
    </row>
    <row r="892" ht="11.25" customHeight="1">
      <c r="B892" s="315" t="s">
        <v>92</v>
      </c>
      <c r="C892" s="316" t="s">
        <v>170</v>
      </c>
      <c r="D892" s="317" t="s">
        <v>171</v>
      </c>
      <c r="E892" s="318"/>
      <c r="F892" s="316" t="s">
        <v>95</v>
      </c>
      <c r="G892" s="319">
        <v>0.18</v>
      </c>
      <c r="H892" s="315" t="s">
        <v>96</v>
      </c>
      <c r="I892" s="320">
        <v>0.0</v>
      </c>
      <c r="J892" s="320">
        <v>0.0</v>
      </c>
      <c r="K892" s="320">
        <v>0.0</v>
      </c>
      <c r="L892" s="320">
        <v>0.0</v>
      </c>
      <c r="M892" s="320">
        <v>0.0</v>
      </c>
      <c r="N892" s="320">
        <v>0.0</v>
      </c>
      <c r="O892" s="319">
        <v>0.0</v>
      </c>
      <c r="P892" s="320">
        <v>0.0</v>
      </c>
      <c r="Q892" s="320">
        <v>0.0</v>
      </c>
      <c r="R892" s="321">
        <v>0.0</v>
      </c>
      <c r="S892" s="314"/>
    </row>
    <row r="893" ht="12.0" customHeight="1"/>
    <row r="894" ht="12.75" customHeight="1">
      <c r="B894" s="300" t="s">
        <v>159</v>
      </c>
      <c r="C894" s="297"/>
      <c r="D894" s="298"/>
      <c r="S894" s="330" t="s">
        <v>1942</v>
      </c>
    </row>
    <row r="895" ht="4.5" customHeight="1"/>
    <row r="896" ht="19.5" customHeight="1">
      <c r="B896" s="301" t="s">
        <v>79</v>
      </c>
      <c r="C896" s="301" t="s">
        <v>80</v>
      </c>
      <c r="D896" s="302" t="s">
        <v>81</v>
      </c>
      <c r="E896" s="303"/>
      <c r="F896" s="301" t="s">
        <v>82</v>
      </c>
      <c r="G896" s="301" t="s">
        <v>83</v>
      </c>
      <c r="H896" s="301" t="s">
        <v>84</v>
      </c>
      <c r="I896" s="304" t="s">
        <v>85</v>
      </c>
      <c r="J896" s="305"/>
      <c r="K896" s="306"/>
      <c r="L896" s="304" t="s">
        <v>86</v>
      </c>
      <c r="M896" s="305"/>
      <c r="N896" s="306"/>
      <c r="O896" s="304" t="s">
        <v>87</v>
      </c>
      <c r="P896" s="305"/>
      <c r="Q896" s="305"/>
      <c r="R896" s="305"/>
      <c r="S896" s="307"/>
    </row>
    <row r="897" ht="14.25" customHeight="1">
      <c r="B897" s="308"/>
      <c r="C897" s="308"/>
      <c r="D897" s="309"/>
      <c r="E897" s="310"/>
      <c r="F897" s="308"/>
      <c r="G897" s="308"/>
      <c r="H897" s="308"/>
      <c r="I897" s="311" t="s">
        <v>88</v>
      </c>
      <c r="J897" s="311" t="s">
        <v>89</v>
      </c>
      <c r="K897" s="311" t="s">
        <v>90</v>
      </c>
      <c r="L897" s="311" t="s">
        <v>88</v>
      </c>
      <c r="M897" s="311" t="s">
        <v>89</v>
      </c>
      <c r="N897" s="311" t="s">
        <v>90</v>
      </c>
      <c r="O897" s="311" t="s">
        <v>83</v>
      </c>
      <c r="P897" s="311" t="s">
        <v>88</v>
      </c>
      <c r="Q897" s="311" t="s">
        <v>89</v>
      </c>
      <c r="R897" s="304" t="s">
        <v>90</v>
      </c>
      <c r="S897" s="307"/>
    </row>
    <row r="898" ht="11.25" customHeight="1">
      <c r="B898" s="315" t="s">
        <v>92</v>
      </c>
      <c r="C898" s="316" t="s">
        <v>1943</v>
      </c>
      <c r="D898" s="317" t="s">
        <v>1731</v>
      </c>
      <c r="E898" s="318"/>
      <c r="F898" s="316" t="s">
        <v>95</v>
      </c>
      <c r="G898" s="319">
        <v>0.34</v>
      </c>
      <c r="H898" s="315" t="s">
        <v>96</v>
      </c>
      <c r="I898" s="320">
        <v>-300.9</v>
      </c>
      <c r="J898" s="320">
        <v>0.0</v>
      </c>
      <c r="K898" s="320">
        <v>-300.9</v>
      </c>
      <c r="L898" s="320">
        <v>300.9</v>
      </c>
      <c r="M898" s="320">
        <v>0.0</v>
      </c>
      <c r="N898" s="320">
        <v>300.9</v>
      </c>
      <c r="O898" s="319">
        <v>0.0</v>
      </c>
      <c r="P898" s="320">
        <v>0.0</v>
      </c>
      <c r="Q898" s="320">
        <v>0.0</v>
      </c>
      <c r="R898" s="321">
        <v>0.0</v>
      </c>
      <c r="S898" s="314"/>
    </row>
    <row r="899" ht="11.25" customHeight="1">
      <c r="B899" s="315" t="s">
        <v>92</v>
      </c>
      <c r="C899" s="316" t="s">
        <v>1944</v>
      </c>
      <c r="D899" s="317" t="s">
        <v>1735</v>
      </c>
      <c r="E899" s="318"/>
      <c r="F899" s="316" t="s">
        <v>95</v>
      </c>
      <c r="G899" s="319">
        <v>0.18</v>
      </c>
      <c r="H899" s="315" t="s">
        <v>96</v>
      </c>
      <c r="I899" s="320">
        <v>-201.6</v>
      </c>
      <c r="J899" s="320">
        <v>0.0</v>
      </c>
      <c r="K899" s="320">
        <v>-201.6</v>
      </c>
      <c r="L899" s="320">
        <v>201.6</v>
      </c>
      <c r="M899" s="320">
        <v>0.0</v>
      </c>
      <c r="N899" s="320">
        <v>201.6</v>
      </c>
      <c r="O899" s="319">
        <v>0.0</v>
      </c>
      <c r="P899" s="320">
        <v>0.0</v>
      </c>
      <c r="Q899" s="320">
        <v>0.0</v>
      </c>
      <c r="R899" s="321">
        <v>0.0</v>
      </c>
      <c r="S899" s="314"/>
    </row>
    <row r="900" ht="11.25" customHeight="1">
      <c r="B900" s="315" t="s">
        <v>92</v>
      </c>
      <c r="C900" s="316" t="s">
        <v>1945</v>
      </c>
      <c r="D900" s="317" t="s">
        <v>1740</v>
      </c>
      <c r="E900" s="318"/>
      <c r="F900" s="316" t="s">
        <v>95</v>
      </c>
      <c r="G900" s="319">
        <v>0.7</v>
      </c>
      <c r="H900" s="315" t="s">
        <v>96</v>
      </c>
      <c r="I900" s="320">
        <v>-108.89</v>
      </c>
      <c r="J900" s="320">
        <v>0.0</v>
      </c>
      <c r="K900" s="320">
        <v>-108.89</v>
      </c>
      <c r="L900" s="320">
        <v>108.89</v>
      </c>
      <c r="M900" s="320">
        <v>0.0</v>
      </c>
      <c r="N900" s="320">
        <v>108.89</v>
      </c>
      <c r="O900" s="319">
        <v>0.0</v>
      </c>
      <c r="P900" s="320">
        <v>0.0</v>
      </c>
      <c r="Q900" s="320">
        <v>0.0</v>
      </c>
      <c r="R900" s="321">
        <v>0.0</v>
      </c>
      <c r="S900" s="314"/>
    </row>
    <row r="901" ht="11.25" customHeight="1">
      <c r="B901" s="315" t="s">
        <v>92</v>
      </c>
      <c r="C901" s="316" t="s">
        <v>1946</v>
      </c>
      <c r="D901" s="317" t="s">
        <v>1741</v>
      </c>
      <c r="E901" s="318"/>
      <c r="F901" s="316" t="s">
        <v>95</v>
      </c>
      <c r="G901" s="319">
        <v>0.016</v>
      </c>
      <c r="H901" s="315" t="s">
        <v>96</v>
      </c>
      <c r="I901" s="320">
        <v>-1.57</v>
      </c>
      <c r="J901" s="320">
        <v>0.0</v>
      </c>
      <c r="K901" s="320">
        <v>-1.57</v>
      </c>
      <c r="L901" s="320">
        <v>1.57</v>
      </c>
      <c r="M901" s="320">
        <v>0.0</v>
      </c>
      <c r="N901" s="320">
        <v>1.57</v>
      </c>
      <c r="O901" s="319">
        <v>0.0</v>
      </c>
      <c r="P901" s="320">
        <v>0.0</v>
      </c>
      <c r="Q901" s="320">
        <v>0.0</v>
      </c>
      <c r="R901" s="321">
        <v>0.0</v>
      </c>
      <c r="S901" s="314"/>
    </row>
    <row r="902" ht="11.25" customHeight="1">
      <c r="B902" s="315" t="s">
        <v>92</v>
      </c>
      <c r="C902" s="316" t="s">
        <v>131</v>
      </c>
      <c r="D902" s="317" t="s">
        <v>132</v>
      </c>
      <c r="E902" s="318"/>
      <c r="F902" s="316" t="s">
        <v>95</v>
      </c>
      <c r="G902" s="319">
        <v>0.1</v>
      </c>
      <c r="H902" s="315" t="s">
        <v>96</v>
      </c>
      <c r="I902" s="320">
        <v>-26.8</v>
      </c>
      <c r="J902" s="320">
        <v>0.0</v>
      </c>
      <c r="K902" s="320">
        <v>-26.8</v>
      </c>
      <c r="L902" s="320">
        <v>26.8</v>
      </c>
      <c r="M902" s="320">
        <v>0.0</v>
      </c>
      <c r="N902" s="320">
        <v>26.8</v>
      </c>
      <c r="O902" s="319">
        <v>0.0</v>
      </c>
      <c r="P902" s="320">
        <v>0.0</v>
      </c>
      <c r="Q902" s="320">
        <v>0.0</v>
      </c>
      <c r="R902" s="321">
        <v>0.0</v>
      </c>
      <c r="S902" s="314"/>
    </row>
    <row r="903" ht="11.25" customHeight="1">
      <c r="B903" s="315" t="s">
        <v>92</v>
      </c>
      <c r="C903" s="316" t="s">
        <v>118</v>
      </c>
      <c r="D903" s="317" t="s">
        <v>119</v>
      </c>
      <c r="E903" s="318"/>
      <c r="F903" s="316" t="s">
        <v>95</v>
      </c>
      <c r="G903" s="319">
        <v>0.016</v>
      </c>
      <c r="H903" s="315" t="s">
        <v>96</v>
      </c>
      <c r="I903" s="320">
        <v>-0.67</v>
      </c>
      <c r="J903" s="320">
        <v>0.0</v>
      </c>
      <c r="K903" s="320">
        <v>-0.67</v>
      </c>
      <c r="L903" s="320">
        <v>0.67</v>
      </c>
      <c r="M903" s="320">
        <v>0.0</v>
      </c>
      <c r="N903" s="320">
        <v>0.67</v>
      </c>
      <c r="O903" s="319">
        <v>0.0</v>
      </c>
      <c r="P903" s="320">
        <v>0.0</v>
      </c>
      <c r="Q903" s="320">
        <v>0.0</v>
      </c>
      <c r="R903" s="321">
        <v>0.0</v>
      </c>
      <c r="S903" s="314"/>
    </row>
    <row r="904" ht="11.25" customHeight="1">
      <c r="B904" s="315" t="s">
        <v>92</v>
      </c>
      <c r="C904" s="316" t="s">
        <v>137</v>
      </c>
      <c r="D904" s="317" t="s">
        <v>138</v>
      </c>
      <c r="E904" s="318"/>
      <c r="F904" s="316" t="s">
        <v>95</v>
      </c>
      <c r="G904" s="319">
        <v>0.036</v>
      </c>
      <c r="H904" s="315" t="s">
        <v>96</v>
      </c>
      <c r="I904" s="320">
        <v>-11.16</v>
      </c>
      <c r="J904" s="320">
        <v>0.0</v>
      </c>
      <c r="K904" s="320">
        <v>-11.16</v>
      </c>
      <c r="L904" s="320">
        <v>11.16</v>
      </c>
      <c r="M904" s="320">
        <v>0.0</v>
      </c>
      <c r="N904" s="320">
        <v>11.16</v>
      </c>
      <c r="O904" s="319">
        <v>0.0</v>
      </c>
      <c r="P904" s="320">
        <v>0.0</v>
      </c>
      <c r="Q904" s="320">
        <v>0.0</v>
      </c>
      <c r="R904" s="321">
        <v>0.0</v>
      </c>
      <c r="S904" s="314"/>
    </row>
    <row r="905" ht="11.25" customHeight="1">
      <c r="B905" s="315" t="s">
        <v>92</v>
      </c>
      <c r="C905" s="316" t="s">
        <v>120</v>
      </c>
      <c r="D905" s="317" t="s">
        <v>121</v>
      </c>
      <c r="E905" s="318"/>
      <c r="F905" s="316" t="s">
        <v>95</v>
      </c>
      <c r="G905" s="319">
        <v>0.14</v>
      </c>
      <c r="H905" s="315" t="s">
        <v>96</v>
      </c>
      <c r="I905" s="320">
        <v>0.0</v>
      </c>
      <c r="J905" s="320">
        <v>0.0</v>
      </c>
      <c r="K905" s="320">
        <v>0.0</v>
      </c>
      <c r="L905" s="320">
        <v>0.0</v>
      </c>
      <c r="M905" s="320">
        <v>0.0</v>
      </c>
      <c r="N905" s="320">
        <v>0.0</v>
      </c>
      <c r="O905" s="319">
        <v>0.0</v>
      </c>
      <c r="P905" s="320">
        <v>0.0</v>
      </c>
      <c r="Q905" s="320">
        <v>0.0</v>
      </c>
      <c r="R905" s="321">
        <v>0.0</v>
      </c>
      <c r="S905" s="314"/>
    </row>
    <row r="906" ht="11.25" customHeight="1">
      <c r="B906" s="315" t="s">
        <v>92</v>
      </c>
      <c r="C906" s="316" t="s">
        <v>251</v>
      </c>
      <c r="D906" s="317" t="s">
        <v>252</v>
      </c>
      <c r="E906" s="318"/>
      <c r="F906" s="316" t="s">
        <v>95</v>
      </c>
      <c r="G906" s="319">
        <v>1.0</v>
      </c>
      <c r="H906" s="315" t="s">
        <v>96</v>
      </c>
      <c r="I906" s="320">
        <v>-345.0</v>
      </c>
      <c r="J906" s="320">
        <v>0.0</v>
      </c>
      <c r="K906" s="320">
        <v>-345.0</v>
      </c>
      <c r="L906" s="320">
        <v>345.0</v>
      </c>
      <c r="M906" s="320">
        <v>0.0</v>
      </c>
      <c r="N906" s="320">
        <v>345.0</v>
      </c>
      <c r="O906" s="319">
        <v>0.0</v>
      </c>
      <c r="P906" s="320">
        <v>0.0</v>
      </c>
      <c r="Q906" s="320">
        <v>0.0</v>
      </c>
      <c r="R906" s="321">
        <v>0.0</v>
      </c>
      <c r="S906" s="314"/>
    </row>
    <row r="907" ht="11.25" customHeight="1">
      <c r="B907" s="315" t="s">
        <v>92</v>
      </c>
      <c r="C907" s="316" t="s">
        <v>280</v>
      </c>
      <c r="D907" s="317" t="s">
        <v>281</v>
      </c>
      <c r="E907" s="318"/>
      <c r="F907" s="316" t="s">
        <v>95</v>
      </c>
      <c r="G907" s="319">
        <v>0.01</v>
      </c>
      <c r="H907" s="315" t="s">
        <v>96</v>
      </c>
      <c r="I907" s="320">
        <v>-20.5</v>
      </c>
      <c r="J907" s="320">
        <v>0.0</v>
      </c>
      <c r="K907" s="320">
        <v>-20.5</v>
      </c>
      <c r="L907" s="320">
        <v>20.5</v>
      </c>
      <c r="M907" s="320">
        <v>0.0</v>
      </c>
      <c r="N907" s="320">
        <v>20.5</v>
      </c>
      <c r="O907" s="319">
        <v>0.0</v>
      </c>
      <c r="P907" s="320">
        <v>0.0</v>
      </c>
      <c r="Q907" s="320">
        <v>0.0</v>
      </c>
      <c r="R907" s="321">
        <v>0.0</v>
      </c>
      <c r="S907" s="314"/>
    </row>
    <row r="908" ht="11.25" customHeight="1">
      <c r="B908" s="315" t="s">
        <v>92</v>
      </c>
      <c r="C908" s="316" t="s">
        <v>282</v>
      </c>
      <c r="D908" s="317" t="s">
        <v>283</v>
      </c>
      <c r="E908" s="318"/>
      <c r="F908" s="316" t="s">
        <v>95</v>
      </c>
      <c r="G908" s="319">
        <v>2.5</v>
      </c>
      <c r="H908" s="315" t="s">
        <v>96</v>
      </c>
      <c r="I908" s="320">
        <v>-2937.5</v>
      </c>
      <c r="J908" s="320">
        <v>0.0</v>
      </c>
      <c r="K908" s="320">
        <v>-2937.5</v>
      </c>
      <c r="L908" s="320">
        <v>2937.5</v>
      </c>
      <c r="M908" s="320">
        <v>0.0</v>
      </c>
      <c r="N908" s="320">
        <v>2937.5</v>
      </c>
      <c r="O908" s="319">
        <v>0.0</v>
      </c>
      <c r="P908" s="320">
        <v>0.0</v>
      </c>
      <c r="Q908" s="320">
        <v>0.0</v>
      </c>
      <c r="R908" s="321">
        <v>0.0</v>
      </c>
      <c r="S908" s="314"/>
    </row>
    <row r="909" ht="11.25" customHeight="1">
      <c r="B909" s="315" t="s">
        <v>92</v>
      </c>
      <c r="C909" s="316" t="s">
        <v>228</v>
      </c>
      <c r="D909" s="317" t="s">
        <v>229</v>
      </c>
      <c r="E909" s="318"/>
      <c r="F909" s="316" t="s">
        <v>95</v>
      </c>
      <c r="G909" s="319">
        <v>0.12</v>
      </c>
      <c r="H909" s="315" t="s">
        <v>96</v>
      </c>
      <c r="I909" s="320">
        <v>-384.0</v>
      </c>
      <c r="J909" s="320">
        <v>0.0</v>
      </c>
      <c r="K909" s="320">
        <v>-384.0</v>
      </c>
      <c r="L909" s="320">
        <v>384.0</v>
      </c>
      <c r="M909" s="320">
        <v>0.0</v>
      </c>
      <c r="N909" s="320">
        <v>384.0</v>
      </c>
      <c r="O909" s="319">
        <v>0.0</v>
      </c>
      <c r="P909" s="320">
        <v>0.0</v>
      </c>
      <c r="Q909" s="320">
        <v>0.0</v>
      </c>
      <c r="R909" s="321">
        <v>0.0</v>
      </c>
      <c r="S909" s="314"/>
    </row>
    <row r="910" ht="11.25" customHeight="1">
      <c r="B910" s="315" t="s">
        <v>92</v>
      </c>
      <c r="C910" s="316" t="s">
        <v>201</v>
      </c>
      <c r="D910" s="317" t="s">
        <v>202</v>
      </c>
      <c r="E910" s="318"/>
      <c r="F910" s="316" t="s">
        <v>95</v>
      </c>
      <c r="G910" s="319">
        <v>4.5</v>
      </c>
      <c r="H910" s="315" t="s">
        <v>96</v>
      </c>
      <c r="I910" s="320">
        <v>-331.27</v>
      </c>
      <c r="J910" s="320">
        <v>0.0</v>
      </c>
      <c r="K910" s="320">
        <v>-331.27</v>
      </c>
      <c r="L910" s="320">
        <v>331.27</v>
      </c>
      <c r="M910" s="320">
        <v>0.0</v>
      </c>
      <c r="N910" s="320">
        <v>331.27</v>
      </c>
      <c r="O910" s="319">
        <v>0.0</v>
      </c>
      <c r="P910" s="320">
        <v>0.0</v>
      </c>
      <c r="Q910" s="320">
        <v>0.0</v>
      </c>
      <c r="R910" s="321">
        <v>0.0</v>
      </c>
      <c r="S910" s="314"/>
    </row>
    <row r="911" ht="11.25" customHeight="1">
      <c r="B911" s="315" t="s">
        <v>92</v>
      </c>
      <c r="C911" s="316" t="s">
        <v>118</v>
      </c>
      <c r="D911" s="317" t="s">
        <v>119</v>
      </c>
      <c r="E911" s="318"/>
      <c r="F911" s="316" t="s">
        <v>95</v>
      </c>
      <c r="G911" s="319">
        <v>0.18</v>
      </c>
      <c r="H911" s="315" t="s">
        <v>96</v>
      </c>
      <c r="I911" s="320">
        <v>-7.54</v>
      </c>
      <c r="J911" s="320">
        <v>0.0</v>
      </c>
      <c r="K911" s="320">
        <v>-7.54</v>
      </c>
      <c r="L911" s="320">
        <v>7.54</v>
      </c>
      <c r="M911" s="320">
        <v>0.0</v>
      </c>
      <c r="N911" s="320">
        <v>7.54</v>
      </c>
      <c r="O911" s="319">
        <v>0.0</v>
      </c>
      <c r="P911" s="320">
        <v>0.0</v>
      </c>
      <c r="Q911" s="320">
        <v>0.0</v>
      </c>
      <c r="R911" s="321">
        <v>0.0</v>
      </c>
      <c r="S911" s="314"/>
    </row>
    <row r="912" ht="11.25" customHeight="1">
      <c r="B912" s="315" t="s">
        <v>92</v>
      </c>
      <c r="C912" s="316" t="s">
        <v>1947</v>
      </c>
      <c r="D912" s="317" t="s">
        <v>1757</v>
      </c>
      <c r="E912" s="318"/>
      <c r="F912" s="316" t="s">
        <v>95</v>
      </c>
      <c r="G912" s="319">
        <v>0.1</v>
      </c>
      <c r="H912" s="315" t="s">
        <v>96</v>
      </c>
      <c r="I912" s="320">
        <v>-210.0</v>
      </c>
      <c r="J912" s="320">
        <v>0.0</v>
      </c>
      <c r="K912" s="320">
        <v>-210.0</v>
      </c>
      <c r="L912" s="320">
        <v>210.0</v>
      </c>
      <c r="M912" s="320">
        <v>0.0</v>
      </c>
      <c r="N912" s="320">
        <v>210.0</v>
      </c>
      <c r="O912" s="319">
        <v>0.0</v>
      </c>
      <c r="P912" s="320">
        <v>0.0</v>
      </c>
      <c r="Q912" s="320">
        <v>0.0</v>
      </c>
      <c r="R912" s="321">
        <v>0.0</v>
      </c>
      <c r="S912" s="314"/>
    </row>
    <row r="913" ht="11.25" customHeight="1">
      <c r="B913" s="315" t="s">
        <v>92</v>
      </c>
      <c r="C913" s="316" t="s">
        <v>1948</v>
      </c>
      <c r="D913" s="317" t="s">
        <v>1760</v>
      </c>
      <c r="E913" s="318"/>
      <c r="F913" s="316" t="s">
        <v>95</v>
      </c>
      <c r="G913" s="319">
        <v>0.05</v>
      </c>
      <c r="H913" s="315" t="s">
        <v>96</v>
      </c>
      <c r="I913" s="320">
        <v>-36.0</v>
      </c>
      <c r="J913" s="320">
        <v>0.0</v>
      </c>
      <c r="K913" s="320">
        <v>-36.0</v>
      </c>
      <c r="L913" s="320">
        <v>36.0</v>
      </c>
      <c r="M913" s="320">
        <v>0.0</v>
      </c>
      <c r="N913" s="320">
        <v>36.0</v>
      </c>
      <c r="O913" s="319">
        <v>0.0</v>
      </c>
      <c r="P913" s="320">
        <v>0.0</v>
      </c>
      <c r="Q913" s="320">
        <v>0.0</v>
      </c>
      <c r="R913" s="321">
        <v>0.0</v>
      </c>
      <c r="S913" s="314"/>
    </row>
    <row r="914" ht="11.25" customHeight="1">
      <c r="B914" s="315" t="s">
        <v>92</v>
      </c>
      <c r="C914" s="316" t="s">
        <v>120</v>
      </c>
      <c r="D914" s="317" t="s">
        <v>121</v>
      </c>
      <c r="E914" s="318"/>
      <c r="F914" s="316" t="s">
        <v>95</v>
      </c>
      <c r="G914" s="319">
        <v>0.36</v>
      </c>
      <c r="H914" s="315" t="s">
        <v>96</v>
      </c>
      <c r="I914" s="320">
        <v>0.0</v>
      </c>
      <c r="J914" s="320">
        <v>0.0</v>
      </c>
      <c r="K914" s="320">
        <v>0.0</v>
      </c>
      <c r="L914" s="320">
        <v>0.0</v>
      </c>
      <c r="M914" s="320">
        <v>0.0</v>
      </c>
      <c r="N914" s="320">
        <v>0.0</v>
      </c>
      <c r="O914" s="319">
        <v>0.0</v>
      </c>
      <c r="P914" s="320">
        <v>0.0</v>
      </c>
      <c r="Q914" s="320">
        <v>0.0</v>
      </c>
      <c r="R914" s="321">
        <v>0.0</v>
      </c>
      <c r="S914" s="314"/>
    </row>
    <row r="915" ht="11.25" customHeight="1">
      <c r="B915" s="315" t="s">
        <v>92</v>
      </c>
      <c r="C915" s="316" t="s">
        <v>141</v>
      </c>
      <c r="D915" s="317" t="s">
        <v>142</v>
      </c>
      <c r="E915" s="318"/>
      <c r="F915" s="316" t="s">
        <v>95</v>
      </c>
      <c r="G915" s="319">
        <v>0.18</v>
      </c>
      <c r="H915" s="315" t="s">
        <v>96</v>
      </c>
      <c r="I915" s="320">
        <v>-17.94</v>
      </c>
      <c r="J915" s="320">
        <v>0.0</v>
      </c>
      <c r="K915" s="320">
        <v>-17.94</v>
      </c>
      <c r="L915" s="320">
        <v>17.94</v>
      </c>
      <c r="M915" s="320">
        <v>0.0</v>
      </c>
      <c r="N915" s="320">
        <v>17.94</v>
      </c>
      <c r="O915" s="319">
        <v>0.0</v>
      </c>
      <c r="P915" s="320">
        <v>0.0</v>
      </c>
      <c r="Q915" s="320">
        <v>0.0</v>
      </c>
      <c r="R915" s="321">
        <v>0.0</v>
      </c>
      <c r="S915" s="314"/>
    </row>
    <row r="916" ht="11.25" customHeight="1">
      <c r="B916" s="315" t="s">
        <v>92</v>
      </c>
      <c r="C916" s="316" t="s">
        <v>282</v>
      </c>
      <c r="D916" s="317" t="s">
        <v>283</v>
      </c>
      <c r="E916" s="318"/>
      <c r="F916" s="316" t="s">
        <v>95</v>
      </c>
      <c r="G916" s="319">
        <v>2.5</v>
      </c>
      <c r="H916" s="315" t="s">
        <v>96</v>
      </c>
      <c r="I916" s="320">
        <v>-2937.5</v>
      </c>
      <c r="J916" s="320">
        <v>0.0</v>
      </c>
      <c r="K916" s="320">
        <v>-2937.5</v>
      </c>
      <c r="L916" s="320">
        <v>2937.5</v>
      </c>
      <c r="M916" s="320">
        <v>0.0</v>
      </c>
      <c r="N916" s="320">
        <v>2937.5</v>
      </c>
      <c r="O916" s="319">
        <v>0.0</v>
      </c>
      <c r="P916" s="320">
        <v>0.0</v>
      </c>
      <c r="Q916" s="320">
        <v>0.0</v>
      </c>
      <c r="R916" s="321">
        <v>0.0</v>
      </c>
      <c r="S916" s="314"/>
    </row>
    <row r="917" ht="11.25" customHeight="1">
      <c r="B917" s="315" t="s">
        <v>92</v>
      </c>
      <c r="C917" s="316" t="s">
        <v>1941</v>
      </c>
      <c r="D917" s="317" t="s">
        <v>1724</v>
      </c>
      <c r="E917" s="318"/>
      <c r="F917" s="316" t="s">
        <v>95</v>
      </c>
      <c r="G917" s="319">
        <v>3.6</v>
      </c>
      <c r="H917" s="315" t="s">
        <v>96</v>
      </c>
      <c r="I917" s="320">
        <v>-1980.0</v>
      </c>
      <c r="J917" s="320">
        <v>0.0</v>
      </c>
      <c r="K917" s="320">
        <v>-1980.0</v>
      </c>
      <c r="L917" s="320">
        <v>1980.0</v>
      </c>
      <c r="M917" s="320">
        <v>0.0</v>
      </c>
      <c r="N917" s="320">
        <v>1980.0</v>
      </c>
      <c r="O917" s="319">
        <v>0.0</v>
      </c>
      <c r="P917" s="320">
        <v>0.0</v>
      </c>
      <c r="Q917" s="320">
        <v>0.0</v>
      </c>
      <c r="R917" s="321">
        <v>0.0</v>
      </c>
      <c r="S917" s="314"/>
    </row>
    <row r="918" ht="11.25" customHeight="1">
      <c r="B918" s="315" t="s">
        <v>92</v>
      </c>
      <c r="C918" s="316" t="s">
        <v>105</v>
      </c>
      <c r="D918" s="317" t="s">
        <v>106</v>
      </c>
      <c r="E918" s="318"/>
      <c r="F918" s="316" t="s">
        <v>95</v>
      </c>
      <c r="G918" s="319">
        <v>0.1</v>
      </c>
      <c r="H918" s="315" t="s">
        <v>96</v>
      </c>
      <c r="I918" s="320">
        <v>-9.4</v>
      </c>
      <c r="J918" s="320">
        <v>0.0</v>
      </c>
      <c r="K918" s="320">
        <v>-9.4</v>
      </c>
      <c r="L918" s="320">
        <v>9.4</v>
      </c>
      <c r="M918" s="320">
        <v>0.0</v>
      </c>
      <c r="N918" s="320">
        <v>9.4</v>
      </c>
      <c r="O918" s="319">
        <v>0.0</v>
      </c>
      <c r="P918" s="320">
        <v>0.0</v>
      </c>
      <c r="Q918" s="320">
        <v>0.0</v>
      </c>
      <c r="R918" s="321">
        <v>0.0</v>
      </c>
      <c r="S918" s="314"/>
    </row>
    <row r="919" ht="11.25" customHeight="1">
      <c r="B919" s="315" t="s">
        <v>92</v>
      </c>
      <c r="C919" s="316" t="s">
        <v>1862</v>
      </c>
      <c r="D919" s="317" t="s">
        <v>763</v>
      </c>
      <c r="E919" s="318"/>
      <c r="F919" s="316" t="s">
        <v>95</v>
      </c>
      <c r="G919" s="319">
        <v>0.36</v>
      </c>
      <c r="H919" s="315" t="s">
        <v>96</v>
      </c>
      <c r="I919" s="320">
        <v>-50.28</v>
      </c>
      <c r="J919" s="320">
        <v>0.0</v>
      </c>
      <c r="K919" s="320">
        <v>-50.28</v>
      </c>
      <c r="L919" s="320">
        <v>50.28</v>
      </c>
      <c r="M919" s="320">
        <v>0.0</v>
      </c>
      <c r="N919" s="320">
        <v>50.28</v>
      </c>
      <c r="O919" s="319">
        <v>0.0</v>
      </c>
      <c r="P919" s="320">
        <v>0.0</v>
      </c>
      <c r="Q919" s="320">
        <v>0.0</v>
      </c>
      <c r="R919" s="321">
        <v>0.0</v>
      </c>
      <c r="S919" s="314"/>
    </row>
    <row r="920" ht="11.25" customHeight="1">
      <c r="B920" s="315" t="s">
        <v>92</v>
      </c>
      <c r="C920" s="316" t="s">
        <v>128</v>
      </c>
      <c r="D920" s="317" t="s">
        <v>129</v>
      </c>
      <c r="E920" s="318"/>
      <c r="F920" s="316" t="s">
        <v>130</v>
      </c>
      <c r="G920" s="319">
        <v>9.0</v>
      </c>
      <c r="H920" s="315" t="s">
        <v>96</v>
      </c>
      <c r="I920" s="320">
        <v>-114.95</v>
      </c>
      <c r="J920" s="320">
        <v>0.0</v>
      </c>
      <c r="K920" s="320">
        <v>-114.95</v>
      </c>
      <c r="L920" s="320">
        <v>114.95</v>
      </c>
      <c r="M920" s="320">
        <v>0.0</v>
      </c>
      <c r="N920" s="320">
        <v>114.95</v>
      </c>
      <c r="O920" s="319">
        <v>0.0</v>
      </c>
      <c r="P920" s="320">
        <v>0.0</v>
      </c>
      <c r="Q920" s="320">
        <v>0.0</v>
      </c>
      <c r="R920" s="321">
        <v>0.0</v>
      </c>
      <c r="S920" s="314"/>
    </row>
    <row r="921" ht="11.25" customHeight="1">
      <c r="B921" s="315" t="s">
        <v>92</v>
      </c>
      <c r="C921" s="316" t="s">
        <v>118</v>
      </c>
      <c r="D921" s="317" t="s">
        <v>119</v>
      </c>
      <c r="E921" s="318"/>
      <c r="F921" s="316" t="s">
        <v>95</v>
      </c>
      <c r="G921" s="319">
        <v>0.1</v>
      </c>
      <c r="H921" s="315" t="s">
        <v>96</v>
      </c>
      <c r="I921" s="320">
        <v>-4.19</v>
      </c>
      <c r="J921" s="320">
        <v>0.0</v>
      </c>
      <c r="K921" s="320">
        <v>-4.19</v>
      </c>
      <c r="L921" s="320">
        <v>4.19</v>
      </c>
      <c r="M921" s="320">
        <v>0.0</v>
      </c>
      <c r="N921" s="320">
        <v>4.19</v>
      </c>
      <c r="O921" s="319">
        <v>0.0</v>
      </c>
      <c r="P921" s="320">
        <v>0.0</v>
      </c>
      <c r="Q921" s="320">
        <v>0.0</v>
      </c>
      <c r="R921" s="321">
        <v>0.0</v>
      </c>
      <c r="S921" s="314"/>
    </row>
    <row r="922" ht="11.25" customHeight="1">
      <c r="B922" s="315" t="s">
        <v>92</v>
      </c>
      <c r="C922" s="316" t="s">
        <v>137</v>
      </c>
      <c r="D922" s="317" t="s">
        <v>138</v>
      </c>
      <c r="E922" s="318"/>
      <c r="F922" s="316" t="s">
        <v>95</v>
      </c>
      <c r="G922" s="319">
        <v>0.2</v>
      </c>
      <c r="H922" s="315" t="s">
        <v>96</v>
      </c>
      <c r="I922" s="320">
        <v>-62.0</v>
      </c>
      <c r="J922" s="320">
        <v>0.0</v>
      </c>
      <c r="K922" s="320">
        <v>-62.0</v>
      </c>
      <c r="L922" s="320">
        <v>62.0</v>
      </c>
      <c r="M922" s="320">
        <v>0.0</v>
      </c>
      <c r="N922" s="320">
        <v>62.0</v>
      </c>
      <c r="O922" s="319">
        <v>0.0</v>
      </c>
      <c r="P922" s="320">
        <v>0.0</v>
      </c>
      <c r="Q922" s="320">
        <v>0.0</v>
      </c>
      <c r="R922" s="321">
        <v>0.0</v>
      </c>
      <c r="S922" s="314"/>
    </row>
    <row r="923" ht="11.25" customHeight="1">
      <c r="B923" s="315" t="s">
        <v>92</v>
      </c>
      <c r="C923" s="316" t="s">
        <v>264</v>
      </c>
      <c r="D923" s="317" t="s">
        <v>265</v>
      </c>
      <c r="E923" s="318"/>
      <c r="F923" s="316" t="s">
        <v>95</v>
      </c>
      <c r="G923" s="319">
        <v>0.035</v>
      </c>
      <c r="H923" s="315" t="s">
        <v>96</v>
      </c>
      <c r="I923" s="320">
        <v>-26.25</v>
      </c>
      <c r="J923" s="320">
        <v>0.0</v>
      </c>
      <c r="K923" s="320">
        <v>-26.25</v>
      </c>
      <c r="L923" s="320">
        <v>26.25</v>
      </c>
      <c r="M923" s="320">
        <v>0.0</v>
      </c>
      <c r="N923" s="320">
        <v>26.25</v>
      </c>
      <c r="O923" s="319">
        <v>0.0</v>
      </c>
      <c r="P923" s="320">
        <v>0.0</v>
      </c>
      <c r="Q923" s="320">
        <v>0.0</v>
      </c>
      <c r="R923" s="321">
        <v>0.0</v>
      </c>
      <c r="S923" s="314"/>
    </row>
    <row r="924" ht="11.25" customHeight="1">
      <c r="B924" s="315" t="s">
        <v>92</v>
      </c>
      <c r="C924" s="316" t="s">
        <v>1923</v>
      </c>
      <c r="D924" s="317" t="s">
        <v>1569</v>
      </c>
      <c r="E924" s="318"/>
      <c r="F924" s="316" t="s">
        <v>95</v>
      </c>
      <c r="G924" s="319">
        <v>0.1</v>
      </c>
      <c r="H924" s="315" t="s">
        <v>96</v>
      </c>
      <c r="I924" s="320">
        <v>0.0</v>
      </c>
      <c r="J924" s="320">
        <v>0.0</v>
      </c>
      <c r="K924" s="320">
        <v>0.0</v>
      </c>
      <c r="L924" s="320">
        <v>0.0</v>
      </c>
      <c r="M924" s="320">
        <v>0.0</v>
      </c>
      <c r="N924" s="320">
        <v>0.0</v>
      </c>
      <c r="O924" s="319">
        <v>0.0</v>
      </c>
      <c r="P924" s="320">
        <v>0.0</v>
      </c>
      <c r="Q924" s="320">
        <v>0.0</v>
      </c>
      <c r="R924" s="321">
        <v>0.0</v>
      </c>
      <c r="S924" s="314"/>
    </row>
    <row r="925" ht="11.25" customHeight="1">
      <c r="B925" s="315" t="s">
        <v>92</v>
      </c>
      <c r="C925" s="316" t="s">
        <v>228</v>
      </c>
      <c r="D925" s="317" t="s">
        <v>229</v>
      </c>
      <c r="E925" s="318"/>
      <c r="F925" s="316" t="s">
        <v>95</v>
      </c>
      <c r="G925" s="319">
        <v>0.39</v>
      </c>
      <c r="H925" s="315" t="s">
        <v>96</v>
      </c>
      <c r="I925" s="320">
        <v>-1248.0</v>
      </c>
      <c r="J925" s="320">
        <v>0.0</v>
      </c>
      <c r="K925" s="320">
        <v>-1248.0</v>
      </c>
      <c r="L925" s="320">
        <v>1248.0</v>
      </c>
      <c r="M925" s="320">
        <v>0.0</v>
      </c>
      <c r="N925" s="320">
        <v>1248.0</v>
      </c>
      <c r="O925" s="319">
        <v>0.0</v>
      </c>
      <c r="P925" s="320">
        <v>0.0</v>
      </c>
      <c r="Q925" s="320">
        <v>0.0</v>
      </c>
      <c r="R925" s="321">
        <v>0.0</v>
      </c>
      <c r="S925" s="314"/>
    </row>
    <row r="926" ht="11.25" customHeight="1">
      <c r="B926" s="315" t="s">
        <v>92</v>
      </c>
      <c r="C926" s="316" t="s">
        <v>124</v>
      </c>
      <c r="D926" s="317" t="s">
        <v>125</v>
      </c>
      <c r="E926" s="318"/>
      <c r="F926" s="316" t="s">
        <v>95</v>
      </c>
      <c r="G926" s="319">
        <v>0.9</v>
      </c>
      <c r="H926" s="315" t="s">
        <v>96</v>
      </c>
      <c r="I926" s="320">
        <v>-1206.02</v>
      </c>
      <c r="J926" s="320">
        <v>0.0</v>
      </c>
      <c r="K926" s="320">
        <v>-1206.02</v>
      </c>
      <c r="L926" s="320">
        <v>1206.02</v>
      </c>
      <c r="M926" s="320">
        <v>0.0</v>
      </c>
      <c r="N926" s="320">
        <v>1206.02</v>
      </c>
      <c r="O926" s="319">
        <v>0.0</v>
      </c>
      <c r="P926" s="320">
        <v>0.0</v>
      </c>
      <c r="Q926" s="320">
        <v>0.0</v>
      </c>
      <c r="R926" s="321">
        <v>0.0</v>
      </c>
      <c r="S926" s="314"/>
    </row>
    <row r="927" ht="11.25" customHeight="1">
      <c r="B927" s="315" t="s">
        <v>92</v>
      </c>
      <c r="C927" s="316" t="s">
        <v>1923</v>
      </c>
      <c r="D927" s="317" t="s">
        <v>1569</v>
      </c>
      <c r="E927" s="318"/>
      <c r="F927" s="316" t="s">
        <v>95</v>
      </c>
      <c r="G927" s="319">
        <v>1.0</v>
      </c>
      <c r="H927" s="315" t="s">
        <v>96</v>
      </c>
      <c r="I927" s="320">
        <v>0.0</v>
      </c>
      <c r="J927" s="320">
        <v>0.0</v>
      </c>
      <c r="K927" s="320">
        <v>0.0</v>
      </c>
      <c r="L927" s="320">
        <v>0.0</v>
      </c>
      <c r="M927" s="320">
        <v>0.0</v>
      </c>
      <c r="N927" s="320">
        <v>0.0</v>
      </c>
      <c r="O927" s="319">
        <v>0.0</v>
      </c>
      <c r="P927" s="320">
        <v>0.0</v>
      </c>
      <c r="Q927" s="320">
        <v>0.0</v>
      </c>
      <c r="R927" s="321">
        <v>0.0</v>
      </c>
      <c r="S927" s="314"/>
    </row>
    <row r="928" ht="11.25" customHeight="1">
      <c r="B928" s="315" t="s">
        <v>92</v>
      </c>
      <c r="C928" s="316" t="s">
        <v>118</v>
      </c>
      <c r="D928" s="317" t="s">
        <v>119</v>
      </c>
      <c r="E928" s="318"/>
      <c r="F928" s="316" t="s">
        <v>95</v>
      </c>
      <c r="G928" s="319">
        <v>0.027</v>
      </c>
      <c r="H928" s="315" t="s">
        <v>96</v>
      </c>
      <c r="I928" s="320">
        <v>-1.13</v>
      </c>
      <c r="J928" s="320">
        <v>0.0</v>
      </c>
      <c r="K928" s="320">
        <v>-1.13</v>
      </c>
      <c r="L928" s="320">
        <v>1.13</v>
      </c>
      <c r="M928" s="320">
        <v>0.0</v>
      </c>
      <c r="N928" s="320">
        <v>1.13</v>
      </c>
      <c r="O928" s="319">
        <v>0.0</v>
      </c>
      <c r="P928" s="320">
        <v>0.0</v>
      </c>
      <c r="Q928" s="320">
        <v>0.0</v>
      </c>
      <c r="R928" s="321">
        <v>0.0</v>
      </c>
      <c r="S928" s="314"/>
    </row>
    <row r="929" ht="11.25" customHeight="1">
      <c r="B929" s="315" t="s">
        <v>92</v>
      </c>
      <c r="C929" s="316" t="s">
        <v>124</v>
      </c>
      <c r="D929" s="317" t="s">
        <v>125</v>
      </c>
      <c r="E929" s="318"/>
      <c r="F929" s="316" t="s">
        <v>95</v>
      </c>
      <c r="G929" s="319">
        <v>0.3</v>
      </c>
      <c r="H929" s="315" t="s">
        <v>96</v>
      </c>
      <c r="I929" s="320">
        <v>-402.01</v>
      </c>
      <c r="J929" s="320">
        <v>0.0</v>
      </c>
      <c r="K929" s="320">
        <v>-402.01</v>
      </c>
      <c r="L929" s="320">
        <v>402.01</v>
      </c>
      <c r="M929" s="320">
        <v>0.0</v>
      </c>
      <c r="N929" s="320">
        <v>402.01</v>
      </c>
      <c r="O929" s="319">
        <v>0.0</v>
      </c>
      <c r="P929" s="320">
        <v>0.0</v>
      </c>
      <c r="Q929" s="320">
        <v>0.0</v>
      </c>
      <c r="R929" s="321">
        <v>0.0</v>
      </c>
      <c r="S929" s="314"/>
    </row>
    <row r="930" ht="11.25" customHeight="1">
      <c r="B930" s="315" t="s">
        <v>92</v>
      </c>
      <c r="C930" s="316" t="s">
        <v>120</v>
      </c>
      <c r="D930" s="317" t="s">
        <v>121</v>
      </c>
      <c r="E930" s="318"/>
      <c r="F930" s="316" t="s">
        <v>95</v>
      </c>
      <c r="G930" s="319">
        <v>0.18</v>
      </c>
      <c r="H930" s="315" t="s">
        <v>96</v>
      </c>
      <c r="I930" s="320">
        <v>0.0</v>
      </c>
      <c r="J930" s="320">
        <v>0.0</v>
      </c>
      <c r="K930" s="320">
        <v>0.0</v>
      </c>
      <c r="L930" s="320">
        <v>0.0</v>
      </c>
      <c r="M930" s="320">
        <v>0.0</v>
      </c>
      <c r="N930" s="320">
        <v>0.0</v>
      </c>
      <c r="O930" s="319">
        <v>0.0</v>
      </c>
      <c r="P930" s="320">
        <v>0.0</v>
      </c>
      <c r="Q930" s="320">
        <v>0.0</v>
      </c>
      <c r="R930" s="321">
        <v>0.0</v>
      </c>
      <c r="S930" s="314"/>
    </row>
    <row r="931" ht="11.25" customHeight="1">
      <c r="B931" s="315" t="s">
        <v>92</v>
      </c>
      <c r="C931" s="316" t="s">
        <v>198</v>
      </c>
      <c r="D931" s="317" t="s">
        <v>199</v>
      </c>
      <c r="E931" s="318"/>
      <c r="F931" s="316" t="s">
        <v>95</v>
      </c>
      <c r="G931" s="319">
        <v>0.31</v>
      </c>
      <c r="H931" s="315" t="s">
        <v>96</v>
      </c>
      <c r="I931" s="320">
        <v>-520.8</v>
      </c>
      <c r="J931" s="320">
        <v>0.0</v>
      </c>
      <c r="K931" s="320">
        <v>-520.8</v>
      </c>
      <c r="L931" s="320">
        <v>520.8</v>
      </c>
      <c r="M931" s="320">
        <v>0.0</v>
      </c>
      <c r="N931" s="320">
        <v>520.8</v>
      </c>
      <c r="O931" s="319">
        <v>0.0</v>
      </c>
      <c r="P931" s="320">
        <v>0.0</v>
      </c>
      <c r="Q931" s="320">
        <v>0.0</v>
      </c>
      <c r="R931" s="321">
        <v>0.0</v>
      </c>
      <c r="S931" s="314"/>
    </row>
    <row r="932" ht="11.25" customHeight="1">
      <c r="B932" s="322" t="s">
        <v>107</v>
      </c>
      <c r="C932" s="323"/>
      <c r="D932" s="323"/>
      <c r="E932" s="323"/>
      <c r="F932" s="324"/>
      <c r="G932" s="325">
        <v>34.428</v>
      </c>
      <c r="H932" s="326" t="s">
        <v>108</v>
      </c>
      <c r="I932" s="327">
        <v>-15085.42</v>
      </c>
      <c r="J932" s="327">
        <v>0.0</v>
      </c>
      <c r="K932" s="327">
        <v>-15085.42</v>
      </c>
      <c r="L932" s="327">
        <v>15085.42</v>
      </c>
      <c r="M932" s="327">
        <v>0.0</v>
      </c>
      <c r="N932" s="327">
        <v>15085.42</v>
      </c>
      <c r="O932" s="325">
        <v>0.0</v>
      </c>
      <c r="P932" s="327">
        <v>0.0</v>
      </c>
      <c r="Q932" s="327">
        <v>0.0</v>
      </c>
      <c r="R932" s="328">
        <v>0.0</v>
      </c>
      <c r="S932" s="329"/>
    </row>
    <row r="933" ht="93.0" customHeight="1"/>
    <row r="934" ht="12.75" customHeight="1">
      <c r="B934" s="300" t="s">
        <v>159</v>
      </c>
      <c r="C934" s="297"/>
      <c r="D934" s="298"/>
      <c r="S934" s="330" t="s">
        <v>1949</v>
      </c>
    </row>
    <row r="935" ht="12.75" customHeight="1"/>
    <row r="936" ht="12.75" customHeight="1">
      <c r="B936" s="331"/>
      <c r="C936" s="331"/>
      <c r="D936" s="408" t="s">
        <v>1950</v>
      </c>
      <c r="E936" s="297"/>
      <c r="F936" s="298"/>
      <c r="G936" s="331"/>
      <c r="H936" s="331"/>
      <c r="I936" s="331"/>
      <c r="J936" s="331"/>
      <c r="K936" s="331"/>
      <c r="L936" s="331"/>
      <c r="M936" s="331"/>
      <c r="N936" s="331"/>
      <c r="O936" s="331"/>
      <c r="P936" s="331"/>
      <c r="Q936" s="331"/>
      <c r="R936" s="331"/>
      <c r="S936" s="331"/>
      <c r="T936" s="331"/>
    </row>
    <row r="937" ht="12.75" customHeight="1">
      <c r="B937" s="331"/>
      <c r="C937" s="331"/>
      <c r="D937" s="331"/>
      <c r="E937" s="331"/>
      <c r="F937" s="331"/>
      <c r="G937" s="331"/>
      <c r="H937" s="331"/>
      <c r="I937" s="331"/>
      <c r="J937" s="331"/>
      <c r="K937" s="331"/>
      <c r="L937" s="331"/>
      <c r="M937" s="331"/>
      <c r="N937" s="331"/>
      <c r="O937" s="331"/>
      <c r="P937" s="331"/>
      <c r="Q937" s="331"/>
      <c r="R937" s="331"/>
      <c r="S937" s="331"/>
      <c r="T937" s="331"/>
    </row>
    <row r="938" ht="12.75" customHeight="1">
      <c r="B938" s="296" t="s">
        <v>424</v>
      </c>
      <c r="C938" s="297"/>
      <c r="D938" s="297"/>
      <c r="E938" s="297"/>
      <c r="F938" s="297"/>
      <c r="G938" s="297"/>
      <c r="H938" s="297"/>
      <c r="I938" s="297"/>
      <c r="J938" s="297"/>
      <c r="K938" s="297"/>
      <c r="L938" s="297"/>
      <c r="M938" s="297"/>
      <c r="N938" s="297"/>
      <c r="O938" s="297"/>
      <c r="P938" s="297"/>
      <c r="Q938" s="297"/>
      <c r="R938" s="297"/>
      <c r="S938" s="297"/>
      <c r="T938" s="298"/>
    </row>
    <row r="939" ht="12.75" customHeight="1">
      <c r="B939" s="331"/>
      <c r="C939" s="331"/>
      <c r="D939" s="331"/>
      <c r="E939" s="331"/>
      <c r="F939" s="331"/>
      <c r="G939" s="331"/>
      <c r="H939" s="331"/>
      <c r="I939" s="331"/>
      <c r="J939" s="331"/>
      <c r="K939" s="331"/>
      <c r="L939" s="331"/>
      <c r="M939" s="331"/>
      <c r="N939" s="331"/>
      <c r="O939" s="331"/>
      <c r="P939" s="331"/>
      <c r="Q939" s="331"/>
      <c r="R939" s="331"/>
      <c r="S939" s="331"/>
      <c r="T939" s="331"/>
    </row>
    <row r="940" ht="12.75" customHeight="1">
      <c r="B940" s="331"/>
      <c r="C940" s="331"/>
      <c r="D940" s="299" t="s">
        <v>1854</v>
      </c>
      <c r="E940" s="297"/>
      <c r="F940" s="297"/>
      <c r="G940" s="297"/>
      <c r="H940" s="297"/>
      <c r="I940" s="297"/>
      <c r="J940" s="297"/>
      <c r="K940" s="297"/>
      <c r="L940" s="297"/>
      <c r="M940" s="297"/>
      <c r="N940" s="297"/>
      <c r="O940" s="297"/>
      <c r="P940" s="297"/>
      <c r="Q940" s="297"/>
      <c r="R940" s="297"/>
      <c r="S940" s="298"/>
      <c r="T940" s="331"/>
    </row>
    <row r="941" ht="12.75" customHeight="1">
      <c r="B941" s="331"/>
      <c r="C941" s="331"/>
      <c r="D941" s="331"/>
      <c r="E941" s="331"/>
      <c r="F941" s="331"/>
      <c r="G941" s="331"/>
      <c r="H941" s="331"/>
      <c r="I941" s="331"/>
      <c r="J941" s="331"/>
      <c r="K941" s="331"/>
      <c r="L941" s="331"/>
      <c r="M941" s="331"/>
      <c r="N941" s="331"/>
      <c r="O941" s="331"/>
      <c r="P941" s="331"/>
      <c r="Q941" s="331"/>
      <c r="R941" s="331"/>
      <c r="S941" s="331"/>
      <c r="T941" s="331"/>
    </row>
    <row r="942" ht="12.75" customHeight="1">
      <c r="B942" s="331"/>
      <c r="C942" s="331"/>
      <c r="D942" s="300" t="s">
        <v>1951</v>
      </c>
      <c r="E942" s="297"/>
      <c r="F942" s="297"/>
      <c r="G942" s="297"/>
      <c r="H942" s="297"/>
      <c r="I942" s="297"/>
      <c r="J942" s="297"/>
      <c r="K942" s="297"/>
      <c r="L942" s="297"/>
      <c r="M942" s="297"/>
      <c r="N942" s="297"/>
      <c r="O942" s="297"/>
      <c r="P942" s="297"/>
      <c r="Q942" s="297"/>
      <c r="R942" s="297"/>
      <c r="S942" s="298"/>
      <c r="T942" s="331"/>
    </row>
    <row r="943" ht="12.75" customHeight="1">
      <c r="B943" s="331"/>
      <c r="C943" s="331"/>
      <c r="D943" s="331"/>
      <c r="E943" s="331"/>
      <c r="F943" s="331"/>
      <c r="G943" s="331"/>
      <c r="H943" s="331"/>
      <c r="I943" s="331"/>
      <c r="J943" s="331"/>
      <c r="K943" s="331"/>
      <c r="L943" s="331"/>
      <c r="M943" s="331"/>
      <c r="N943" s="331"/>
      <c r="O943" s="331"/>
      <c r="P943" s="331"/>
      <c r="Q943" s="331"/>
      <c r="R943" s="331"/>
      <c r="S943" s="331"/>
      <c r="T943" s="331"/>
    </row>
    <row r="944" ht="12.75" customHeight="1">
      <c r="B944" s="331"/>
      <c r="C944" s="331"/>
      <c r="D944" s="300" t="s">
        <v>426</v>
      </c>
      <c r="E944" s="297"/>
      <c r="F944" s="297"/>
      <c r="G944" s="297"/>
      <c r="H944" s="297"/>
      <c r="I944" s="297"/>
      <c r="J944" s="297"/>
      <c r="K944" s="297"/>
      <c r="L944" s="297"/>
      <c r="M944" s="297"/>
      <c r="N944" s="297"/>
      <c r="O944" s="297"/>
      <c r="P944" s="297"/>
      <c r="Q944" s="297"/>
      <c r="R944" s="297"/>
      <c r="S944" s="298"/>
      <c r="T944" s="331"/>
    </row>
    <row r="945" ht="12.75" customHeight="1">
      <c r="B945" s="331"/>
      <c r="C945" s="331"/>
      <c r="D945" s="331"/>
      <c r="E945" s="331"/>
      <c r="F945" s="331"/>
      <c r="G945" s="331"/>
      <c r="H945" s="331"/>
      <c r="I945" s="331"/>
      <c r="J945" s="331"/>
      <c r="K945" s="331"/>
      <c r="L945" s="331"/>
      <c r="M945" s="331"/>
      <c r="N945" s="331"/>
      <c r="O945" s="331"/>
      <c r="P945" s="331"/>
      <c r="Q945" s="331"/>
      <c r="R945" s="331"/>
      <c r="S945" s="331"/>
      <c r="T945" s="331"/>
    </row>
    <row r="946" ht="12.75" customHeight="1">
      <c r="B946" s="331"/>
      <c r="C946" s="331"/>
      <c r="D946" s="300" t="s">
        <v>78</v>
      </c>
      <c r="E946" s="297"/>
      <c r="F946" s="297"/>
      <c r="G946" s="297"/>
      <c r="H946" s="297"/>
      <c r="I946" s="297"/>
      <c r="J946" s="297"/>
      <c r="K946" s="297"/>
      <c r="L946" s="297"/>
      <c r="M946" s="297"/>
      <c r="N946" s="297"/>
      <c r="O946" s="297"/>
      <c r="P946" s="297"/>
      <c r="Q946" s="297"/>
      <c r="R946" s="297"/>
      <c r="S946" s="298"/>
      <c r="T946" s="331"/>
    </row>
    <row r="947" ht="12.75" customHeight="1">
      <c r="B947" s="331"/>
      <c r="C947" s="331"/>
      <c r="D947" s="331"/>
      <c r="E947" s="331"/>
      <c r="F947" s="331"/>
      <c r="G947" s="331"/>
      <c r="H947" s="331"/>
      <c r="I947" s="331"/>
      <c r="J947" s="331"/>
      <c r="K947" s="331"/>
      <c r="L947" s="331"/>
      <c r="M947" s="331"/>
      <c r="N947" s="331"/>
      <c r="O947" s="331"/>
      <c r="P947" s="331"/>
      <c r="Q947" s="331"/>
      <c r="R947" s="331"/>
      <c r="S947" s="331"/>
      <c r="T947" s="331"/>
    </row>
    <row r="948" ht="12.75" customHeight="1">
      <c r="B948" s="331"/>
      <c r="C948" s="331"/>
      <c r="D948" s="332" t="s">
        <v>427</v>
      </c>
      <c r="E948" s="332" t="s">
        <v>428</v>
      </c>
      <c r="F948" s="333" t="s">
        <v>429</v>
      </c>
      <c r="G948" s="334"/>
      <c r="H948" s="333" t="s">
        <v>430</v>
      </c>
      <c r="I948" s="334"/>
      <c r="J948" s="333" t="s">
        <v>431</v>
      </c>
      <c r="K948" s="334"/>
      <c r="L948" s="332" t="s">
        <v>432</v>
      </c>
      <c r="M948" s="304" t="s">
        <v>85</v>
      </c>
      <c r="N948" s="305"/>
      <c r="O948" s="307"/>
      <c r="P948" s="304" t="s">
        <v>86</v>
      </c>
      <c r="Q948" s="305"/>
      <c r="R948" s="305"/>
      <c r="S948" s="307"/>
      <c r="T948" s="331"/>
    </row>
    <row r="949" ht="12.75" customHeight="1">
      <c r="B949" s="331"/>
      <c r="C949" s="331"/>
      <c r="D949" s="335" t="s">
        <v>433</v>
      </c>
      <c r="E949" s="335" t="s">
        <v>433</v>
      </c>
      <c r="F949" s="336" t="s">
        <v>433</v>
      </c>
      <c r="G949" s="337"/>
      <c r="H949" s="336" t="s">
        <v>434</v>
      </c>
      <c r="I949" s="337"/>
      <c r="J949" s="336" t="s">
        <v>433</v>
      </c>
      <c r="K949" s="337"/>
      <c r="L949" s="335" t="s">
        <v>433</v>
      </c>
      <c r="M949" s="338" t="s">
        <v>88</v>
      </c>
      <c r="N949" s="338" t="s">
        <v>89</v>
      </c>
      <c r="O949" s="338" t="s">
        <v>90</v>
      </c>
      <c r="P949" s="338" t="s">
        <v>88</v>
      </c>
      <c r="Q949" s="338" t="s">
        <v>89</v>
      </c>
      <c r="R949" s="304" t="s">
        <v>90</v>
      </c>
      <c r="S949" s="307"/>
      <c r="T949" s="331"/>
    </row>
    <row r="950" ht="12.75" customHeight="1">
      <c r="B950" s="331"/>
      <c r="C950" s="339" t="s">
        <v>433</v>
      </c>
      <c r="D950" s="340" t="s">
        <v>435</v>
      </c>
      <c r="E950" s="341" t="s">
        <v>1952</v>
      </c>
      <c r="F950" s="342" t="s">
        <v>1953</v>
      </c>
      <c r="G950" s="314"/>
      <c r="H950" s="342" t="s">
        <v>433</v>
      </c>
      <c r="I950" s="314"/>
      <c r="J950" s="343" t="s">
        <v>438</v>
      </c>
      <c r="K950" s="314"/>
      <c r="L950" s="341" t="s">
        <v>1954</v>
      </c>
      <c r="M950" s="344">
        <v>-1640.38</v>
      </c>
      <c r="N950" s="344">
        <v>0.0</v>
      </c>
      <c r="O950" s="344">
        <v>-1640.38</v>
      </c>
      <c r="P950" s="344">
        <v>1640.38</v>
      </c>
      <c r="Q950" s="344">
        <v>0.0</v>
      </c>
      <c r="R950" s="345">
        <v>1640.38</v>
      </c>
      <c r="S950" s="314"/>
      <c r="T950" s="331" t="s">
        <v>1955</v>
      </c>
    </row>
    <row r="951" ht="12.75" customHeight="1">
      <c r="B951" s="331"/>
      <c r="C951" s="339" t="s">
        <v>433</v>
      </c>
      <c r="D951" s="340" t="s">
        <v>435</v>
      </c>
      <c r="E951" s="341" t="s">
        <v>1956</v>
      </c>
      <c r="F951" s="342" t="s">
        <v>1957</v>
      </c>
      <c r="G951" s="314"/>
      <c r="H951" s="342" t="s">
        <v>433</v>
      </c>
      <c r="I951" s="314"/>
      <c r="J951" s="343" t="s">
        <v>438</v>
      </c>
      <c r="K951" s="314"/>
      <c r="L951" s="341" t="s">
        <v>1954</v>
      </c>
      <c r="M951" s="344">
        <v>-8771.84</v>
      </c>
      <c r="N951" s="344">
        <v>0.0</v>
      </c>
      <c r="O951" s="344">
        <v>-8771.84</v>
      </c>
      <c r="P951" s="344">
        <v>8771.84</v>
      </c>
      <c r="Q951" s="344">
        <v>0.0</v>
      </c>
      <c r="R951" s="345">
        <v>8771.84</v>
      </c>
      <c r="S951" s="314"/>
      <c r="T951" s="331" t="s">
        <v>1958</v>
      </c>
    </row>
    <row r="952" ht="12.75" customHeight="1">
      <c r="B952" s="331"/>
      <c r="C952" s="339" t="s">
        <v>433</v>
      </c>
      <c r="D952" s="340" t="s">
        <v>435</v>
      </c>
      <c r="E952" s="341" t="s">
        <v>1959</v>
      </c>
      <c r="F952" s="342" t="s">
        <v>1960</v>
      </c>
      <c r="G952" s="314"/>
      <c r="H952" s="342" t="s">
        <v>433</v>
      </c>
      <c r="I952" s="314"/>
      <c r="J952" s="343" t="s">
        <v>438</v>
      </c>
      <c r="K952" s="314"/>
      <c r="L952" s="341" t="s">
        <v>1954</v>
      </c>
      <c r="M952" s="344">
        <v>-9409.03</v>
      </c>
      <c r="N952" s="344">
        <v>0.0</v>
      </c>
      <c r="O952" s="344">
        <v>-9409.03</v>
      </c>
      <c r="P952" s="344">
        <v>9409.03</v>
      </c>
      <c r="Q952" s="344">
        <v>0.0</v>
      </c>
      <c r="R952" s="345">
        <v>9409.03</v>
      </c>
      <c r="S952" s="314"/>
      <c r="T952" s="331" t="s">
        <v>1961</v>
      </c>
    </row>
    <row r="953" ht="12.75" customHeight="1">
      <c r="B953" s="331"/>
      <c r="C953" s="339" t="s">
        <v>433</v>
      </c>
      <c r="D953" s="340" t="s">
        <v>435</v>
      </c>
      <c r="E953" s="341" t="s">
        <v>1962</v>
      </c>
      <c r="F953" s="342" t="s">
        <v>1963</v>
      </c>
      <c r="G953" s="314"/>
      <c r="H953" s="342" t="s">
        <v>433</v>
      </c>
      <c r="I953" s="314"/>
      <c r="J953" s="343" t="s">
        <v>438</v>
      </c>
      <c r="K953" s="314"/>
      <c r="L953" s="341" t="s">
        <v>1954</v>
      </c>
      <c r="M953" s="344">
        <v>-5326.3</v>
      </c>
      <c r="N953" s="344">
        <v>0.0</v>
      </c>
      <c r="O953" s="344">
        <v>-5326.3</v>
      </c>
      <c r="P953" s="344">
        <v>5326.3</v>
      </c>
      <c r="Q953" s="344">
        <v>0.0</v>
      </c>
      <c r="R953" s="345">
        <v>5326.3</v>
      </c>
      <c r="S953" s="314"/>
      <c r="T953" s="331" t="s">
        <v>1964</v>
      </c>
    </row>
    <row r="954" ht="12.75" customHeight="1">
      <c r="B954" s="331"/>
      <c r="C954" s="339" t="s">
        <v>433</v>
      </c>
      <c r="D954" s="340" t="s">
        <v>435</v>
      </c>
      <c r="E954" s="341" t="s">
        <v>1965</v>
      </c>
      <c r="F954" s="342" t="s">
        <v>1966</v>
      </c>
      <c r="G954" s="314"/>
      <c r="H954" s="342" t="s">
        <v>433</v>
      </c>
      <c r="I954" s="314"/>
      <c r="J954" s="343" t="s">
        <v>438</v>
      </c>
      <c r="K954" s="314"/>
      <c r="L954" s="341" t="s">
        <v>1954</v>
      </c>
      <c r="M954" s="344">
        <v>-8200.77</v>
      </c>
      <c r="N954" s="344">
        <v>0.0</v>
      </c>
      <c r="O954" s="344">
        <v>-8200.77</v>
      </c>
      <c r="P954" s="344">
        <v>8200.77</v>
      </c>
      <c r="Q954" s="344">
        <v>0.0</v>
      </c>
      <c r="R954" s="345">
        <v>8200.77</v>
      </c>
      <c r="S954" s="314"/>
      <c r="T954" s="331" t="s">
        <v>1967</v>
      </c>
    </row>
    <row r="955" ht="12.75" customHeight="1">
      <c r="B955" s="331"/>
      <c r="C955" s="339" t="s">
        <v>433</v>
      </c>
      <c r="D955" s="340" t="s">
        <v>435</v>
      </c>
      <c r="E955" s="341" t="s">
        <v>1968</v>
      </c>
      <c r="F955" s="342" t="s">
        <v>1969</v>
      </c>
      <c r="G955" s="314"/>
      <c r="H955" s="342" t="s">
        <v>433</v>
      </c>
      <c r="I955" s="314"/>
      <c r="J955" s="343" t="s">
        <v>438</v>
      </c>
      <c r="K955" s="314"/>
      <c r="L955" s="341" t="s">
        <v>1954</v>
      </c>
      <c r="M955" s="344">
        <v>-9919.69</v>
      </c>
      <c r="N955" s="344">
        <v>0.0</v>
      </c>
      <c r="O955" s="344">
        <v>-9919.69</v>
      </c>
      <c r="P955" s="344">
        <v>9919.69</v>
      </c>
      <c r="Q955" s="344">
        <v>0.0</v>
      </c>
      <c r="R955" s="345">
        <v>9919.69</v>
      </c>
      <c r="S955" s="314"/>
      <c r="T955" s="331" t="s">
        <v>1970</v>
      </c>
    </row>
    <row r="956" ht="12.75" customHeight="1">
      <c r="B956" s="331"/>
      <c r="C956" s="339" t="s">
        <v>433</v>
      </c>
      <c r="D956" s="340" t="s">
        <v>435</v>
      </c>
      <c r="E956" s="341" t="s">
        <v>1971</v>
      </c>
      <c r="F956" s="342" t="s">
        <v>1972</v>
      </c>
      <c r="G956" s="314"/>
      <c r="H956" s="342" t="s">
        <v>433</v>
      </c>
      <c r="I956" s="314"/>
      <c r="J956" s="343" t="s">
        <v>438</v>
      </c>
      <c r="K956" s="314"/>
      <c r="L956" s="341" t="s">
        <v>1954</v>
      </c>
      <c r="M956" s="344">
        <v>-9015.4</v>
      </c>
      <c r="N956" s="344">
        <v>0.0</v>
      </c>
      <c r="O956" s="344">
        <v>-9015.4</v>
      </c>
      <c r="P956" s="344">
        <v>9015.4</v>
      </c>
      <c r="Q956" s="344">
        <v>0.0</v>
      </c>
      <c r="R956" s="345">
        <v>9015.4</v>
      </c>
      <c r="S956" s="314"/>
      <c r="T956" s="331" t="s">
        <v>1973</v>
      </c>
    </row>
    <row r="957" ht="12.75" customHeight="1">
      <c r="B957" s="331"/>
      <c r="C957" s="339" t="s">
        <v>433</v>
      </c>
      <c r="D957" s="340" t="s">
        <v>435</v>
      </c>
      <c r="E957" s="341" t="s">
        <v>1974</v>
      </c>
      <c r="F957" s="342" t="s">
        <v>1975</v>
      </c>
      <c r="G957" s="314"/>
      <c r="H957" s="342" t="s">
        <v>433</v>
      </c>
      <c r="I957" s="314"/>
      <c r="J957" s="343" t="s">
        <v>438</v>
      </c>
      <c r="K957" s="314"/>
      <c r="L957" s="341" t="s">
        <v>1954</v>
      </c>
      <c r="M957" s="344">
        <v>-8892.3</v>
      </c>
      <c r="N957" s="344">
        <v>0.0</v>
      </c>
      <c r="O957" s="344">
        <v>-8892.3</v>
      </c>
      <c r="P957" s="344">
        <v>8892.3</v>
      </c>
      <c r="Q957" s="344">
        <v>0.0</v>
      </c>
      <c r="R957" s="345">
        <v>8892.3</v>
      </c>
      <c r="S957" s="314"/>
      <c r="T957" s="331" t="s">
        <v>1976</v>
      </c>
    </row>
    <row r="958" ht="12.75" customHeight="1">
      <c r="B958" s="331"/>
      <c r="C958" s="339" t="s">
        <v>433</v>
      </c>
      <c r="D958" s="340" t="s">
        <v>435</v>
      </c>
      <c r="E958" s="341" t="s">
        <v>1977</v>
      </c>
      <c r="F958" s="342" t="s">
        <v>1978</v>
      </c>
      <c r="G958" s="314"/>
      <c r="H958" s="342" t="s">
        <v>433</v>
      </c>
      <c r="I958" s="314"/>
      <c r="J958" s="343" t="s">
        <v>438</v>
      </c>
      <c r="K958" s="314"/>
      <c r="L958" s="341" t="s">
        <v>1954</v>
      </c>
      <c r="M958" s="344">
        <v>-6530.86</v>
      </c>
      <c r="N958" s="344">
        <v>0.0</v>
      </c>
      <c r="O958" s="344">
        <v>-6530.86</v>
      </c>
      <c r="P958" s="344">
        <v>6530.86</v>
      </c>
      <c r="Q958" s="344">
        <v>0.0</v>
      </c>
      <c r="R958" s="345">
        <v>6530.86</v>
      </c>
      <c r="S958" s="314"/>
      <c r="T958" s="331" t="s">
        <v>1979</v>
      </c>
    </row>
    <row r="959" ht="12.75" customHeight="1">
      <c r="B959" s="331"/>
      <c r="C959" s="339" t="s">
        <v>433</v>
      </c>
      <c r="D959" s="340" t="s">
        <v>435</v>
      </c>
      <c r="E959" s="341" t="s">
        <v>1980</v>
      </c>
      <c r="F959" s="342" t="s">
        <v>1981</v>
      </c>
      <c r="G959" s="314"/>
      <c r="H959" s="342" t="s">
        <v>433</v>
      </c>
      <c r="I959" s="314"/>
      <c r="J959" s="343" t="s">
        <v>438</v>
      </c>
      <c r="K959" s="314"/>
      <c r="L959" s="341" t="s">
        <v>1954</v>
      </c>
      <c r="M959" s="344">
        <v>-23185.84</v>
      </c>
      <c r="N959" s="344">
        <v>0.0</v>
      </c>
      <c r="O959" s="344">
        <v>-23185.84</v>
      </c>
      <c r="P959" s="344">
        <v>23185.84</v>
      </c>
      <c r="Q959" s="344">
        <v>0.0</v>
      </c>
      <c r="R959" s="345">
        <v>23185.84</v>
      </c>
      <c r="S959" s="314"/>
      <c r="T959" s="331" t="s">
        <v>1982</v>
      </c>
    </row>
    <row r="960" ht="12.75" customHeight="1">
      <c r="B960" s="331"/>
      <c r="C960" s="339" t="s">
        <v>433</v>
      </c>
      <c r="D960" s="340" t="s">
        <v>435</v>
      </c>
      <c r="E960" s="341" t="s">
        <v>1983</v>
      </c>
      <c r="F960" s="342" t="s">
        <v>1984</v>
      </c>
      <c r="G960" s="314"/>
      <c r="H960" s="342" t="s">
        <v>433</v>
      </c>
      <c r="I960" s="314"/>
      <c r="J960" s="343" t="s">
        <v>438</v>
      </c>
      <c r="K960" s="314"/>
      <c r="L960" s="341" t="s">
        <v>1954</v>
      </c>
      <c r="M960" s="344">
        <v>-23098.16</v>
      </c>
      <c r="N960" s="344">
        <v>0.0</v>
      </c>
      <c r="O960" s="344">
        <v>-23098.16</v>
      </c>
      <c r="P960" s="344">
        <v>23098.16</v>
      </c>
      <c r="Q960" s="344">
        <v>0.0</v>
      </c>
      <c r="R960" s="345">
        <v>23098.16</v>
      </c>
      <c r="S960" s="314"/>
      <c r="T960" s="331" t="s">
        <v>1985</v>
      </c>
    </row>
    <row r="961" ht="12.75" customHeight="1">
      <c r="B961" s="331"/>
      <c r="C961" s="339" t="s">
        <v>433</v>
      </c>
      <c r="D961" s="340" t="s">
        <v>435</v>
      </c>
      <c r="E961" s="341" t="s">
        <v>1986</v>
      </c>
      <c r="F961" s="342" t="s">
        <v>1987</v>
      </c>
      <c r="G961" s="314"/>
      <c r="H961" s="342" t="s">
        <v>433</v>
      </c>
      <c r="I961" s="314"/>
      <c r="J961" s="343" t="s">
        <v>438</v>
      </c>
      <c r="K961" s="314"/>
      <c r="L961" s="341" t="s">
        <v>1954</v>
      </c>
      <c r="M961" s="344">
        <v>-7722.08</v>
      </c>
      <c r="N961" s="344">
        <v>0.0</v>
      </c>
      <c r="O961" s="344">
        <v>-7722.08</v>
      </c>
      <c r="P961" s="344">
        <v>7722.08</v>
      </c>
      <c r="Q961" s="344">
        <v>0.0</v>
      </c>
      <c r="R961" s="345">
        <v>7722.08</v>
      </c>
      <c r="S961" s="314"/>
      <c r="T961" s="331" t="s">
        <v>1988</v>
      </c>
    </row>
    <row r="962" ht="12.75" customHeight="1">
      <c r="B962" s="331"/>
      <c r="C962" s="339" t="s">
        <v>433</v>
      </c>
      <c r="D962" s="340" t="s">
        <v>435</v>
      </c>
      <c r="E962" s="341" t="s">
        <v>1989</v>
      </c>
      <c r="F962" s="342" t="s">
        <v>1990</v>
      </c>
      <c r="G962" s="314"/>
      <c r="H962" s="342" t="s">
        <v>433</v>
      </c>
      <c r="I962" s="314"/>
      <c r="J962" s="343" t="s">
        <v>438</v>
      </c>
      <c r="K962" s="314"/>
      <c r="L962" s="341" t="s">
        <v>1954</v>
      </c>
      <c r="M962" s="344">
        <v>-7603.6</v>
      </c>
      <c r="N962" s="344">
        <v>0.0</v>
      </c>
      <c r="O962" s="344">
        <v>-7603.6</v>
      </c>
      <c r="P962" s="344">
        <v>7603.6</v>
      </c>
      <c r="Q962" s="344">
        <v>0.0</v>
      </c>
      <c r="R962" s="345">
        <v>7603.6</v>
      </c>
      <c r="S962" s="314"/>
      <c r="T962" s="331" t="s">
        <v>1991</v>
      </c>
    </row>
    <row r="963" ht="12.75" customHeight="1">
      <c r="B963" s="331"/>
      <c r="C963" s="339" t="s">
        <v>433</v>
      </c>
      <c r="D963" s="340" t="s">
        <v>435</v>
      </c>
      <c r="E963" s="341" t="s">
        <v>1992</v>
      </c>
      <c r="F963" s="342" t="s">
        <v>1993</v>
      </c>
      <c r="G963" s="314"/>
      <c r="H963" s="342" t="s">
        <v>433</v>
      </c>
      <c r="I963" s="314"/>
      <c r="J963" s="343" t="s">
        <v>438</v>
      </c>
      <c r="K963" s="314"/>
      <c r="L963" s="341" t="s">
        <v>1954</v>
      </c>
      <c r="M963" s="344">
        <v>-8786.47</v>
      </c>
      <c r="N963" s="344">
        <v>0.0</v>
      </c>
      <c r="O963" s="344">
        <v>-8786.47</v>
      </c>
      <c r="P963" s="344">
        <v>8786.47</v>
      </c>
      <c r="Q963" s="344">
        <v>0.0</v>
      </c>
      <c r="R963" s="345">
        <v>8786.47</v>
      </c>
      <c r="S963" s="314"/>
      <c r="T963" s="331" t="s">
        <v>1994</v>
      </c>
    </row>
    <row r="964" ht="12.75" customHeight="1">
      <c r="B964" s="331"/>
      <c r="C964" s="339" t="s">
        <v>433</v>
      </c>
      <c r="D964" s="340" t="s">
        <v>435</v>
      </c>
      <c r="E964" s="341" t="s">
        <v>1995</v>
      </c>
      <c r="F964" s="342" t="s">
        <v>1996</v>
      </c>
      <c r="G964" s="314"/>
      <c r="H964" s="342" t="s">
        <v>433</v>
      </c>
      <c r="I964" s="314"/>
      <c r="J964" s="343" t="s">
        <v>438</v>
      </c>
      <c r="K964" s="314"/>
      <c r="L964" s="341" t="s">
        <v>1954</v>
      </c>
      <c r="M964" s="344">
        <v>-11028.44</v>
      </c>
      <c r="N964" s="344">
        <v>0.0</v>
      </c>
      <c r="O964" s="344">
        <v>-11028.44</v>
      </c>
      <c r="P964" s="344">
        <v>11028.44</v>
      </c>
      <c r="Q964" s="344">
        <v>0.0</v>
      </c>
      <c r="R964" s="345">
        <v>11028.44</v>
      </c>
      <c r="S964" s="314"/>
      <c r="T964" s="331" t="s">
        <v>1997</v>
      </c>
    </row>
    <row r="965" ht="12.75" customHeight="1">
      <c r="B965" s="331"/>
      <c r="C965" s="339" t="s">
        <v>433</v>
      </c>
      <c r="D965" s="340" t="s">
        <v>435</v>
      </c>
      <c r="E965" s="341" t="s">
        <v>1998</v>
      </c>
      <c r="F965" s="342" t="s">
        <v>1999</v>
      </c>
      <c r="G965" s="314"/>
      <c r="H965" s="342" t="s">
        <v>433</v>
      </c>
      <c r="I965" s="314"/>
      <c r="J965" s="343" t="s">
        <v>438</v>
      </c>
      <c r="K965" s="314"/>
      <c r="L965" s="341" t="s">
        <v>1954</v>
      </c>
      <c r="M965" s="344">
        <v>-16816.89</v>
      </c>
      <c r="N965" s="344">
        <v>0.0</v>
      </c>
      <c r="O965" s="344">
        <v>-16816.89</v>
      </c>
      <c r="P965" s="344">
        <v>16816.89</v>
      </c>
      <c r="Q965" s="344">
        <v>0.0</v>
      </c>
      <c r="R965" s="345">
        <v>16816.89</v>
      </c>
      <c r="S965" s="314"/>
      <c r="T965" s="331" t="s">
        <v>2000</v>
      </c>
    </row>
    <row r="966" ht="12.75" customHeight="1">
      <c r="B966" s="331"/>
      <c r="C966" s="339" t="s">
        <v>433</v>
      </c>
      <c r="D966" s="340" t="s">
        <v>435</v>
      </c>
      <c r="E966" s="341" t="s">
        <v>2001</v>
      </c>
      <c r="F966" s="342" t="s">
        <v>2002</v>
      </c>
      <c r="G966" s="314"/>
      <c r="H966" s="342" t="s">
        <v>433</v>
      </c>
      <c r="I966" s="314"/>
      <c r="J966" s="343" t="s">
        <v>438</v>
      </c>
      <c r="K966" s="314"/>
      <c r="L966" s="341" t="s">
        <v>1954</v>
      </c>
      <c r="M966" s="344">
        <v>-20860.65</v>
      </c>
      <c r="N966" s="344">
        <v>0.0</v>
      </c>
      <c r="O966" s="344">
        <v>-20860.65</v>
      </c>
      <c r="P966" s="344">
        <v>20860.65</v>
      </c>
      <c r="Q966" s="344">
        <v>0.0</v>
      </c>
      <c r="R966" s="345">
        <v>20860.65</v>
      </c>
      <c r="S966" s="314"/>
      <c r="T966" s="331" t="s">
        <v>2003</v>
      </c>
    </row>
    <row r="967" ht="12.75" customHeight="1">
      <c r="B967" s="331"/>
      <c r="C967" s="339" t="s">
        <v>433</v>
      </c>
      <c r="D967" s="340" t="s">
        <v>435</v>
      </c>
      <c r="E967" s="341" t="s">
        <v>2004</v>
      </c>
      <c r="F967" s="342" t="s">
        <v>2005</v>
      </c>
      <c r="G967" s="314"/>
      <c r="H967" s="342" t="s">
        <v>433</v>
      </c>
      <c r="I967" s="314"/>
      <c r="J967" s="343" t="s">
        <v>438</v>
      </c>
      <c r="K967" s="314"/>
      <c r="L967" s="341" t="s">
        <v>1954</v>
      </c>
      <c r="M967" s="344">
        <v>-13033.59</v>
      </c>
      <c r="N967" s="344">
        <v>0.0</v>
      </c>
      <c r="O967" s="344">
        <v>-13033.59</v>
      </c>
      <c r="P967" s="344">
        <v>13033.59</v>
      </c>
      <c r="Q967" s="344">
        <v>0.0</v>
      </c>
      <c r="R967" s="345">
        <v>13033.59</v>
      </c>
      <c r="S967" s="314"/>
      <c r="T967" s="331" t="s">
        <v>2006</v>
      </c>
    </row>
    <row r="968" ht="12.75" customHeight="1">
      <c r="B968" s="331"/>
      <c r="C968" s="339" t="s">
        <v>433</v>
      </c>
      <c r="D968" s="340" t="s">
        <v>435</v>
      </c>
      <c r="E968" s="341" t="s">
        <v>2007</v>
      </c>
      <c r="F968" s="342" t="s">
        <v>2008</v>
      </c>
      <c r="G968" s="314"/>
      <c r="H968" s="342" t="s">
        <v>433</v>
      </c>
      <c r="I968" s="314"/>
      <c r="J968" s="343" t="s">
        <v>438</v>
      </c>
      <c r="K968" s="314"/>
      <c r="L968" s="341" t="s">
        <v>1954</v>
      </c>
      <c r="M968" s="344">
        <v>-15968.25</v>
      </c>
      <c r="N968" s="344">
        <v>0.0</v>
      </c>
      <c r="O968" s="344">
        <v>-15968.25</v>
      </c>
      <c r="P968" s="344">
        <v>15968.25</v>
      </c>
      <c r="Q968" s="344">
        <v>0.0</v>
      </c>
      <c r="R968" s="345">
        <v>15968.25</v>
      </c>
      <c r="S968" s="314"/>
      <c r="T968" s="331" t="s">
        <v>2009</v>
      </c>
    </row>
    <row r="969" ht="12.75" customHeight="1">
      <c r="B969" s="331"/>
      <c r="C969" s="339" t="s">
        <v>433</v>
      </c>
      <c r="D969" s="340" t="s">
        <v>435</v>
      </c>
      <c r="E969" s="341" t="s">
        <v>2010</v>
      </c>
      <c r="F969" s="342" t="s">
        <v>2011</v>
      </c>
      <c r="G969" s="314"/>
      <c r="H969" s="342" t="s">
        <v>433</v>
      </c>
      <c r="I969" s="314"/>
      <c r="J969" s="343" t="s">
        <v>438</v>
      </c>
      <c r="K969" s="314"/>
      <c r="L969" s="341" t="s">
        <v>1954</v>
      </c>
      <c r="M969" s="344">
        <v>-14579.53</v>
      </c>
      <c r="N969" s="344">
        <v>0.0</v>
      </c>
      <c r="O969" s="344">
        <v>-14579.53</v>
      </c>
      <c r="P969" s="344">
        <v>14579.53</v>
      </c>
      <c r="Q969" s="344">
        <v>0.0</v>
      </c>
      <c r="R969" s="345">
        <v>14579.53</v>
      </c>
      <c r="S969" s="314"/>
      <c r="T969" s="331" t="s">
        <v>2012</v>
      </c>
    </row>
    <row r="970" ht="12.75" customHeight="1">
      <c r="B970" s="331"/>
      <c r="C970" s="339" t="s">
        <v>433</v>
      </c>
      <c r="D970" s="340" t="s">
        <v>435</v>
      </c>
      <c r="E970" s="341" t="s">
        <v>2013</v>
      </c>
      <c r="F970" s="342" t="s">
        <v>472</v>
      </c>
      <c r="G970" s="314"/>
      <c r="H970" s="342" t="s">
        <v>433</v>
      </c>
      <c r="I970" s="314"/>
      <c r="J970" s="343" t="s">
        <v>438</v>
      </c>
      <c r="K970" s="314"/>
      <c r="L970" s="341" t="s">
        <v>1954</v>
      </c>
      <c r="M970" s="344">
        <v>-5710.17</v>
      </c>
      <c r="N970" s="344">
        <v>0.0</v>
      </c>
      <c r="O970" s="344">
        <v>-5710.17</v>
      </c>
      <c r="P970" s="344">
        <v>5710.17</v>
      </c>
      <c r="Q970" s="344">
        <v>0.0</v>
      </c>
      <c r="R970" s="345">
        <v>5710.17</v>
      </c>
      <c r="S970" s="314"/>
      <c r="T970" s="331" t="s">
        <v>2014</v>
      </c>
    </row>
    <row r="971" ht="12.75" customHeight="1">
      <c r="B971" s="331"/>
      <c r="C971" s="339" t="s">
        <v>433</v>
      </c>
      <c r="D971" s="340" t="s">
        <v>435</v>
      </c>
      <c r="E971" s="341" t="s">
        <v>2015</v>
      </c>
      <c r="F971" s="342" t="s">
        <v>2016</v>
      </c>
      <c r="G971" s="314"/>
      <c r="H971" s="342" t="s">
        <v>433</v>
      </c>
      <c r="I971" s="314"/>
      <c r="J971" s="343" t="s">
        <v>438</v>
      </c>
      <c r="K971" s="314"/>
      <c r="L971" s="341" t="s">
        <v>1954</v>
      </c>
      <c r="M971" s="344">
        <v>-15085.42</v>
      </c>
      <c r="N971" s="344">
        <v>0.0</v>
      </c>
      <c r="O971" s="344">
        <v>-15085.42</v>
      </c>
      <c r="P971" s="344">
        <v>15085.42</v>
      </c>
      <c r="Q971" s="344">
        <v>0.0</v>
      </c>
      <c r="R971" s="345">
        <v>15085.42</v>
      </c>
      <c r="S971" s="314"/>
      <c r="T971" s="331" t="s">
        <v>2017</v>
      </c>
    </row>
    <row r="972" ht="12.75" customHeight="1">
      <c r="B972" s="331"/>
      <c r="C972" s="331"/>
      <c r="D972" s="331"/>
      <c r="E972" s="331"/>
      <c r="F972" s="331"/>
      <c r="G972" s="331"/>
      <c r="H972" s="331"/>
      <c r="I972" s="331"/>
      <c r="J972" s="331"/>
      <c r="K972" s="346" t="s">
        <v>486</v>
      </c>
      <c r="L972" s="307"/>
      <c r="M972" s="347">
        <v>-251185.64</v>
      </c>
      <c r="N972" s="347">
        <v>0.0</v>
      </c>
      <c r="O972" s="347">
        <v>-251185.64</v>
      </c>
      <c r="P972" s="347">
        <v>251185.64</v>
      </c>
      <c r="Q972" s="347">
        <v>0.0</v>
      </c>
      <c r="R972" s="348">
        <v>251185.64</v>
      </c>
      <c r="S972" s="307"/>
      <c r="T972" s="331"/>
    </row>
    <row r="973" ht="12.75" customHeight="1">
      <c r="B973" s="331"/>
      <c r="C973" s="331"/>
      <c r="D973" s="331"/>
      <c r="E973" s="331"/>
      <c r="F973" s="331"/>
      <c r="G973" s="331"/>
      <c r="H973" s="331"/>
      <c r="I973" s="331"/>
      <c r="J973" s="331"/>
      <c r="K973" s="346" t="s">
        <v>487</v>
      </c>
      <c r="L973" s="307"/>
      <c r="M973" s="349" t="s">
        <v>2018</v>
      </c>
      <c r="N973" s="331"/>
      <c r="O973" s="331"/>
      <c r="P973" s="331"/>
      <c r="Q973" s="331"/>
      <c r="R973" s="331"/>
      <c r="S973" s="331"/>
      <c r="T973" s="331"/>
    </row>
    <row r="974" ht="12.75" customHeight="1">
      <c r="B974" s="331"/>
      <c r="C974" s="331"/>
      <c r="D974" s="331"/>
      <c r="E974" s="331"/>
      <c r="F974" s="331"/>
      <c r="G974" s="331"/>
      <c r="H974" s="331"/>
      <c r="I974" s="331"/>
      <c r="J974" s="331"/>
      <c r="K974" s="331"/>
      <c r="L974" s="331"/>
      <c r="M974" s="331"/>
      <c r="N974" s="331"/>
      <c r="O974" s="331"/>
      <c r="P974" s="331"/>
      <c r="Q974" s="331"/>
      <c r="R974" s="331"/>
      <c r="S974" s="331"/>
      <c r="T974" s="331"/>
    </row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965">
    <mergeCell ref="R724:S724"/>
    <mergeCell ref="R725:S725"/>
    <mergeCell ref="R726:S726"/>
    <mergeCell ref="R727:S727"/>
    <mergeCell ref="R728:S728"/>
    <mergeCell ref="R729:S729"/>
    <mergeCell ref="R730:S730"/>
    <mergeCell ref="R731:S731"/>
    <mergeCell ref="R732:S732"/>
    <mergeCell ref="R733:S733"/>
    <mergeCell ref="R734:S734"/>
    <mergeCell ref="R735:S735"/>
    <mergeCell ref="R736:S736"/>
    <mergeCell ref="R737:S737"/>
    <mergeCell ref="R738:S738"/>
    <mergeCell ref="R739:S739"/>
    <mergeCell ref="R740:S740"/>
    <mergeCell ref="R741:S741"/>
    <mergeCell ref="R742:S742"/>
    <mergeCell ref="R743:S743"/>
    <mergeCell ref="R744:S744"/>
    <mergeCell ref="R745:S745"/>
    <mergeCell ref="R746:S746"/>
    <mergeCell ref="R747:S747"/>
    <mergeCell ref="R748:S748"/>
    <mergeCell ref="R749:S749"/>
    <mergeCell ref="R750:S750"/>
    <mergeCell ref="R751:S751"/>
    <mergeCell ref="O755:S755"/>
    <mergeCell ref="R756:S756"/>
    <mergeCell ref="R757:S757"/>
    <mergeCell ref="R758:S758"/>
    <mergeCell ref="R759:S759"/>
    <mergeCell ref="R760:S760"/>
    <mergeCell ref="R761:S761"/>
    <mergeCell ref="R762:S762"/>
    <mergeCell ref="R763:S763"/>
    <mergeCell ref="R764:S764"/>
    <mergeCell ref="R765:S765"/>
    <mergeCell ref="R766:S766"/>
    <mergeCell ref="R767:S767"/>
    <mergeCell ref="R768:S768"/>
    <mergeCell ref="R776:S776"/>
    <mergeCell ref="R777:S777"/>
    <mergeCell ref="R778:S778"/>
    <mergeCell ref="R779:S779"/>
    <mergeCell ref="R780:S780"/>
    <mergeCell ref="R781:S781"/>
    <mergeCell ref="R782:S782"/>
    <mergeCell ref="R769:S769"/>
    <mergeCell ref="R770:S770"/>
    <mergeCell ref="R771:S771"/>
    <mergeCell ref="R772:S772"/>
    <mergeCell ref="R773:S773"/>
    <mergeCell ref="R774:S774"/>
    <mergeCell ref="R775:S775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C755:C756"/>
    <mergeCell ref="D755:E756"/>
    <mergeCell ref="F755:F756"/>
    <mergeCell ref="G755:G756"/>
    <mergeCell ref="H755:H756"/>
    <mergeCell ref="I755:K755"/>
    <mergeCell ref="L755:N755"/>
    <mergeCell ref="D747:E747"/>
    <mergeCell ref="D748:E748"/>
    <mergeCell ref="D749:E749"/>
    <mergeCell ref="D750:E750"/>
    <mergeCell ref="D751:E751"/>
    <mergeCell ref="B753:D753"/>
    <mergeCell ref="B755:B756"/>
    <mergeCell ref="D757:E757"/>
    <mergeCell ref="D758:E758"/>
    <mergeCell ref="D759:E759"/>
    <mergeCell ref="D760:E760"/>
    <mergeCell ref="D761:E761"/>
    <mergeCell ref="D762:E762"/>
    <mergeCell ref="D763:E763"/>
    <mergeCell ref="D778:E778"/>
    <mergeCell ref="D779:E779"/>
    <mergeCell ref="D780:E780"/>
    <mergeCell ref="D781:E781"/>
    <mergeCell ref="B782:F782"/>
    <mergeCell ref="B783:S783"/>
    <mergeCell ref="R784:S784"/>
    <mergeCell ref="B800:D800"/>
    <mergeCell ref="I802:K802"/>
    <mergeCell ref="L802:N802"/>
    <mergeCell ref="O802:S802"/>
    <mergeCell ref="D827:E827"/>
    <mergeCell ref="D828:E828"/>
    <mergeCell ref="D829:E829"/>
    <mergeCell ref="D830:E830"/>
    <mergeCell ref="D831:E831"/>
    <mergeCell ref="D832:E832"/>
    <mergeCell ref="D833:E833"/>
    <mergeCell ref="B825:F825"/>
    <mergeCell ref="B826:S826"/>
    <mergeCell ref="R827:S827"/>
    <mergeCell ref="R828:S828"/>
    <mergeCell ref="R829:S829"/>
    <mergeCell ref="R830:S830"/>
    <mergeCell ref="R831:S831"/>
    <mergeCell ref="R839:S839"/>
    <mergeCell ref="R840:S840"/>
    <mergeCell ref="D841:E841"/>
    <mergeCell ref="R841:S841"/>
    <mergeCell ref="D842:E842"/>
    <mergeCell ref="R842:S842"/>
    <mergeCell ref="R843:S843"/>
    <mergeCell ref="R832:S832"/>
    <mergeCell ref="R833:S833"/>
    <mergeCell ref="R834:S834"/>
    <mergeCell ref="R835:S835"/>
    <mergeCell ref="R836:S836"/>
    <mergeCell ref="R837:S837"/>
    <mergeCell ref="R838:S838"/>
    <mergeCell ref="F849:F850"/>
    <mergeCell ref="G849:G850"/>
    <mergeCell ref="H849:H850"/>
    <mergeCell ref="I849:K849"/>
    <mergeCell ref="L849:N849"/>
    <mergeCell ref="O849:S849"/>
    <mergeCell ref="R850:S850"/>
    <mergeCell ref="D843:E843"/>
    <mergeCell ref="D844:E844"/>
    <mergeCell ref="D845:E845"/>
    <mergeCell ref="B847:D847"/>
    <mergeCell ref="B849:B850"/>
    <mergeCell ref="C849:C850"/>
    <mergeCell ref="D849:E850"/>
    <mergeCell ref="R844:S844"/>
    <mergeCell ref="R845:S845"/>
    <mergeCell ref="R851:S851"/>
    <mergeCell ref="R852:S852"/>
    <mergeCell ref="R853:S853"/>
    <mergeCell ref="R854:S854"/>
    <mergeCell ref="R855:S855"/>
    <mergeCell ref="D858:E858"/>
    <mergeCell ref="B859:F859"/>
    <mergeCell ref="B860:S860"/>
    <mergeCell ref="R856:S856"/>
    <mergeCell ref="R857:S857"/>
    <mergeCell ref="R858:S858"/>
    <mergeCell ref="R859:S859"/>
    <mergeCell ref="R861:S861"/>
    <mergeCell ref="R862:S862"/>
    <mergeCell ref="R863:S863"/>
    <mergeCell ref="D851:E851"/>
    <mergeCell ref="D852:E852"/>
    <mergeCell ref="D853:E853"/>
    <mergeCell ref="D854:E854"/>
    <mergeCell ref="D855:E855"/>
    <mergeCell ref="D856:E856"/>
    <mergeCell ref="D857:E857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B885:F885"/>
    <mergeCell ref="D887:E887"/>
    <mergeCell ref="D888:E888"/>
    <mergeCell ref="D889:E889"/>
    <mergeCell ref="F896:F897"/>
    <mergeCell ref="G896:G897"/>
    <mergeCell ref="H896:H897"/>
    <mergeCell ref="D890:E890"/>
    <mergeCell ref="D891:E891"/>
    <mergeCell ref="D892:E892"/>
    <mergeCell ref="B894:D894"/>
    <mergeCell ref="B896:B897"/>
    <mergeCell ref="C896:C897"/>
    <mergeCell ref="D896:E897"/>
    <mergeCell ref="R864:S864"/>
    <mergeCell ref="R865:S865"/>
    <mergeCell ref="R866:S866"/>
    <mergeCell ref="R867:S867"/>
    <mergeCell ref="R868:S868"/>
    <mergeCell ref="R869:S869"/>
    <mergeCell ref="R870:S870"/>
    <mergeCell ref="R871:S871"/>
    <mergeCell ref="R872:S872"/>
    <mergeCell ref="R873:S873"/>
    <mergeCell ref="R874:S874"/>
    <mergeCell ref="R875:S875"/>
    <mergeCell ref="R876:S876"/>
    <mergeCell ref="R877:S877"/>
    <mergeCell ref="R885:S885"/>
    <mergeCell ref="B886:S886"/>
    <mergeCell ref="R878:S878"/>
    <mergeCell ref="R879:S879"/>
    <mergeCell ref="R880:S880"/>
    <mergeCell ref="R881:S881"/>
    <mergeCell ref="R882:S882"/>
    <mergeCell ref="R883:S883"/>
    <mergeCell ref="R884:S884"/>
    <mergeCell ref="R887:S887"/>
    <mergeCell ref="R888:S888"/>
    <mergeCell ref="R889:S889"/>
    <mergeCell ref="R890:S890"/>
    <mergeCell ref="R891:S891"/>
    <mergeCell ref="R892:S892"/>
    <mergeCell ref="I896:K896"/>
    <mergeCell ref="L896:N896"/>
    <mergeCell ref="O896:S896"/>
    <mergeCell ref="R897:S897"/>
    <mergeCell ref="R898:S898"/>
    <mergeCell ref="R899:S899"/>
    <mergeCell ref="R900:S900"/>
    <mergeCell ref="R901:S901"/>
    <mergeCell ref="R902:S902"/>
    <mergeCell ref="R903:S903"/>
    <mergeCell ref="R904:S904"/>
    <mergeCell ref="R905:S905"/>
    <mergeCell ref="R906:S906"/>
    <mergeCell ref="R907:S907"/>
    <mergeCell ref="R908:S908"/>
    <mergeCell ref="R956:S956"/>
    <mergeCell ref="R957:S957"/>
    <mergeCell ref="R958:S958"/>
    <mergeCell ref="R959:S959"/>
    <mergeCell ref="R960:S960"/>
    <mergeCell ref="R961:S961"/>
    <mergeCell ref="R962:S962"/>
    <mergeCell ref="R970:S970"/>
    <mergeCell ref="R971:S971"/>
    <mergeCell ref="R972:S972"/>
    <mergeCell ref="R963:S963"/>
    <mergeCell ref="R964:S964"/>
    <mergeCell ref="R965:S965"/>
    <mergeCell ref="R966:S966"/>
    <mergeCell ref="R967:S967"/>
    <mergeCell ref="R968:S968"/>
    <mergeCell ref="R969:S969"/>
    <mergeCell ref="R909:S909"/>
    <mergeCell ref="R910:S910"/>
    <mergeCell ref="R911:S911"/>
    <mergeCell ref="R912:S912"/>
    <mergeCell ref="R913:S913"/>
    <mergeCell ref="R914:S914"/>
    <mergeCell ref="R915:S915"/>
    <mergeCell ref="R916:S916"/>
    <mergeCell ref="R917:S917"/>
    <mergeCell ref="R918:S918"/>
    <mergeCell ref="R919:S919"/>
    <mergeCell ref="R920:S920"/>
    <mergeCell ref="R921:S921"/>
    <mergeCell ref="R922:S922"/>
    <mergeCell ref="R923:S923"/>
    <mergeCell ref="R924:S924"/>
    <mergeCell ref="R925:S925"/>
    <mergeCell ref="R926:S926"/>
    <mergeCell ref="R927:S927"/>
    <mergeCell ref="R928:S928"/>
    <mergeCell ref="R929:S929"/>
    <mergeCell ref="R930:S930"/>
    <mergeCell ref="R931:S931"/>
    <mergeCell ref="R932:S932"/>
    <mergeCell ref="B938:T938"/>
    <mergeCell ref="D940:S940"/>
    <mergeCell ref="D942:S942"/>
    <mergeCell ref="D944:S944"/>
    <mergeCell ref="D946:S946"/>
    <mergeCell ref="F948:G948"/>
    <mergeCell ref="H948:I948"/>
    <mergeCell ref="J948:K948"/>
    <mergeCell ref="M948:O948"/>
    <mergeCell ref="P948:S948"/>
    <mergeCell ref="F949:G949"/>
    <mergeCell ref="F954:G954"/>
    <mergeCell ref="H954:I954"/>
    <mergeCell ref="J954:K954"/>
    <mergeCell ref="R949:S949"/>
    <mergeCell ref="R950:S950"/>
    <mergeCell ref="R951:S951"/>
    <mergeCell ref="R952:S952"/>
    <mergeCell ref="R953:S953"/>
    <mergeCell ref="R954:S954"/>
    <mergeCell ref="R955:S955"/>
    <mergeCell ref="H966:I966"/>
    <mergeCell ref="J966:K966"/>
    <mergeCell ref="F964:G964"/>
    <mergeCell ref="H964:I964"/>
    <mergeCell ref="J964:K964"/>
    <mergeCell ref="F965:G965"/>
    <mergeCell ref="H965:I965"/>
    <mergeCell ref="J965:K965"/>
    <mergeCell ref="F966:G966"/>
    <mergeCell ref="H969:I969"/>
    <mergeCell ref="J969:K969"/>
    <mergeCell ref="K972:L972"/>
    <mergeCell ref="K973:L973"/>
    <mergeCell ref="F967:G967"/>
    <mergeCell ref="H967:I967"/>
    <mergeCell ref="J967:K967"/>
    <mergeCell ref="F968:G968"/>
    <mergeCell ref="H968:I968"/>
    <mergeCell ref="J968:K968"/>
    <mergeCell ref="F969:G969"/>
    <mergeCell ref="H949:I949"/>
    <mergeCell ref="J949:K949"/>
    <mergeCell ref="F950:G950"/>
    <mergeCell ref="H950:I950"/>
    <mergeCell ref="J950:K950"/>
    <mergeCell ref="H951:I951"/>
    <mergeCell ref="J951:K951"/>
    <mergeCell ref="F951:G951"/>
    <mergeCell ref="F952:G952"/>
    <mergeCell ref="H952:I952"/>
    <mergeCell ref="J952:K952"/>
    <mergeCell ref="F953:G953"/>
    <mergeCell ref="H953:I953"/>
    <mergeCell ref="J953:K953"/>
    <mergeCell ref="H957:I957"/>
    <mergeCell ref="J957:K957"/>
    <mergeCell ref="F955:G955"/>
    <mergeCell ref="H955:I955"/>
    <mergeCell ref="J955:K955"/>
    <mergeCell ref="F956:G956"/>
    <mergeCell ref="H956:I956"/>
    <mergeCell ref="J956:K956"/>
    <mergeCell ref="F957:G957"/>
    <mergeCell ref="H960:I960"/>
    <mergeCell ref="J960:K960"/>
    <mergeCell ref="F958:G958"/>
    <mergeCell ref="H958:I958"/>
    <mergeCell ref="J958:K958"/>
    <mergeCell ref="F959:G959"/>
    <mergeCell ref="H959:I959"/>
    <mergeCell ref="J959:K959"/>
    <mergeCell ref="F960:G960"/>
    <mergeCell ref="F970:G970"/>
    <mergeCell ref="H970:I970"/>
    <mergeCell ref="J970:K970"/>
    <mergeCell ref="F971:G971"/>
    <mergeCell ref="H971:I971"/>
    <mergeCell ref="J971:K971"/>
    <mergeCell ref="R679:S679"/>
    <mergeCell ref="R680:S680"/>
    <mergeCell ref="R681:S681"/>
    <mergeCell ref="R682:S682"/>
    <mergeCell ref="R683:S683"/>
    <mergeCell ref="R684:S684"/>
    <mergeCell ref="R685:S685"/>
    <mergeCell ref="R686:S686"/>
    <mergeCell ref="R687:S687"/>
    <mergeCell ref="R692:S692"/>
    <mergeCell ref="R693:S693"/>
    <mergeCell ref="R694:S694"/>
    <mergeCell ref="R695:S695"/>
    <mergeCell ref="R696:S696"/>
    <mergeCell ref="R697:S697"/>
    <mergeCell ref="R698:S698"/>
    <mergeCell ref="R699:S699"/>
    <mergeCell ref="R700:S700"/>
    <mergeCell ref="R701:S701"/>
    <mergeCell ref="R702:S702"/>
    <mergeCell ref="R703:S703"/>
    <mergeCell ref="R714:S714"/>
    <mergeCell ref="R715:S715"/>
    <mergeCell ref="R716:S716"/>
    <mergeCell ref="R717:S717"/>
    <mergeCell ref="R718:S718"/>
    <mergeCell ref="R704:S704"/>
    <mergeCell ref="O708:S708"/>
    <mergeCell ref="R709:S709"/>
    <mergeCell ref="R710:S710"/>
    <mergeCell ref="R711:S711"/>
    <mergeCell ref="R712:S712"/>
    <mergeCell ref="R713:S713"/>
    <mergeCell ref="B661:B662"/>
    <mergeCell ref="C661:C662"/>
    <mergeCell ref="F661:F662"/>
    <mergeCell ref="G661:G662"/>
    <mergeCell ref="H661:H662"/>
    <mergeCell ref="I661:K661"/>
    <mergeCell ref="L661:N661"/>
    <mergeCell ref="D661:E662"/>
    <mergeCell ref="D663:E663"/>
    <mergeCell ref="B664:F664"/>
    <mergeCell ref="D666:E666"/>
    <mergeCell ref="D667:E667"/>
    <mergeCell ref="D668:E668"/>
    <mergeCell ref="D669:E669"/>
    <mergeCell ref="B665:S665"/>
    <mergeCell ref="R666:S666"/>
    <mergeCell ref="R667:S667"/>
    <mergeCell ref="R668:S668"/>
    <mergeCell ref="R669:S669"/>
    <mergeCell ref="R670:S670"/>
    <mergeCell ref="R671:S671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R688:S688"/>
    <mergeCell ref="R689:S689"/>
    <mergeCell ref="R690:S690"/>
    <mergeCell ref="R691:S691"/>
    <mergeCell ref="R672:S672"/>
    <mergeCell ref="R673:S673"/>
    <mergeCell ref="R674:S674"/>
    <mergeCell ref="R675:S675"/>
    <mergeCell ref="R676:S676"/>
    <mergeCell ref="R677:S677"/>
    <mergeCell ref="R678:S678"/>
    <mergeCell ref="D720:E720"/>
    <mergeCell ref="D721:E721"/>
    <mergeCell ref="D722:E722"/>
    <mergeCell ref="D723:E723"/>
    <mergeCell ref="D724:E724"/>
    <mergeCell ref="D725:E725"/>
    <mergeCell ref="D717:E717"/>
    <mergeCell ref="B718:F718"/>
    <mergeCell ref="B719:S719"/>
    <mergeCell ref="R720:S720"/>
    <mergeCell ref="R721:S721"/>
    <mergeCell ref="R722:S722"/>
    <mergeCell ref="R723:S72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I708:K708"/>
    <mergeCell ref="L708:N708"/>
    <mergeCell ref="B706:D706"/>
    <mergeCell ref="B708:B709"/>
    <mergeCell ref="C708:C709"/>
    <mergeCell ref="D708:E709"/>
    <mergeCell ref="F708:F709"/>
    <mergeCell ref="G708:G709"/>
    <mergeCell ref="H708:H709"/>
    <mergeCell ref="D710:E710"/>
    <mergeCell ref="D711:E711"/>
    <mergeCell ref="D712:E712"/>
    <mergeCell ref="D713:E713"/>
    <mergeCell ref="D714:E714"/>
    <mergeCell ref="D715:E715"/>
    <mergeCell ref="D716:E716"/>
    <mergeCell ref="D726:E726"/>
    <mergeCell ref="D727:E727"/>
    <mergeCell ref="D728:E728"/>
    <mergeCell ref="D729:E729"/>
    <mergeCell ref="D730:E730"/>
    <mergeCell ref="D731:E731"/>
    <mergeCell ref="D732:E732"/>
    <mergeCell ref="R785:S785"/>
    <mergeCell ref="R786:S786"/>
    <mergeCell ref="R787:S787"/>
    <mergeCell ref="R788:S788"/>
    <mergeCell ref="R789:S789"/>
    <mergeCell ref="R790:S790"/>
    <mergeCell ref="R791:S791"/>
    <mergeCell ref="R792:S792"/>
    <mergeCell ref="R793:S793"/>
    <mergeCell ref="R794:S794"/>
    <mergeCell ref="R795:S795"/>
    <mergeCell ref="R796:S796"/>
    <mergeCell ref="R797:S797"/>
    <mergeCell ref="R798:S798"/>
    <mergeCell ref="R803:S803"/>
    <mergeCell ref="R804:S804"/>
    <mergeCell ref="R805:S805"/>
    <mergeCell ref="R806:S806"/>
    <mergeCell ref="R807:S807"/>
    <mergeCell ref="R808:S808"/>
    <mergeCell ref="R809:S809"/>
    <mergeCell ref="R810:S810"/>
    <mergeCell ref="R811:S811"/>
    <mergeCell ref="R812:S812"/>
    <mergeCell ref="R813:S813"/>
    <mergeCell ref="R814:S814"/>
    <mergeCell ref="R815:S815"/>
    <mergeCell ref="R816:S816"/>
    <mergeCell ref="R824:S824"/>
    <mergeCell ref="R825:S825"/>
    <mergeCell ref="R817:S817"/>
    <mergeCell ref="R818:S818"/>
    <mergeCell ref="R819:S819"/>
    <mergeCell ref="R820:S820"/>
    <mergeCell ref="R821:S821"/>
    <mergeCell ref="R822:S822"/>
    <mergeCell ref="R823:S823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B934:D934"/>
    <mergeCell ref="D936:F936"/>
    <mergeCell ref="D926:E926"/>
    <mergeCell ref="D927:E927"/>
    <mergeCell ref="D928:E928"/>
    <mergeCell ref="D929:E929"/>
    <mergeCell ref="D930:E930"/>
    <mergeCell ref="D931:E931"/>
    <mergeCell ref="B932:F932"/>
    <mergeCell ref="H963:I963"/>
    <mergeCell ref="J963:K963"/>
    <mergeCell ref="F961:G961"/>
    <mergeCell ref="H961:I961"/>
    <mergeCell ref="J961:K961"/>
    <mergeCell ref="F962:G962"/>
    <mergeCell ref="H962:I962"/>
    <mergeCell ref="J962:K962"/>
    <mergeCell ref="F963:G963"/>
    <mergeCell ref="R18:S18"/>
    <mergeCell ref="R21:S21"/>
    <mergeCell ref="D15:E15"/>
    <mergeCell ref="B16:F16"/>
    <mergeCell ref="B17:S17"/>
    <mergeCell ref="D18:E18"/>
    <mergeCell ref="D19:E19"/>
    <mergeCell ref="D20:E20"/>
    <mergeCell ref="D21:E21"/>
    <mergeCell ref="R19:S19"/>
    <mergeCell ref="R20:S20"/>
    <mergeCell ref="R26:S26"/>
    <mergeCell ref="R27:S27"/>
    <mergeCell ref="R28:S28"/>
    <mergeCell ref="R29:S29"/>
    <mergeCell ref="R30:S30"/>
    <mergeCell ref="R31:S31"/>
    <mergeCell ref="R32:S32"/>
    <mergeCell ref="R35:S35"/>
    <mergeCell ref="R36:S36"/>
    <mergeCell ref="R37:S37"/>
    <mergeCell ref="R38:S38"/>
    <mergeCell ref="R39:S39"/>
    <mergeCell ref="R40:S40"/>
    <mergeCell ref="R41:S41"/>
    <mergeCell ref="R42:S42"/>
    <mergeCell ref="R43:S43"/>
    <mergeCell ref="R44:S44"/>
    <mergeCell ref="R45:S45"/>
    <mergeCell ref="R46:S46"/>
    <mergeCell ref="O50:S50"/>
    <mergeCell ref="R51:S51"/>
    <mergeCell ref="R52:S52"/>
    <mergeCell ref="R53:S53"/>
    <mergeCell ref="R54:S54"/>
    <mergeCell ref="R55:S55"/>
    <mergeCell ref="R56:S56"/>
    <mergeCell ref="R57:S57"/>
    <mergeCell ref="R58:S58"/>
    <mergeCell ref="R59:S59"/>
    <mergeCell ref="R60:S60"/>
    <mergeCell ref="R61:S61"/>
    <mergeCell ref="R62:S62"/>
    <mergeCell ref="R63:S63"/>
    <mergeCell ref="R71:S71"/>
    <mergeCell ref="R72:S72"/>
    <mergeCell ref="R73:S73"/>
    <mergeCell ref="R74:S74"/>
    <mergeCell ref="R75:S75"/>
    <mergeCell ref="R64:S64"/>
    <mergeCell ref="R65:S65"/>
    <mergeCell ref="R66:S66"/>
    <mergeCell ref="R67:S67"/>
    <mergeCell ref="R68:S68"/>
    <mergeCell ref="R69:S69"/>
    <mergeCell ref="R70:S70"/>
    <mergeCell ref="I7:K7"/>
    <mergeCell ref="L7:N7"/>
    <mergeCell ref="A1:T1"/>
    <mergeCell ref="B3:S3"/>
    <mergeCell ref="B5:S5"/>
    <mergeCell ref="B7:B8"/>
    <mergeCell ref="C7:C8"/>
    <mergeCell ref="D7:E8"/>
    <mergeCell ref="F7:F8"/>
    <mergeCell ref="B9:S9"/>
    <mergeCell ref="G7:G8"/>
    <mergeCell ref="H7:H8"/>
    <mergeCell ref="D10:E10"/>
    <mergeCell ref="D11:E11"/>
    <mergeCell ref="D12:E12"/>
    <mergeCell ref="D13:E13"/>
    <mergeCell ref="D14:E14"/>
    <mergeCell ref="R15:S15"/>
    <mergeCell ref="R16:S16"/>
    <mergeCell ref="O7:S7"/>
    <mergeCell ref="R8:S8"/>
    <mergeCell ref="R10:S10"/>
    <mergeCell ref="R11:S11"/>
    <mergeCell ref="R12:S12"/>
    <mergeCell ref="R13:S13"/>
    <mergeCell ref="R14:S14"/>
    <mergeCell ref="D22:E22"/>
    <mergeCell ref="R22:S22"/>
    <mergeCell ref="D23:E23"/>
    <mergeCell ref="R23:S23"/>
    <mergeCell ref="D24:E24"/>
    <mergeCell ref="R24:S24"/>
    <mergeCell ref="R25:S25"/>
    <mergeCell ref="D32:E32"/>
    <mergeCell ref="D33:E33"/>
    <mergeCell ref="R33:S33"/>
    <mergeCell ref="R34:S34"/>
    <mergeCell ref="R79:S79"/>
    <mergeCell ref="R80:S80"/>
    <mergeCell ref="R81:S81"/>
    <mergeCell ref="R82:S82"/>
    <mergeCell ref="R83:S83"/>
    <mergeCell ref="R84:S84"/>
    <mergeCell ref="R85:S85"/>
    <mergeCell ref="R86:S86"/>
    <mergeCell ref="R87:S87"/>
    <mergeCell ref="R88:S88"/>
    <mergeCell ref="R89:S89"/>
    <mergeCell ref="R90:S90"/>
    <mergeCell ref="R91:S91"/>
    <mergeCell ref="R92:S92"/>
    <mergeCell ref="R93:S93"/>
    <mergeCell ref="L97:N97"/>
    <mergeCell ref="O97:S97"/>
    <mergeCell ref="R98:S98"/>
    <mergeCell ref="R99:S99"/>
    <mergeCell ref="R100:S100"/>
    <mergeCell ref="R101:S101"/>
    <mergeCell ref="R102:S102"/>
    <mergeCell ref="R103:S103"/>
    <mergeCell ref="R104:S104"/>
    <mergeCell ref="R105:S105"/>
    <mergeCell ref="R106:S106"/>
    <mergeCell ref="R107:S107"/>
    <mergeCell ref="R108:S108"/>
    <mergeCell ref="R109:S109"/>
    <mergeCell ref="R110:S110"/>
    <mergeCell ref="R111:S111"/>
    <mergeCell ref="R112:S112"/>
    <mergeCell ref="R113:S113"/>
    <mergeCell ref="R114:S114"/>
    <mergeCell ref="R115:S115"/>
    <mergeCell ref="R116:S116"/>
    <mergeCell ref="R117:S117"/>
    <mergeCell ref="R118:S118"/>
    <mergeCell ref="R119:S119"/>
    <mergeCell ref="R120:S120"/>
    <mergeCell ref="R121:S121"/>
    <mergeCell ref="R122:S122"/>
    <mergeCell ref="R130:S130"/>
    <mergeCell ref="R131:S131"/>
    <mergeCell ref="R123:S123"/>
    <mergeCell ref="R124:S124"/>
    <mergeCell ref="R125:S125"/>
    <mergeCell ref="R126:S126"/>
    <mergeCell ref="R127:S127"/>
    <mergeCell ref="R128:S128"/>
    <mergeCell ref="R129:S129"/>
    <mergeCell ref="D25:E25"/>
    <mergeCell ref="D26:E26"/>
    <mergeCell ref="D27:E27"/>
    <mergeCell ref="D28:E28"/>
    <mergeCell ref="D29:E29"/>
    <mergeCell ref="D30:E30"/>
    <mergeCell ref="D31:E31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B48:D48"/>
    <mergeCell ref="B50:B51"/>
    <mergeCell ref="C50:C51"/>
    <mergeCell ref="F50:F51"/>
    <mergeCell ref="G50:G51"/>
    <mergeCell ref="H50:H51"/>
    <mergeCell ref="I50:K50"/>
    <mergeCell ref="L50:N50"/>
    <mergeCell ref="D50:E51"/>
    <mergeCell ref="D52:E52"/>
    <mergeCell ref="D53:E53"/>
    <mergeCell ref="D54:E54"/>
    <mergeCell ref="D55:E55"/>
    <mergeCell ref="D56:E56"/>
    <mergeCell ref="D57:E57"/>
    <mergeCell ref="D77:E77"/>
    <mergeCell ref="D78:E78"/>
    <mergeCell ref="D72:E72"/>
    <mergeCell ref="D73:E73"/>
    <mergeCell ref="D74:E74"/>
    <mergeCell ref="B75:F75"/>
    <mergeCell ref="B76:S76"/>
    <mergeCell ref="R77:S77"/>
    <mergeCell ref="R78:S78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H97:H98"/>
    <mergeCell ref="I97:K97"/>
    <mergeCell ref="D93:E93"/>
    <mergeCell ref="B95:D95"/>
    <mergeCell ref="B97:B98"/>
    <mergeCell ref="C97:C98"/>
    <mergeCell ref="D97:E98"/>
    <mergeCell ref="F97:F98"/>
    <mergeCell ref="G97:G98"/>
    <mergeCell ref="D99:E99"/>
    <mergeCell ref="D100:E100"/>
    <mergeCell ref="D101:E101"/>
    <mergeCell ref="D102:E102"/>
    <mergeCell ref="D103:E103"/>
    <mergeCell ref="D104:E104"/>
    <mergeCell ref="D105:E105"/>
    <mergeCell ref="R155:S155"/>
    <mergeCell ref="R156:S156"/>
    <mergeCell ref="R148:S148"/>
    <mergeCell ref="R149:S149"/>
    <mergeCell ref="R150:S150"/>
    <mergeCell ref="R151:S151"/>
    <mergeCell ref="R152:S152"/>
    <mergeCell ref="R153:S153"/>
    <mergeCell ref="R154:S154"/>
    <mergeCell ref="B191:B192"/>
    <mergeCell ref="C191:C192"/>
    <mergeCell ref="D191:E192"/>
    <mergeCell ref="F191:F192"/>
    <mergeCell ref="G191:G192"/>
    <mergeCell ref="H191:H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R229:S229"/>
    <mergeCell ref="R230:S230"/>
    <mergeCell ref="R231:S231"/>
    <mergeCell ref="R232:S232"/>
    <mergeCell ref="R233:S233"/>
    <mergeCell ref="R234:S234"/>
    <mergeCell ref="D222:E222"/>
    <mergeCell ref="D223:E223"/>
    <mergeCell ref="D224:E224"/>
    <mergeCell ref="B225:F225"/>
    <mergeCell ref="B226:S226"/>
    <mergeCell ref="R227:S227"/>
    <mergeCell ref="R228:S228"/>
    <mergeCell ref="D234:E234"/>
    <mergeCell ref="B236:D236"/>
    <mergeCell ref="B238:B239"/>
    <mergeCell ref="C238:C239"/>
    <mergeCell ref="D238:E239"/>
    <mergeCell ref="F238:F239"/>
    <mergeCell ref="G238:G239"/>
    <mergeCell ref="H238:H239"/>
    <mergeCell ref="I238:K238"/>
    <mergeCell ref="L238:N238"/>
    <mergeCell ref="O238:S238"/>
    <mergeCell ref="R239:S239"/>
    <mergeCell ref="R240:S240"/>
    <mergeCell ref="R241:S241"/>
    <mergeCell ref="R242:S242"/>
    <mergeCell ref="R243:S243"/>
    <mergeCell ref="R244:S244"/>
    <mergeCell ref="R245:S245"/>
    <mergeCell ref="R246:S246"/>
    <mergeCell ref="R247:S247"/>
    <mergeCell ref="R248:S248"/>
    <mergeCell ref="R249:S249"/>
    <mergeCell ref="R250:S250"/>
    <mergeCell ref="R251:S251"/>
    <mergeCell ref="R252:S252"/>
    <mergeCell ref="R253:S253"/>
    <mergeCell ref="R254:S254"/>
    <mergeCell ref="R255:S255"/>
    <mergeCell ref="R256:S256"/>
    <mergeCell ref="R257:S257"/>
    <mergeCell ref="R258:S258"/>
    <mergeCell ref="R259:S259"/>
    <mergeCell ref="R260:S260"/>
    <mergeCell ref="R261:S261"/>
    <mergeCell ref="R262:S262"/>
    <mergeCell ref="R270:S270"/>
    <mergeCell ref="B271:S271"/>
    <mergeCell ref="R263:S263"/>
    <mergeCell ref="R264:S264"/>
    <mergeCell ref="R265:S265"/>
    <mergeCell ref="R266:S266"/>
    <mergeCell ref="R267:S267"/>
    <mergeCell ref="R268:S268"/>
    <mergeCell ref="R269:S269"/>
    <mergeCell ref="R272:S272"/>
    <mergeCell ref="R273:S273"/>
    <mergeCell ref="R274:S274"/>
    <mergeCell ref="R275:S275"/>
    <mergeCell ref="R276:S276"/>
    <mergeCell ref="R277:S277"/>
    <mergeCell ref="R278:S278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B131:F131"/>
    <mergeCell ref="B132:S132"/>
    <mergeCell ref="R133:S133"/>
    <mergeCell ref="D133:E133"/>
    <mergeCell ref="D134:E134"/>
    <mergeCell ref="D135:E135"/>
    <mergeCell ref="D136:E136"/>
    <mergeCell ref="D137:E137"/>
    <mergeCell ref="D138:E138"/>
    <mergeCell ref="D139:E139"/>
    <mergeCell ref="H144:H145"/>
    <mergeCell ref="I144:K144"/>
    <mergeCell ref="L144:N144"/>
    <mergeCell ref="O144:S144"/>
    <mergeCell ref="R145:S145"/>
    <mergeCell ref="R146:S146"/>
    <mergeCell ref="R147:S147"/>
    <mergeCell ref="R134:S134"/>
    <mergeCell ref="R135:S135"/>
    <mergeCell ref="R136:S136"/>
    <mergeCell ref="R137:S137"/>
    <mergeCell ref="R138:S138"/>
    <mergeCell ref="R139:S139"/>
    <mergeCell ref="R140:S140"/>
    <mergeCell ref="D140:E140"/>
    <mergeCell ref="B142:D142"/>
    <mergeCell ref="B144:B145"/>
    <mergeCell ref="C144:C145"/>
    <mergeCell ref="D144:E145"/>
    <mergeCell ref="F144:F145"/>
    <mergeCell ref="G144:G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B179:F179"/>
    <mergeCell ref="D181:E181"/>
    <mergeCell ref="D182:E182"/>
    <mergeCell ref="D183:E183"/>
    <mergeCell ref="D184:E184"/>
    <mergeCell ref="D185:E185"/>
    <mergeCell ref="D186:E186"/>
    <mergeCell ref="D187:E187"/>
    <mergeCell ref="B189:D189"/>
    <mergeCell ref="R199:S199"/>
    <mergeCell ref="R200:S200"/>
    <mergeCell ref="R201:S201"/>
    <mergeCell ref="R202:S202"/>
    <mergeCell ref="R203:S203"/>
    <mergeCell ref="R204:S204"/>
    <mergeCell ref="R205:S205"/>
    <mergeCell ref="R206:S206"/>
    <mergeCell ref="R207:S207"/>
    <mergeCell ref="R208:S208"/>
    <mergeCell ref="R209:S209"/>
    <mergeCell ref="R210:S210"/>
    <mergeCell ref="R211:S211"/>
    <mergeCell ref="R212:S212"/>
    <mergeCell ref="R220:S220"/>
    <mergeCell ref="R221:S221"/>
    <mergeCell ref="R222:S222"/>
    <mergeCell ref="R223:S223"/>
    <mergeCell ref="R224:S224"/>
    <mergeCell ref="R225:S225"/>
    <mergeCell ref="R213:S213"/>
    <mergeCell ref="R214:S214"/>
    <mergeCell ref="R215:S215"/>
    <mergeCell ref="R216:S216"/>
    <mergeCell ref="R217:S217"/>
    <mergeCell ref="R218:S218"/>
    <mergeCell ref="R219:S219"/>
    <mergeCell ref="R157:S157"/>
    <mergeCell ref="R158:S158"/>
    <mergeCell ref="R159:S159"/>
    <mergeCell ref="R160:S160"/>
    <mergeCell ref="R161:S161"/>
    <mergeCell ref="R162:S162"/>
    <mergeCell ref="R163:S163"/>
    <mergeCell ref="R164:S164"/>
    <mergeCell ref="R165:S165"/>
    <mergeCell ref="R166:S166"/>
    <mergeCell ref="R167:S167"/>
    <mergeCell ref="R168:S168"/>
    <mergeCell ref="R169:S169"/>
    <mergeCell ref="R170:S170"/>
    <mergeCell ref="R178:S178"/>
    <mergeCell ref="R179:S179"/>
    <mergeCell ref="B180:S180"/>
    <mergeCell ref="R171:S171"/>
    <mergeCell ref="R172:S172"/>
    <mergeCell ref="R173:S173"/>
    <mergeCell ref="R174:S174"/>
    <mergeCell ref="R175:S175"/>
    <mergeCell ref="R176:S176"/>
    <mergeCell ref="R177:S177"/>
    <mergeCell ref="I191:K191"/>
    <mergeCell ref="L191:N191"/>
    <mergeCell ref="O191:S191"/>
    <mergeCell ref="R181:S181"/>
    <mergeCell ref="R182:S182"/>
    <mergeCell ref="R183:S183"/>
    <mergeCell ref="R184:S184"/>
    <mergeCell ref="R185:S185"/>
    <mergeCell ref="R186:S186"/>
    <mergeCell ref="R187:S187"/>
    <mergeCell ref="R192:S192"/>
    <mergeCell ref="R193:S193"/>
    <mergeCell ref="R194:S194"/>
    <mergeCell ref="R195:S195"/>
    <mergeCell ref="R196:S196"/>
    <mergeCell ref="R197:S197"/>
    <mergeCell ref="R198:S198"/>
    <mergeCell ref="D215:E215"/>
    <mergeCell ref="D216:E216"/>
    <mergeCell ref="D217:E217"/>
    <mergeCell ref="D218:E218"/>
    <mergeCell ref="D219:E219"/>
    <mergeCell ref="D220:E220"/>
    <mergeCell ref="D221:E221"/>
    <mergeCell ref="D227:E227"/>
    <mergeCell ref="D228:E228"/>
    <mergeCell ref="D229:E229"/>
    <mergeCell ref="D230:E230"/>
    <mergeCell ref="D231:E231"/>
    <mergeCell ref="D232:E232"/>
    <mergeCell ref="D233:E233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8:E268"/>
    <mergeCell ref="D269:E269"/>
    <mergeCell ref="B270:F270"/>
    <mergeCell ref="D261:E261"/>
    <mergeCell ref="D262:E262"/>
    <mergeCell ref="D263:E263"/>
    <mergeCell ref="D264:E264"/>
    <mergeCell ref="D265:E265"/>
    <mergeCell ref="D266:E266"/>
    <mergeCell ref="D267:E267"/>
    <mergeCell ref="R279:S279"/>
    <mergeCell ref="R280:S280"/>
    <mergeCell ref="R281:S281"/>
    <mergeCell ref="O285:S285"/>
    <mergeCell ref="R286:S286"/>
    <mergeCell ref="R287:S287"/>
    <mergeCell ref="R288:S288"/>
    <mergeCell ref="R289:S289"/>
    <mergeCell ref="R290:S290"/>
    <mergeCell ref="R291:S291"/>
    <mergeCell ref="R292:S292"/>
    <mergeCell ref="R293:S293"/>
    <mergeCell ref="R294:S294"/>
    <mergeCell ref="R295:S295"/>
    <mergeCell ref="R296:S296"/>
    <mergeCell ref="R297:S297"/>
    <mergeCell ref="R298:S298"/>
    <mergeCell ref="R299:S299"/>
    <mergeCell ref="R300:S300"/>
    <mergeCell ref="R301:S301"/>
    <mergeCell ref="R302:S302"/>
    <mergeCell ref="R303:S303"/>
    <mergeCell ref="R304:S304"/>
    <mergeCell ref="R305:S305"/>
    <mergeCell ref="R306:S306"/>
    <mergeCell ref="R307:S307"/>
    <mergeCell ref="R308:S308"/>
    <mergeCell ref="R309:S309"/>
    <mergeCell ref="R310:S310"/>
    <mergeCell ref="R311:S311"/>
    <mergeCell ref="R312:S312"/>
    <mergeCell ref="R313:S313"/>
    <mergeCell ref="R314:S314"/>
    <mergeCell ref="R315:S315"/>
    <mergeCell ref="R316:S316"/>
    <mergeCell ref="R324:S324"/>
    <mergeCell ref="R325:S325"/>
    <mergeCell ref="R317:S317"/>
    <mergeCell ref="R318:S318"/>
    <mergeCell ref="R319:S319"/>
    <mergeCell ref="R320:S320"/>
    <mergeCell ref="R321:S321"/>
    <mergeCell ref="R322:S322"/>
    <mergeCell ref="R323:S323"/>
    <mergeCell ref="D272:E272"/>
    <mergeCell ref="D273:E273"/>
    <mergeCell ref="D274:E274"/>
    <mergeCell ref="D275:E275"/>
    <mergeCell ref="D276:E276"/>
    <mergeCell ref="D277:E277"/>
    <mergeCell ref="D278:E278"/>
    <mergeCell ref="F285:F286"/>
    <mergeCell ref="G285:G286"/>
    <mergeCell ref="H285:H286"/>
    <mergeCell ref="I285:K285"/>
    <mergeCell ref="L285:N285"/>
    <mergeCell ref="D279:E279"/>
    <mergeCell ref="D280:E280"/>
    <mergeCell ref="D281:E281"/>
    <mergeCell ref="B283:D283"/>
    <mergeCell ref="B285:B286"/>
    <mergeCell ref="C285:C286"/>
    <mergeCell ref="D285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22:E322"/>
    <mergeCell ref="D323:E323"/>
    <mergeCell ref="D324:E324"/>
    <mergeCell ref="B325:F325"/>
    <mergeCell ref="B326:S326"/>
    <mergeCell ref="R327:S327"/>
    <mergeCell ref="R328:S328"/>
    <mergeCell ref="D315:E315"/>
    <mergeCell ref="D316:E316"/>
    <mergeCell ref="D317:E317"/>
    <mergeCell ref="D318:E318"/>
    <mergeCell ref="D319:E319"/>
    <mergeCell ref="D320:E320"/>
    <mergeCell ref="D321:E321"/>
    <mergeCell ref="D327:E327"/>
    <mergeCell ref="D328:E328"/>
    <mergeCell ref="B330:D330"/>
    <mergeCell ref="B332:B333"/>
    <mergeCell ref="C332:C333"/>
    <mergeCell ref="D332:E333"/>
    <mergeCell ref="F332:F333"/>
    <mergeCell ref="G332:G333"/>
    <mergeCell ref="H332:H333"/>
    <mergeCell ref="I332:K332"/>
    <mergeCell ref="L332:N332"/>
    <mergeCell ref="O332:S332"/>
    <mergeCell ref="R333:S333"/>
    <mergeCell ref="R334:S334"/>
    <mergeCell ref="D334:E334"/>
    <mergeCell ref="D335:E335"/>
    <mergeCell ref="D336:E336"/>
    <mergeCell ref="D337:E337"/>
    <mergeCell ref="D338:E338"/>
    <mergeCell ref="D339:E339"/>
    <mergeCell ref="D340:E340"/>
    <mergeCell ref="R335:S335"/>
    <mergeCell ref="R336:S336"/>
    <mergeCell ref="R337:S337"/>
    <mergeCell ref="R338:S338"/>
    <mergeCell ref="R339:S339"/>
    <mergeCell ref="R340:S340"/>
    <mergeCell ref="R341:S341"/>
    <mergeCell ref="R342:S342"/>
    <mergeCell ref="R343:S343"/>
    <mergeCell ref="R344:S344"/>
    <mergeCell ref="R345:S345"/>
    <mergeCell ref="R346:S346"/>
    <mergeCell ref="R347:S347"/>
    <mergeCell ref="R348:S348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9:E369"/>
    <mergeCell ref="D370:E370"/>
    <mergeCell ref="B371:F371"/>
    <mergeCell ref="D362:E362"/>
    <mergeCell ref="D363:E363"/>
    <mergeCell ref="D364:E364"/>
    <mergeCell ref="D365:E365"/>
    <mergeCell ref="D366:E366"/>
    <mergeCell ref="D367:E367"/>
    <mergeCell ref="D368:E368"/>
    <mergeCell ref="F379:F380"/>
    <mergeCell ref="G379:G380"/>
    <mergeCell ref="H379:H380"/>
    <mergeCell ref="D373:E373"/>
    <mergeCell ref="D374:E374"/>
    <mergeCell ref="D375:E375"/>
    <mergeCell ref="B377:D377"/>
    <mergeCell ref="B379:B380"/>
    <mergeCell ref="C379:C380"/>
    <mergeCell ref="D379:E380"/>
    <mergeCell ref="R349:S349"/>
    <mergeCell ref="R350:S350"/>
    <mergeCell ref="R351:S351"/>
    <mergeCell ref="R352:S352"/>
    <mergeCell ref="R353:S353"/>
    <mergeCell ref="R354:S354"/>
    <mergeCell ref="R355:S355"/>
    <mergeCell ref="R356:S356"/>
    <mergeCell ref="R357:S357"/>
    <mergeCell ref="R358:S358"/>
    <mergeCell ref="R359:S359"/>
    <mergeCell ref="R360:S360"/>
    <mergeCell ref="R361:S361"/>
    <mergeCell ref="R362:S362"/>
    <mergeCell ref="R370:S370"/>
    <mergeCell ref="R371:S371"/>
    <mergeCell ref="B372:S372"/>
    <mergeCell ref="R363:S363"/>
    <mergeCell ref="R364:S364"/>
    <mergeCell ref="R365:S365"/>
    <mergeCell ref="R366:S366"/>
    <mergeCell ref="R367:S367"/>
    <mergeCell ref="R368:S368"/>
    <mergeCell ref="R369:S369"/>
    <mergeCell ref="R373:S373"/>
    <mergeCell ref="R374:S374"/>
    <mergeCell ref="R375:S375"/>
    <mergeCell ref="I379:K379"/>
    <mergeCell ref="L379:N379"/>
    <mergeCell ref="O379:S379"/>
    <mergeCell ref="R380:S380"/>
    <mergeCell ref="R381:S381"/>
    <mergeCell ref="R382:S382"/>
    <mergeCell ref="R383:S383"/>
    <mergeCell ref="R384:S384"/>
    <mergeCell ref="R385:S385"/>
    <mergeCell ref="R386:S386"/>
    <mergeCell ref="R387:S387"/>
    <mergeCell ref="R388:S388"/>
    <mergeCell ref="R389:S389"/>
    <mergeCell ref="R390:S390"/>
    <mergeCell ref="R391:S391"/>
    <mergeCell ref="R392:S392"/>
    <mergeCell ref="R393:S393"/>
    <mergeCell ref="R394:S394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B406:F406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B424:D424"/>
    <mergeCell ref="B426:B427"/>
    <mergeCell ref="C426:C427"/>
    <mergeCell ref="D426:E427"/>
    <mergeCell ref="F426:F427"/>
    <mergeCell ref="G426:G427"/>
    <mergeCell ref="H426:H427"/>
    <mergeCell ref="D428:E428"/>
    <mergeCell ref="R444:S444"/>
    <mergeCell ref="R445:S445"/>
    <mergeCell ref="R446:S446"/>
    <mergeCell ref="R447:S447"/>
    <mergeCell ref="R448:S448"/>
    <mergeCell ref="R449:S449"/>
    <mergeCell ref="R450:S450"/>
    <mergeCell ref="R451:S451"/>
    <mergeCell ref="R452:S452"/>
    <mergeCell ref="R453:S453"/>
    <mergeCell ref="R454:S454"/>
    <mergeCell ref="R455:S455"/>
    <mergeCell ref="R456:S456"/>
    <mergeCell ref="R457:S457"/>
    <mergeCell ref="R458:S458"/>
    <mergeCell ref="R459:S459"/>
    <mergeCell ref="R460:S460"/>
    <mergeCell ref="R461:S461"/>
    <mergeCell ref="R462:S462"/>
    <mergeCell ref="R463:S463"/>
    <mergeCell ref="R464:S464"/>
    <mergeCell ref="R465:S465"/>
    <mergeCell ref="R466:S466"/>
    <mergeCell ref="R467:S467"/>
    <mergeCell ref="R468:S468"/>
    <mergeCell ref="R469:S469"/>
    <mergeCell ref="O473:S473"/>
    <mergeCell ref="R474:S474"/>
    <mergeCell ref="R475:S475"/>
    <mergeCell ref="R476:S476"/>
    <mergeCell ref="R477:S477"/>
    <mergeCell ref="R478:S478"/>
    <mergeCell ref="R479:S479"/>
    <mergeCell ref="R480:S480"/>
    <mergeCell ref="R481:S481"/>
    <mergeCell ref="R489:S489"/>
    <mergeCell ref="R490:S490"/>
    <mergeCell ref="R491:S491"/>
    <mergeCell ref="R492:S492"/>
    <mergeCell ref="R493:S493"/>
    <mergeCell ref="R494:S494"/>
    <mergeCell ref="R495:S495"/>
    <mergeCell ref="R496:S496"/>
    <mergeCell ref="R482:S482"/>
    <mergeCell ref="R483:S483"/>
    <mergeCell ref="R484:S484"/>
    <mergeCell ref="R485:S485"/>
    <mergeCell ref="R486:S486"/>
    <mergeCell ref="R487:S487"/>
    <mergeCell ref="R488:S488"/>
    <mergeCell ref="R402:S402"/>
    <mergeCell ref="R403:S403"/>
    <mergeCell ref="R404:S404"/>
    <mergeCell ref="R405:S405"/>
    <mergeCell ref="R406:S406"/>
    <mergeCell ref="B407:S407"/>
    <mergeCell ref="R395:S395"/>
    <mergeCell ref="R396:S396"/>
    <mergeCell ref="R397:S397"/>
    <mergeCell ref="R398:S398"/>
    <mergeCell ref="R399:S399"/>
    <mergeCell ref="R400:S400"/>
    <mergeCell ref="R401:S401"/>
    <mergeCell ref="R408:S408"/>
    <mergeCell ref="R409:S409"/>
    <mergeCell ref="R410:S410"/>
    <mergeCell ref="R411:S411"/>
    <mergeCell ref="R412:S412"/>
    <mergeCell ref="R413:S413"/>
    <mergeCell ref="R414:S414"/>
    <mergeCell ref="R415:S415"/>
    <mergeCell ref="R416:S416"/>
    <mergeCell ref="R417:S417"/>
    <mergeCell ref="R418:S418"/>
    <mergeCell ref="R419:S419"/>
    <mergeCell ref="R420:S420"/>
    <mergeCell ref="R421:S421"/>
    <mergeCell ref="R422:S422"/>
    <mergeCell ref="I426:K426"/>
    <mergeCell ref="L426:N426"/>
    <mergeCell ref="O426:S426"/>
    <mergeCell ref="R427:S427"/>
    <mergeCell ref="R428:S428"/>
    <mergeCell ref="R429:S429"/>
    <mergeCell ref="R437:S437"/>
    <mergeCell ref="R438:S438"/>
    <mergeCell ref="R439:S439"/>
    <mergeCell ref="R440:S440"/>
    <mergeCell ref="R441:S441"/>
    <mergeCell ref="B442:F442"/>
    <mergeCell ref="R442:S442"/>
    <mergeCell ref="B443:S443"/>
    <mergeCell ref="R430:S430"/>
    <mergeCell ref="R431:S431"/>
    <mergeCell ref="R432:S432"/>
    <mergeCell ref="R433:S433"/>
    <mergeCell ref="R434:S434"/>
    <mergeCell ref="R435:S435"/>
    <mergeCell ref="R436:S436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73:E474"/>
    <mergeCell ref="F473:F474"/>
    <mergeCell ref="G473:G474"/>
    <mergeCell ref="H473:H474"/>
    <mergeCell ref="I473:K473"/>
    <mergeCell ref="L473:N473"/>
    <mergeCell ref="D466:E466"/>
    <mergeCell ref="D467:E467"/>
    <mergeCell ref="D468:E468"/>
    <mergeCell ref="D469:E469"/>
    <mergeCell ref="B471:D471"/>
    <mergeCell ref="B473:B474"/>
    <mergeCell ref="C473:C474"/>
    <mergeCell ref="G614:G615"/>
    <mergeCell ref="H614:H615"/>
    <mergeCell ref="I614:K614"/>
    <mergeCell ref="L614:N614"/>
    <mergeCell ref="O614:S614"/>
    <mergeCell ref="R615:S615"/>
    <mergeCell ref="R616:S616"/>
    <mergeCell ref="R617:S617"/>
    <mergeCell ref="R618:S618"/>
    <mergeCell ref="R619:S619"/>
    <mergeCell ref="R620:S620"/>
    <mergeCell ref="R621:S621"/>
    <mergeCell ref="B623:S623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B593:F593"/>
    <mergeCell ref="B594:S594"/>
    <mergeCell ref="R595:S595"/>
    <mergeCell ref="R596:S596"/>
    <mergeCell ref="D595:E595"/>
    <mergeCell ref="D596:E596"/>
    <mergeCell ref="D597:E597"/>
    <mergeCell ref="D598:E598"/>
    <mergeCell ref="D599:E599"/>
    <mergeCell ref="D600:E600"/>
    <mergeCell ref="D601:E601"/>
    <mergeCell ref="R597:S597"/>
    <mergeCell ref="R598:S598"/>
    <mergeCell ref="R599:S599"/>
    <mergeCell ref="R600:S600"/>
    <mergeCell ref="R601:S601"/>
    <mergeCell ref="R602:S602"/>
    <mergeCell ref="R603:S603"/>
    <mergeCell ref="D602:E602"/>
    <mergeCell ref="D603:E603"/>
    <mergeCell ref="D604:E604"/>
    <mergeCell ref="D605:E605"/>
    <mergeCell ref="D606:E606"/>
    <mergeCell ref="D607:E607"/>
    <mergeCell ref="D608:E608"/>
    <mergeCell ref="R604:S604"/>
    <mergeCell ref="R605:S605"/>
    <mergeCell ref="R606:S606"/>
    <mergeCell ref="R607:S607"/>
    <mergeCell ref="R608:S608"/>
    <mergeCell ref="R609:S609"/>
    <mergeCell ref="R610:S610"/>
    <mergeCell ref="R622:S622"/>
    <mergeCell ref="R624:S624"/>
    <mergeCell ref="R625:S625"/>
    <mergeCell ref="R626:S626"/>
    <mergeCell ref="R627:S627"/>
    <mergeCell ref="R628:S628"/>
    <mergeCell ref="R629:S629"/>
    <mergeCell ref="D505:E505"/>
    <mergeCell ref="D506:E506"/>
    <mergeCell ref="D507:E507"/>
    <mergeCell ref="D508:E508"/>
    <mergeCell ref="D509:E509"/>
    <mergeCell ref="D510:E510"/>
    <mergeCell ref="D511:E511"/>
    <mergeCell ref="C520:C521"/>
    <mergeCell ref="D520:E521"/>
    <mergeCell ref="F520:F521"/>
    <mergeCell ref="G520:G521"/>
    <mergeCell ref="H520:H521"/>
    <mergeCell ref="I520:K520"/>
    <mergeCell ref="L520:N520"/>
    <mergeCell ref="D522:E522"/>
    <mergeCell ref="D523:E523"/>
    <mergeCell ref="B524:F524"/>
    <mergeCell ref="D512:E512"/>
    <mergeCell ref="D513:E513"/>
    <mergeCell ref="D514:E514"/>
    <mergeCell ref="D515:E515"/>
    <mergeCell ref="D516:E516"/>
    <mergeCell ref="B518:D518"/>
    <mergeCell ref="B520:B521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B496:F496"/>
    <mergeCell ref="B497:S497"/>
    <mergeCell ref="R498:S498"/>
    <mergeCell ref="R499:S499"/>
    <mergeCell ref="R500:S500"/>
    <mergeCell ref="R501:S501"/>
    <mergeCell ref="R502:S502"/>
    <mergeCell ref="D498:E498"/>
    <mergeCell ref="D499:E499"/>
    <mergeCell ref="D500:E500"/>
    <mergeCell ref="D501:E501"/>
    <mergeCell ref="D502:E502"/>
    <mergeCell ref="D503:E503"/>
    <mergeCell ref="D504:E504"/>
    <mergeCell ref="R503:S503"/>
    <mergeCell ref="R504:S504"/>
    <mergeCell ref="R505:S505"/>
    <mergeCell ref="R506:S506"/>
    <mergeCell ref="R507:S507"/>
    <mergeCell ref="R508:S508"/>
    <mergeCell ref="R509:S509"/>
    <mergeCell ref="R510:S510"/>
    <mergeCell ref="R511:S511"/>
    <mergeCell ref="R512:S512"/>
    <mergeCell ref="R513:S513"/>
    <mergeCell ref="R514:S514"/>
    <mergeCell ref="R515:S515"/>
    <mergeCell ref="R516:S516"/>
    <mergeCell ref="R541:S541"/>
    <mergeCell ref="R542:S542"/>
    <mergeCell ref="R543:S543"/>
    <mergeCell ref="R544:S544"/>
    <mergeCell ref="R545:S545"/>
    <mergeCell ref="R546:S546"/>
    <mergeCell ref="R547:S547"/>
    <mergeCell ref="R548:S548"/>
    <mergeCell ref="R549:S549"/>
    <mergeCell ref="R557:S557"/>
    <mergeCell ref="R558:S558"/>
    <mergeCell ref="R559:S559"/>
    <mergeCell ref="R560:S560"/>
    <mergeCell ref="R561:S561"/>
    <mergeCell ref="R562:S562"/>
    <mergeCell ref="R563:S563"/>
    <mergeCell ref="O567:S567"/>
    <mergeCell ref="R568:S568"/>
    <mergeCell ref="R569:S569"/>
    <mergeCell ref="R570:S570"/>
    <mergeCell ref="R571:S571"/>
    <mergeCell ref="R572:S572"/>
    <mergeCell ref="R573:S573"/>
    <mergeCell ref="R574:S574"/>
    <mergeCell ref="R575:S575"/>
    <mergeCell ref="R576:S576"/>
    <mergeCell ref="R577:S577"/>
    <mergeCell ref="R578:S578"/>
    <mergeCell ref="R586:S586"/>
    <mergeCell ref="R587:S587"/>
    <mergeCell ref="R588:S588"/>
    <mergeCell ref="R589:S589"/>
    <mergeCell ref="R590:S590"/>
    <mergeCell ref="R591:S591"/>
    <mergeCell ref="R592:S592"/>
    <mergeCell ref="R593:S593"/>
    <mergeCell ref="R579:S579"/>
    <mergeCell ref="R580:S580"/>
    <mergeCell ref="R581:S581"/>
    <mergeCell ref="R582:S582"/>
    <mergeCell ref="R583:S583"/>
    <mergeCell ref="R584:S584"/>
    <mergeCell ref="R585:S585"/>
    <mergeCell ref="O520:S520"/>
    <mergeCell ref="R521:S521"/>
    <mergeCell ref="R522:S522"/>
    <mergeCell ref="R523:S523"/>
    <mergeCell ref="R524:S524"/>
    <mergeCell ref="B525:S525"/>
    <mergeCell ref="R526:S526"/>
    <mergeCell ref="D526:E526"/>
    <mergeCell ref="D527:E527"/>
    <mergeCell ref="D528:E528"/>
    <mergeCell ref="D529:E529"/>
    <mergeCell ref="D530:E530"/>
    <mergeCell ref="D531:E531"/>
    <mergeCell ref="D532:E532"/>
    <mergeCell ref="R527:S527"/>
    <mergeCell ref="R528:S528"/>
    <mergeCell ref="R529:S529"/>
    <mergeCell ref="R530:S530"/>
    <mergeCell ref="R531:S531"/>
    <mergeCell ref="R532:S532"/>
    <mergeCell ref="R533:S533"/>
    <mergeCell ref="D533:E533"/>
    <mergeCell ref="D534:E534"/>
    <mergeCell ref="D535:E535"/>
    <mergeCell ref="D536:E536"/>
    <mergeCell ref="D537:E537"/>
    <mergeCell ref="D538:E538"/>
    <mergeCell ref="D539:E539"/>
    <mergeCell ref="R550:S550"/>
    <mergeCell ref="R551:S551"/>
    <mergeCell ref="R552:S552"/>
    <mergeCell ref="R553:S553"/>
    <mergeCell ref="R554:S554"/>
    <mergeCell ref="R555:S555"/>
    <mergeCell ref="R534:S534"/>
    <mergeCell ref="R535:S535"/>
    <mergeCell ref="R536:S536"/>
    <mergeCell ref="R537:S537"/>
    <mergeCell ref="R538:S538"/>
    <mergeCell ref="R539:S539"/>
    <mergeCell ref="R540:S540"/>
    <mergeCell ref="D554:E554"/>
    <mergeCell ref="B555:F555"/>
    <mergeCell ref="B556:S556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7:E557"/>
    <mergeCell ref="D558:E558"/>
    <mergeCell ref="D559:E559"/>
    <mergeCell ref="D560:E560"/>
    <mergeCell ref="D561:E561"/>
    <mergeCell ref="D562:E562"/>
    <mergeCell ref="D563:E563"/>
    <mergeCell ref="I567:K567"/>
    <mergeCell ref="L567:N567"/>
    <mergeCell ref="B565:D565"/>
    <mergeCell ref="B567:B568"/>
    <mergeCell ref="C567:C568"/>
    <mergeCell ref="D567:E568"/>
    <mergeCell ref="F567:F568"/>
    <mergeCell ref="G567:G568"/>
    <mergeCell ref="H567:H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R630:S630"/>
    <mergeCell ref="R631:S631"/>
    <mergeCell ref="R632:S632"/>
    <mergeCell ref="R633:S633"/>
    <mergeCell ref="R634:S634"/>
    <mergeCell ref="R635:S635"/>
    <mergeCell ref="R636:S636"/>
    <mergeCell ref="R637:S637"/>
    <mergeCell ref="R638:S638"/>
    <mergeCell ref="R639:S639"/>
    <mergeCell ref="R640:S640"/>
    <mergeCell ref="R641:S641"/>
    <mergeCell ref="R642:S642"/>
    <mergeCell ref="R643:S643"/>
    <mergeCell ref="R644:S644"/>
    <mergeCell ref="R645:S645"/>
    <mergeCell ref="R646:S646"/>
    <mergeCell ref="R647:S647"/>
    <mergeCell ref="R648:S648"/>
    <mergeCell ref="R649:S649"/>
    <mergeCell ref="R650:S650"/>
    <mergeCell ref="O661:S661"/>
    <mergeCell ref="R662:S662"/>
    <mergeCell ref="R663:S663"/>
    <mergeCell ref="R664:S664"/>
    <mergeCell ref="R651:S651"/>
    <mergeCell ref="R652:S652"/>
    <mergeCell ref="R653:S653"/>
    <mergeCell ref="R654:S654"/>
    <mergeCell ref="R655:S655"/>
    <mergeCell ref="R656:S656"/>
    <mergeCell ref="R657:S657"/>
    <mergeCell ref="D609:E609"/>
    <mergeCell ref="D610:E610"/>
    <mergeCell ref="B612:D612"/>
    <mergeCell ref="B614:B615"/>
    <mergeCell ref="C614:C615"/>
    <mergeCell ref="D614:E615"/>
    <mergeCell ref="F614:F615"/>
    <mergeCell ref="D616:E616"/>
    <mergeCell ref="D617:E617"/>
    <mergeCell ref="D618:E618"/>
    <mergeCell ref="D619:E619"/>
    <mergeCell ref="D620:E620"/>
    <mergeCell ref="D621:E621"/>
    <mergeCell ref="B622:F622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B659:D659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B802:B803"/>
    <mergeCell ref="C802:C803"/>
    <mergeCell ref="D802:E803"/>
    <mergeCell ref="F802:F803"/>
    <mergeCell ref="G802:G803"/>
    <mergeCell ref="H802:H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34:E834"/>
    <mergeCell ref="D835:E835"/>
    <mergeCell ref="D836:E836"/>
    <mergeCell ref="D837:E837"/>
    <mergeCell ref="D838:E838"/>
    <mergeCell ref="D839:E839"/>
    <mergeCell ref="D840:E840"/>
    <mergeCell ref="D818:E818"/>
    <mergeCell ref="D819:E819"/>
    <mergeCell ref="D820:E820"/>
    <mergeCell ref="D821:E821"/>
    <mergeCell ref="D822:E822"/>
    <mergeCell ref="D823:E823"/>
    <mergeCell ref="D824:E824"/>
  </mergeCells>
  <conditionalFormatting sqref="N1:N1000">
    <cfRule type="cellIs" dxfId="0" priority="1" operator="greaterThan">
      <formula>1000</formula>
    </cfRule>
  </conditionalFormatting>
  <conditionalFormatting sqref="N1:N1000">
    <cfRule type="cellIs" dxfId="4" priority="2" operator="greaterThan">
      <formula>500</formula>
    </cfRule>
  </conditionalFormatting>
  <conditionalFormatting sqref="N1:N1000">
    <cfRule type="cellIs" dxfId="2" priority="3" operator="greaterThan">
      <formula>300</formula>
    </cfRule>
  </conditionalFormatting>
  <conditionalFormatting sqref="N1:N1000">
    <cfRule type="cellIs" dxfId="3" priority="4" operator="greaterThan">
      <formula>100</formula>
    </cfRule>
  </conditionalFormatting>
  <conditionalFormatting sqref="N1:N1000">
    <cfRule type="cellIs" dxfId="3" priority="5" operator="greaterThan">
      <formula>100</formula>
    </cfRule>
  </conditionalFormatting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pageSetUpPr/>
  </sheetPr>
  <sheetViews>
    <sheetView workbookViewId="0"/>
  </sheetViews>
  <sheetFormatPr customHeight="1" defaultColWidth="12.63" defaultRowHeight="15.75"/>
  <cols>
    <col customWidth="1" min="1" max="1" width="0.38"/>
    <col customWidth="1" min="2" max="3" width="4.63"/>
    <col customWidth="1" min="4" max="4" width="16.25"/>
    <col customWidth="1" min="5" max="5" width="9.25"/>
    <col customWidth="1" min="6" max="6" width="7.25"/>
    <col customWidth="1" min="7" max="7" width="7.63"/>
    <col customWidth="1" min="8" max="8" width="4.63"/>
    <col customWidth="1" min="9" max="9" width="6.88"/>
    <col customWidth="1" min="10" max="10" width="6.38"/>
    <col customWidth="1" min="11" max="11" width="6.75"/>
    <col customWidth="1" min="12" max="12" width="6.88"/>
    <col customWidth="1" min="13" max="13" width="6.38"/>
    <col customWidth="1" min="14" max="14" width="6.75"/>
    <col customWidth="1" min="15" max="15" width="7.63"/>
    <col customWidth="1" min="16" max="16" width="6.75"/>
    <col customWidth="1" min="17" max="17" width="6.38"/>
    <col customWidth="1" min="18" max="18" width="1.0"/>
    <col customWidth="1" min="19" max="19" width="5.88"/>
    <col customWidth="1" min="20" max="20" width="8.75"/>
    <col customWidth="1" min="21" max="26" width="8.63"/>
  </cols>
  <sheetData>
    <row r="1" ht="14.25" customHeight="1">
      <c r="A1" s="296" t="s">
        <v>76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  <c r="O1" s="297"/>
      <c r="P1" s="297"/>
      <c r="Q1" s="297"/>
      <c r="R1" s="297"/>
      <c r="S1" s="297"/>
      <c r="T1" s="298"/>
    </row>
    <row r="2" ht="6.0" customHeight="1"/>
    <row r="3" ht="11.25" customHeight="1">
      <c r="B3" s="299" t="s">
        <v>2019</v>
      </c>
      <c r="C3" s="297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/>
      <c r="R3" s="297"/>
      <c r="S3" s="298"/>
    </row>
    <row r="4" ht="1.5" customHeight="1"/>
    <row r="5" ht="11.25" customHeight="1">
      <c r="B5" s="300" t="s">
        <v>78</v>
      </c>
      <c r="C5" s="297"/>
      <c r="D5" s="297"/>
      <c r="E5" s="297"/>
      <c r="F5" s="297"/>
      <c r="G5" s="297"/>
      <c r="H5" s="297"/>
      <c r="I5" s="297"/>
      <c r="J5" s="297"/>
      <c r="K5" s="297"/>
      <c r="L5" s="297"/>
      <c r="M5" s="297"/>
      <c r="N5" s="297"/>
      <c r="O5" s="297"/>
      <c r="P5" s="297"/>
      <c r="Q5" s="297"/>
      <c r="R5" s="297"/>
      <c r="S5" s="298"/>
    </row>
    <row r="6" ht="3.75" customHeight="1"/>
    <row r="7" ht="19.5" customHeight="1">
      <c r="B7" s="301" t="s">
        <v>79</v>
      </c>
      <c r="C7" s="301" t="s">
        <v>80</v>
      </c>
      <c r="D7" s="302" t="s">
        <v>81</v>
      </c>
      <c r="E7" s="303"/>
      <c r="F7" s="301" t="s">
        <v>82</v>
      </c>
      <c r="G7" s="301" t="s">
        <v>83</v>
      </c>
      <c r="H7" s="301" t="s">
        <v>84</v>
      </c>
      <c r="I7" s="304" t="s">
        <v>85</v>
      </c>
      <c r="J7" s="305"/>
      <c r="K7" s="306"/>
      <c r="L7" s="304" t="s">
        <v>86</v>
      </c>
      <c r="M7" s="305"/>
      <c r="N7" s="306"/>
      <c r="O7" s="304" t="s">
        <v>87</v>
      </c>
      <c r="P7" s="305"/>
      <c r="Q7" s="305"/>
      <c r="R7" s="305"/>
      <c r="S7" s="307"/>
    </row>
    <row r="8" ht="14.25" customHeight="1">
      <c r="B8" s="308"/>
      <c r="C8" s="308"/>
      <c r="D8" s="309"/>
      <c r="E8" s="310"/>
      <c r="F8" s="308"/>
      <c r="G8" s="308"/>
      <c r="H8" s="308"/>
      <c r="I8" s="311" t="s">
        <v>88</v>
      </c>
      <c r="J8" s="311" t="s">
        <v>89</v>
      </c>
      <c r="K8" s="311" t="s">
        <v>90</v>
      </c>
      <c r="L8" s="311" t="s">
        <v>88</v>
      </c>
      <c r="M8" s="311" t="s">
        <v>89</v>
      </c>
      <c r="N8" s="311" t="s">
        <v>90</v>
      </c>
      <c r="O8" s="311" t="s">
        <v>83</v>
      </c>
      <c r="P8" s="311" t="s">
        <v>88</v>
      </c>
      <c r="Q8" s="311" t="s">
        <v>89</v>
      </c>
      <c r="R8" s="304" t="s">
        <v>90</v>
      </c>
      <c r="S8" s="307"/>
    </row>
    <row r="9" ht="11.25" customHeight="1">
      <c r="B9" s="312" t="s">
        <v>2020</v>
      </c>
      <c r="C9" s="313"/>
      <c r="D9" s="313"/>
      <c r="E9" s="313"/>
      <c r="F9" s="313"/>
      <c r="G9" s="313"/>
      <c r="H9" s="313"/>
      <c r="I9" s="313"/>
      <c r="J9" s="313"/>
      <c r="K9" s="313"/>
      <c r="L9" s="313"/>
      <c r="M9" s="313"/>
      <c r="N9" s="313"/>
      <c r="O9" s="313"/>
      <c r="P9" s="313"/>
      <c r="Q9" s="313"/>
      <c r="R9" s="313"/>
      <c r="S9" s="314"/>
    </row>
    <row r="10" ht="11.25" customHeight="1">
      <c r="B10" s="315" t="s">
        <v>92</v>
      </c>
      <c r="C10" s="316" t="s">
        <v>2021</v>
      </c>
      <c r="D10" s="399" t="s">
        <v>2022</v>
      </c>
      <c r="E10" s="318"/>
      <c r="F10" s="316" t="s">
        <v>95</v>
      </c>
      <c r="G10" s="319">
        <v>10.57</v>
      </c>
      <c r="H10" s="315" t="s">
        <v>96</v>
      </c>
      <c r="I10" s="320">
        <v>-3451.98</v>
      </c>
      <c r="J10" s="320">
        <v>0.0</v>
      </c>
      <c r="K10" s="320">
        <v>-3451.98</v>
      </c>
      <c r="L10" s="320">
        <v>3451.98</v>
      </c>
      <c r="M10" s="320">
        <v>0.0</v>
      </c>
      <c r="N10" s="320">
        <v>3451.98</v>
      </c>
      <c r="O10" s="319">
        <v>0.0</v>
      </c>
      <c r="P10" s="320">
        <v>0.0</v>
      </c>
      <c r="Q10" s="320">
        <v>0.0</v>
      </c>
      <c r="R10" s="321">
        <v>0.0</v>
      </c>
      <c r="S10" s="314"/>
    </row>
    <row r="11" ht="11.25" customHeight="1">
      <c r="B11" s="315" t="s">
        <v>92</v>
      </c>
      <c r="C11" s="316" t="s">
        <v>2023</v>
      </c>
      <c r="D11" s="399" t="s">
        <v>2024</v>
      </c>
      <c r="E11" s="318"/>
      <c r="F11" s="316" t="s">
        <v>95</v>
      </c>
      <c r="G11" s="319">
        <v>3.38</v>
      </c>
      <c r="H11" s="315" t="s">
        <v>96</v>
      </c>
      <c r="I11" s="320">
        <v>-1147.8</v>
      </c>
      <c r="J11" s="320">
        <v>0.0</v>
      </c>
      <c r="K11" s="320">
        <v>-1147.8</v>
      </c>
      <c r="L11" s="320">
        <v>1147.8</v>
      </c>
      <c r="M11" s="320">
        <v>0.0</v>
      </c>
      <c r="N11" s="320">
        <v>1147.8</v>
      </c>
      <c r="O11" s="319">
        <v>0.0</v>
      </c>
      <c r="P11" s="320">
        <v>0.0</v>
      </c>
      <c r="Q11" s="320">
        <v>0.0</v>
      </c>
      <c r="R11" s="321">
        <v>0.0</v>
      </c>
      <c r="S11" s="314"/>
    </row>
    <row r="12" ht="11.25" customHeight="1">
      <c r="B12" s="315" t="s">
        <v>92</v>
      </c>
      <c r="C12" s="316" t="s">
        <v>201</v>
      </c>
      <c r="D12" s="317" t="s">
        <v>202</v>
      </c>
      <c r="E12" s="318"/>
      <c r="F12" s="316" t="s">
        <v>95</v>
      </c>
      <c r="G12" s="319">
        <v>2.5</v>
      </c>
      <c r="H12" s="315" t="s">
        <v>96</v>
      </c>
      <c r="I12" s="320">
        <v>-136.25</v>
      </c>
      <c r="J12" s="320">
        <v>0.0</v>
      </c>
      <c r="K12" s="320">
        <v>-136.25</v>
      </c>
      <c r="L12" s="320">
        <v>136.25</v>
      </c>
      <c r="M12" s="320">
        <v>0.0</v>
      </c>
      <c r="N12" s="320">
        <v>136.25</v>
      </c>
      <c r="O12" s="319">
        <v>0.0</v>
      </c>
      <c r="P12" s="320">
        <v>0.0</v>
      </c>
      <c r="Q12" s="320">
        <v>0.0</v>
      </c>
      <c r="R12" s="321">
        <v>0.0</v>
      </c>
      <c r="S12" s="314"/>
    </row>
    <row r="13" ht="11.25" customHeight="1">
      <c r="B13" s="315" t="s">
        <v>92</v>
      </c>
      <c r="C13" s="316" t="s">
        <v>1828</v>
      </c>
      <c r="D13" s="317" t="s">
        <v>1829</v>
      </c>
      <c r="E13" s="318"/>
      <c r="F13" s="316" t="s">
        <v>95</v>
      </c>
      <c r="G13" s="319">
        <v>1.5</v>
      </c>
      <c r="H13" s="315" t="s">
        <v>96</v>
      </c>
      <c r="I13" s="320">
        <v>-465.0</v>
      </c>
      <c r="J13" s="320">
        <v>0.0</v>
      </c>
      <c r="K13" s="320">
        <v>-465.0</v>
      </c>
      <c r="L13" s="320">
        <v>465.0</v>
      </c>
      <c r="M13" s="320">
        <v>0.0</v>
      </c>
      <c r="N13" s="320">
        <v>465.0</v>
      </c>
      <c r="O13" s="319">
        <v>0.0</v>
      </c>
      <c r="P13" s="320">
        <v>0.0</v>
      </c>
      <c r="Q13" s="320">
        <v>0.0</v>
      </c>
      <c r="R13" s="321">
        <v>0.0</v>
      </c>
      <c r="S13" s="314"/>
    </row>
    <row r="14" ht="11.25" customHeight="1">
      <c r="B14" s="315" t="s">
        <v>92</v>
      </c>
      <c r="C14" s="316" t="s">
        <v>2025</v>
      </c>
      <c r="D14" s="317" t="s">
        <v>2026</v>
      </c>
      <c r="E14" s="318"/>
      <c r="F14" s="316" t="s">
        <v>95</v>
      </c>
      <c r="G14" s="319">
        <v>4.9</v>
      </c>
      <c r="H14" s="315" t="s">
        <v>96</v>
      </c>
      <c r="I14" s="320">
        <v>-735.0</v>
      </c>
      <c r="J14" s="320">
        <v>0.0</v>
      </c>
      <c r="K14" s="320">
        <v>-735.0</v>
      </c>
      <c r="L14" s="320">
        <v>735.0</v>
      </c>
      <c r="M14" s="320">
        <v>0.0</v>
      </c>
      <c r="N14" s="320">
        <v>735.0</v>
      </c>
      <c r="O14" s="319">
        <v>0.0</v>
      </c>
      <c r="P14" s="320">
        <v>0.0</v>
      </c>
      <c r="Q14" s="320">
        <v>0.0</v>
      </c>
      <c r="R14" s="321">
        <v>0.0</v>
      </c>
      <c r="S14" s="314"/>
    </row>
    <row r="15" ht="11.25" customHeight="1">
      <c r="B15" s="315" t="s">
        <v>92</v>
      </c>
      <c r="C15" s="316" t="s">
        <v>2027</v>
      </c>
      <c r="D15" s="317" t="s">
        <v>2028</v>
      </c>
      <c r="E15" s="318"/>
      <c r="F15" s="316" t="s">
        <v>95</v>
      </c>
      <c r="G15" s="319">
        <v>0.195</v>
      </c>
      <c r="H15" s="315" t="s">
        <v>96</v>
      </c>
      <c r="I15" s="320">
        <v>-546.0</v>
      </c>
      <c r="J15" s="320">
        <v>0.0</v>
      </c>
      <c r="K15" s="320">
        <v>-546.0</v>
      </c>
      <c r="L15" s="320">
        <v>546.0</v>
      </c>
      <c r="M15" s="320">
        <v>0.0</v>
      </c>
      <c r="N15" s="320">
        <v>546.0</v>
      </c>
      <c r="O15" s="319">
        <v>0.0</v>
      </c>
      <c r="P15" s="320">
        <v>0.0</v>
      </c>
      <c r="Q15" s="320">
        <v>0.0</v>
      </c>
      <c r="R15" s="321">
        <v>0.0</v>
      </c>
      <c r="S15" s="314"/>
    </row>
    <row r="16" ht="11.25" customHeight="1">
      <c r="B16" s="315" t="s">
        <v>92</v>
      </c>
      <c r="C16" s="316" t="s">
        <v>2029</v>
      </c>
      <c r="D16" s="317" t="s">
        <v>2030</v>
      </c>
      <c r="E16" s="318"/>
      <c r="F16" s="316" t="s">
        <v>130</v>
      </c>
      <c r="G16" s="319">
        <v>1.73</v>
      </c>
      <c r="H16" s="315" t="s">
        <v>96</v>
      </c>
      <c r="I16" s="320">
        <v>-696.74</v>
      </c>
      <c r="J16" s="320">
        <v>0.0</v>
      </c>
      <c r="K16" s="320">
        <v>-696.74</v>
      </c>
      <c r="L16" s="320">
        <v>696.74</v>
      </c>
      <c r="M16" s="320">
        <v>0.0</v>
      </c>
      <c r="N16" s="320">
        <v>696.74</v>
      </c>
      <c r="O16" s="319">
        <v>0.0</v>
      </c>
      <c r="P16" s="320">
        <v>0.0</v>
      </c>
      <c r="Q16" s="320">
        <v>0.0</v>
      </c>
      <c r="R16" s="321">
        <v>0.0</v>
      </c>
      <c r="S16" s="314"/>
    </row>
    <row r="17" ht="11.25" customHeight="1">
      <c r="B17" s="315" t="s">
        <v>92</v>
      </c>
      <c r="C17" s="316" t="s">
        <v>118</v>
      </c>
      <c r="D17" s="317" t="s">
        <v>119</v>
      </c>
      <c r="E17" s="318"/>
      <c r="F17" s="316" t="s">
        <v>95</v>
      </c>
      <c r="G17" s="319">
        <v>0.05</v>
      </c>
      <c r="H17" s="315" t="s">
        <v>96</v>
      </c>
      <c r="I17" s="320">
        <v>-1.9</v>
      </c>
      <c r="J17" s="320">
        <v>0.0</v>
      </c>
      <c r="K17" s="320">
        <v>-1.9</v>
      </c>
      <c r="L17" s="320">
        <v>1.9</v>
      </c>
      <c r="M17" s="320">
        <v>0.0</v>
      </c>
      <c r="N17" s="320">
        <v>1.9</v>
      </c>
      <c r="O17" s="319">
        <v>0.0</v>
      </c>
      <c r="P17" s="320">
        <v>0.0</v>
      </c>
      <c r="Q17" s="320">
        <v>0.0</v>
      </c>
      <c r="R17" s="321">
        <v>0.0</v>
      </c>
      <c r="S17" s="314"/>
    </row>
    <row r="18" ht="11.25" customHeight="1">
      <c r="B18" s="315" t="s">
        <v>92</v>
      </c>
      <c r="C18" s="316" t="s">
        <v>222</v>
      </c>
      <c r="D18" s="317" t="s">
        <v>223</v>
      </c>
      <c r="E18" s="318"/>
      <c r="F18" s="316" t="s">
        <v>95</v>
      </c>
      <c r="G18" s="319">
        <v>2.0</v>
      </c>
      <c r="H18" s="315" t="s">
        <v>96</v>
      </c>
      <c r="I18" s="320">
        <v>-128.35</v>
      </c>
      <c r="J18" s="320">
        <v>0.0</v>
      </c>
      <c r="K18" s="320">
        <v>-128.35</v>
      </c>
      <c r="L18" s="320">
        <v>128.35</v>
      </c>
      <c r="M18" s="320">
        <v>0.0</v>
      </c>
      <c r="N18" s="320">
        <v>128.35</v>
      </c>
      <c r="O18" s="319">
        <v>0.0</v>
      </c>
      <c r="P18" s="320">
        <v>0.0</v>
      </c>
      <c r="Q18" s="320">
        <v>0.0</v>
      </c>
      <c r="R18" s="321">
        <v>0.0</v>
      </c>
      <c r="S18" s="314"/>
    </row>
    <row r="19" ht="11.25" customHeight="1">
      <c r="B19" s="315" t="s">
        <v>92</v>
      </c>
      <c r="C19" s="316" t="s">
        <v>2031</v>
      </c>
      <c r="D19" s="317" t="s">
        <v>2032</v>
      </c>
      <c r="E19" s="318"/>
      <c r="F19" s="316" t="s">
        <v>95</v>
      </c>
      <c r="G19" s="319">
        <v>0.34</v>
      </c>
      <c r="H19" s="315" t="s">
        <v>96</v>
      </c>
      <c r="I19" s="320">
        <v>-258.2</v>
      </c>
      <c r="J19" s="320">
        <v>0.0</v>
      </c>
      <c r="K19" s="320">
        <v>-258.2</v>
      </c>
      <c r="L19" s="320">
        <v>258.2</v>
      </c>
      <c r="M19" s="320">
        <v>0.0</v>
      </c>
      <c r="N19" s="320">
        <v>258.2</v>
      </c>
      <c r="O19" s="319">
        <v>0.0</v>
      </c>
      <c r="P19" s="320">
        <v>0.0</v>
      </c>
      <c r="Q19" s="320">
        <v>0.0</v>
      </c>
      <c r="R19" s="321">
        <v>0.0</v>
      </c>
      <c r="S19" s="314"/>
    </row>
    <row r="20" ht="11.25" customHeight="1">
      <c r="B20" s="315" t="s">
        <v>92</v>
      </c>
      <c r="C20" s="316" t="s">
        <v>118</v>
      </c>
      <c r="D20" s="317" t="s">
        <v>119</v>
      </c>
      <c r="E20" s="318"/>
      <c r="F20" s="316" t="s">
        <v>95</v>
      </c>
      <c r="G20" s="319">
        <v>0.05</v>
      </c>
      <c r="H20" s="315" t="s">
        <v>96</v>
      </c>
      <c r="I20" s="320">
        <v>-1.9</v>
      </c>
      <c r="J20" s="320">
        <v>0.0</v>
      </c>
      <c r="K20" s="320">
        <v>-1.9</v>
      </c>
      <c r="L20" s="320">
        <v>1.9</v>
      </c>
      <c r="M20" s="320">
        <v>0.0</v>
      </c>
      <c r="N20" s="320">
        <v>1.9</v>
      </c>
      <c r="O20" s="319">
        <v>0.0</v>
      </c>
      <c r="P20" s="320">
        <v>0.0</v>
      </c>
      <c r="Q20" s="320">
        <v>0.0</v>
      </c>
      <c r="R20" s="321">
        <v>0.0</v>
      </c>
      <c r="S20" s="314"/>
    </row>
    <row r="21" ht="11.25" customHeight="1">
      <c r="B21" s="315" t="s">
        <v>92</v>
      </c>
      <c r="C21" s="316" t="s">
        <v>226</v>
      </c>
      <c r="D21" s="317" t="s">
        <v>227</v>
      </c>
      <c r="E21" s="318"/>
      <c r="F21" s="316" t="s">
        <v>95</v>
      </c>
      <c r="G21" s="319">
        <v>0.61</v>
      </c>
      <c r="H21" s="315" t="s">
        <v>96</v>
      </c>
      <c r="I21" s="320">
        <v>-415.5</v>
      </c>
      <c r="J21" s="320">
        <v>0.0</v>
      </c>
      <c r="K21" s="320">
        <v>-415.5</v>
      </c>
      <c r="L21" s="320">
        <v>415.5</v>
      </c>
      <c r="M21" s="320">
        <v>0.0</v>
      </c>
      <c r="N21" s="320">
        <v>415.5</v>
      </c>
      <c r="O21" s="319">
        <v>0.0</v>
      </c>
      <c r="P21" s="320">
        <v>0.0</v>
      </c>
      <c r="Q21" s="320">
        <v>0.0</v>
      </c>
      <c r="R21" s="321">
        <v>0.0</v>
      </c>
      <c r="S21" s="314"/>
    </row>
    <row r="22" ht="11.25" customHeight="1">
      <c r="B22" s="315" t="s">
        <v>92</v>
      </c>
      <c r="C22" s="316" t="s">
        <v>2033</v>
      </c>
      <c r="D22" s="317" t="s">
        <v>2034</v>
      </c>
      <c r="E22" s="318"/>
      <c r="F22" s="316" t="s">
        <v>95</v>
      </c>
      <c r="G22" s="319">
        <v>0.13</v>
      </c>
      <c r="H22" s="315" t="s">
        <v>96</v>
      </c>
      <c r="I22" s="320">
        <v>-30.58</v>
      </c>
      <c r="J22" s="320">
        <v>0.0</v>
      </c>
      <c r="K22" s="320">
        <v>-30.58</v>
      </c>
      <c r="L22" s="320">
        <v>30.58</v>
      </c>
      <c r="M22" s="320">
        <v>0.0</v>
      </c>
      <c r="N22" s="320">
        <v>30.58</v>
      </c>
      <c r="O22" s="319">
        <v>0.0</v>
      </c>
      <c r="P22" s="320">
        <v>0.0</v>
      </c>
      <c r="Q22" s="320">
        <v>0.0</v>
      </c>
      <c r="R22" s="321">
        <v>0.0</v>
      </c>
      <c r="S22" s="314"/>
    </row>
    <row r="23" ht="11.25" customHeight="1">
      <c r="B23" s="315" t="s">
        <v>92</v>
      </c>
      <c r="C23" s="316" t="s">
        <v>118</v>
      </c>
      <c r="D23" s="317" t="s">
        <v>119</v>
      </c>
      <c r="E23" s="318"/>
      <c r="F23" s="316" t="s">
        <v>95</v>
      </c>
      <c r="G23" s="319">
        <v>0.07</v>
      </c>
      <c r="H23" s="315" t="s">
        <v>96</v>
      </c>
      <c r="I23" s="320">
        <v>-2.66</v>
      </c>
      <c r="J23" s="320">
        <v>0.0</v>
      </c>
      <c r="K23" s="320">
        <v>-2.66</v>
      </c>
      <c r="L23" s="320">
        <v>2.66</v>
      </c>
      <c r="M23" s="320">
        <v>0.0</v>
      </c>
      <c r="N23" s="320">
        <v>2.66</v>
      </c>
      <c r="O23" s="319">
        <v>0.0</v>
      </c>
      <c r="P23" s="320">
        <v>0.0</v>
      </c>
      <c r="Q23" s="320">
        <v>0.0</v>
      </c>
      <c r="R23" s="321">
        <v>0.0</v>
      </c>
      <c r="S23" s="314"/>
    </row>
    <row r="24" ht="11.25" customHeight="1">
      <c r="B24" s="315" t="s">
        <v>92</v>
      </c>
      <c r="C24" s="316" t="s">
        <v>2035</v>
      </c>
      <c r="D24" s="317" t="s">
        <v>2036</v>
      </c>
      <c r="E24" s="318"/>
      <c r="F24" s="316" t="s">
        <v>95</v>
      </c>
      <c r="G24" s="319">
        <v>0.1</v>
      </c>
      <c r="H24" s="315" t="s">
        <v>96</v>
      </c>
      <c r="I24" s="320">
        <v>-164.89</v>
      </c>
      <c r="J24" s="320">
        <v>0.0</v>
      </c>
      <c r="K24" s="320">
        <v>-164.89</v>
      </c>
      <c r="L24" s="320">
        <v>164.89</v>
      </c>
      <c r="M24" s="320">
        <v>0.0</v>
      </c>
      <c r="N24" s="320">
        <v>164.89</v>
      </c>
      <c r="O24" s="319">
        <v>0.0</v>
      </c>
      <c r="P24" s="320">
        <v>0.0</v>
      </c>
      <c r="Q24" s="320">
        <v>0.0</v>
      </c>
      <c r="R24" s="321">
        <v>0.0</v>
      </c>
      <c r="S24" s="314"/>
    </row>
    <row r="25" ht="11.25" customHeight="1">
      <c r="B25" s="315" t="s">
        <v>92</v>
      </c>
      <c r="C25" s="316" t="s">
        <v>292</v>
      </c>
      <c r="D25" s="317" t="s">
        <v>293</v>
      </c>
      <c r="E25" s="318"/>
      <c r="F25" s="316" t="s">
        <v>95</v>
      </c>
      <c r="G25" s="319">
        <v>0.26</v>
      </c>
      <c r="H25" s="315" t="s">
        <v>96</v>
      </c>
      <c r="I25" s="320">
        <v>-200.2</v>
      </c>
      <c r="J25" s="320">
        <v>0.0</v>
      </c>
      <c r="K25" s="320">
        <v>-200.2</v>
      </c>
      <c r="L25" s="320">
        <v>200.2</v>
      </c>
      <c r="M25" s="320">
        <v>0.0</v>
      </c>
      <c r="N25" s="320">
        <v>200.2</v>
      </c>
      <c r="O25" s="319">
        <v>0.0</v>
      </c>
      <c r="P25" s="320">
        <v>0.0</v>
      </c>
      <c r="Q25" s="320">
        <v>0.0</v>
      </c>
      <c r="R25" s="321">
        <v>0.0</v>
      </c>
      <c r="S25" s="314"/>
    </row>
    <row r="26" ht="11.25" customHeight="1">
      <c r="B26" s="315" t="s">
        <v>92</v>
      </c>
      <c r="C26" s="316" t="s">
        <v>2037</v>
      </c>
      <c r="D26" s="317" t="s">
        <v>2038</v>
      </c>
      <c r="E26" s="318"/>
      <c r="F26" s="316" t="s">
        <v>95</v>
      </c>
      <c r="G26" s="319">
        <v>0.4</v>
      </c>
      <c r="H26" s="315" t="s">
        <v>96</v>
      </c>
      <c r="I26" s="320">
        <v>-352.0</v>
      </c>
      <c r="J26" s="320">
        <v>0.0</v>
      </c>
      <c r="K26" s="320">
        <v>-352.0</v>
      </c>
      <c r="L26" s="320">
        <v>352.0</v>
      </c>
      <c r="M26" s="320">
        <v>0.0</v>
      </c>
      <c r="N26" s="320">
        <v>352.0</v>
      </c>
      <c r="O26" s="319">
        <v>0.0</v>
      </c>
      <c r="P26" s="320">
        <v>0.0</v>
      </c>
      <c r="Q26" s="320">
        <v>0.0</v>
      </c>
      <c r="R26" s="321">
        <v>0.0</v>
      </c>
      <c r="S26" s="314"/>
    </row>
    <row r="27" ht="11.25" customHeight="1">
      <c r="B27" s="315" t="s">
        <v>92</v>
      </c>
      <c r="C27" s="316" t="s">
        <v>2039</v>
      </c>
      <c r="D27" s="317" t="s">
        <v>2040</v>
      </c>
      <c r="E27" s="318"/>
      <c r="F27" s="316" t="s">
        <v>95</v>
      </c>
      <c r="G27" s="319">
        <v>0.437</v>
      </c>
      <c r="H27" s="315" t="s">
        <v>96</v>
      </c>
      <c r="I27" s="320">
        <v>-209.76</v>
      </c>
      <c r="J27" s="320">
        <v>0.0</v>
      </c>
      <c r="K27" s="320">
        <v>-209.76</v>
      </c>
      <c r="L27" s="320">
        <v>209.76</v>
      </c>
      <c r="M27" s="320">
        <v>0.0</v>
      </c>
      <c r="N27" s="320">
        <v>209.76</v>
      </c>
      <c r="O27" s="319">
        <v>0.0</v>
      </c>
      <c r="P27" s="320">
        <v>0.0</v>
      </c>
      <c r="Q27" s="320">
        <v>0.0</v>
      </c>
      <c r="R27" s="321">
        <v>0.0</v>
      </c>
      <c r="S27" s="314"/>
    </row>
    <row r="28" ht="11.25" customHeight="1">
      <c r="B28" s="315" t="s">
        <v>92</v>
      </c>
      <c r="C28" s="316" t="s">
        <v>2041</v>
      </c>
      <c r="D28" s="317" t="s">
        <v>2042</v>
      </c>
      <c r="E28" s="318"/>
      <c r="F28" s="316" t="s">
        <v>95</v>
      </c>
      <c r="G28" s="319">
        <v>0.26</v>
      </c>
      <c r="H28" s="315" t="s">
        <v>96</v>
      </c>
      <c r="I28" s="320">
        <v>-395.2</v>
      </c>
      <c r="J28" s="320">
        <v>0.0</v>
      </c>
      <c r="K28" s="320">
        <v>-395.2</v>
      </c>
      <c r="L28" s="320">
        <v>395.2</v>
      </c>
      <c r="M28" s="320">
        <v>0.0</v>
      </c>
      <c r="N28" s="320">
        <v>395.2</v>
      </c>
      <c r="O28" s="319">
        <v>0.0</v>
      </c>
      <c r="P28" s="320">
        <v>0.0</v>
      </c>
      <c r="Q28" s="320">
        <v>0.0</v>
      </c>
      <c r="R28" s="321">
        <v>0.0</v>
      </c>
      <c r="S28" s="314"/>
    </row>
    <row r="29" ht="11.25" customHeight="1">
      <c r="B29" s="315" t="s">
        <v>92</v>
      </c>
      <c r="C29" s="316" t="s">
        <v>1944</v>
      </c>
      <c r="D29" s="317" t="s">
        <v>1735</v>
      </c>
      <c r="E29" s="318"/>
      <c r="F29" s="316" t="s">
        <v>95</v>
      </c>
      <c r="G29" s="319">
        <v>0.126</v>
      </c>
      <c r="H29" s="315" t="s">
        <v>96</v>
      </c>
      <c r="I29" s="320">
        <v>-115.67</v>
      </c>
      <c r="J29" s="320">
        <v>0.0</v>
      </c>
      <c r="K29" s="320">
        <v>-115.67</v>
      </c>
      <c r="L29" s="320">
        <v>115.67</v>
      </c>
      <c r="M29" s="320">
        <v>0.0</v>
      </c>
      <c r="N29" s="320">
        <v>115.67</v>
      </c>
      <c r="O29" s="319">
        <v>0.0</v>
      </c>
      <c r="P29" s="320">
        <v>0.0</v>
      </c>
      <c r="Q29" s="320">
        <v>0.0</v>
      </c>
      <c r="R29" s="321">
        <v>0.0</v>
      </c>
      <c r="S29" s="314"/>
    </row>
    <row r="30" ht="11.25" customHeight="1">
      <c r="B30" s="315" t="s">
        <v>92</v>
      </c>
      <c r="C30" s="316" t="s">
        <v>118</v>
      </c>
      <c r="D30" s="317" t="s">
        <v>119</v>
      </c>
      <c r="E30" s="318"/>
      <c r="F30" s="316" t="s">
        <v>95</v>
      </c>
      <c r="G30" s="319">
        <v>0.05</v>
      </c>
      <c r="H30" s="315" t="s">
        <v>96</v>
      </c>
      <c r="I30" s="320">
        <v>-1.9</v>
      </c>
      <c r="J30" s="320">
        <v>0.0</v>
      </c>
      <c r="K30" s="320">
        <v>-1.9</v>
      </c>
      <c r="L30" s="320">
        <v>1.9</v>
      </c>
      <c r="M30" s="320">
        <v>0.0</v>
      </c>
      <c r="N30" s="320">
        <v>1.9</v>
      </c>
      <c r="O30" s="319">
        <v>0.0</v>
      </c>
      <c r="P30" s="320">
        <v>0.0</v>
      </c>
      <c r="Q30" s="320">
        <v>0.0</v>
      </c>
      <c r="R30" s="321">
        <v>0.0</v>
      </c>
      <c r="S30" s="314"/>
    </row>
    <row r="31" ht="11.25" customHeight="1">
      <c r="B31" s="315" t="s">
        <v>92</v>
      </c>
      <c r="C31" s="316" t="s">
        <v>180</v>
      </c>
      <c r="D31" s="399" t="s">
        <v>181</v>
      </c>
      <c r="E31" s="318"/>
      <c r="F31" s="316" t="s">
        <v>95</v>
      </c>
      <c r="G31" s="319">
        <v>1.3</v>
      </c>
      <c r="H31" s="315" t="s">
        <v>96</v>
      </c>
      <c r="I31" s="320">
        <v>-1300.0</v>
      </c>
      <c r="J31" s="320">
        <v>0.0</v>
      </c>
      <c r="K31" s="320">
        <v>-1300.0</v>
      </c>
      <c r="L31" s="320">
        <v>1300.0</v>
      </c>
      <c r="M31" s="320">
        <v>0.0</v>
      </c>
      <c r="N31" s="320">
        <v>1300.0</v>
      </c>
      <c r="O31" s="319">
        <v>0.0</v>
      </c>
      <c r="P31" s="320">
        <v>0.0</v>
      </c>
      <c r="Q31" s="320">
        <v>0.0</v>
      </c>
      <c r="R31" s="321">
        <v>0.0</v>
      </c>
      <c r="S31" s="314"/>
    </row>
    <row r="32" ht="11.25" customHeight="1">
      <c r="B32" s="315" t="s">
        <v>92</v>
      </c>
      <c r="C32" s="316" t="s">
        <v>251</v>
      </c>
      <c r="D32" s="317" t="s">
        <v>252</v>
      </c>
      <c r="E32" s="318"/>
      <c r="F32" s="316" t="s">
        <v>95</v>
      </c>
      <c r="G32" s="319">
        <v>1.5</v>
      </c>
      <c r="H32" s="315" t="s">
        <v>96</v>
      </c>
      <c r="I32" s="320">
        <v>-531.77</v>
      </c>
      <c r="J32" s="320">
        <v>0.0</v>
      </c>
      <c r="K32" s="320">
        <v>-531.77</v>
      </c>
      <c r="L32" s="320">
        <v>531.77</v>
      </c>
      <c r="M32" s="320">
        <v>0.0</v>
      </c>
      <c r="N32" s="320">
        <v>531.77</v>
      </c>
      <c r="O32" s="319">
        <v>0.0</v>
      </c>
      <c r="P32" s="320">
        <v>0.0</v>
      </c>
      <c r="Q32" s="320">
        <v>0.0</v>
      </c>
      <c r="R32" s="321">
        <v>0.0</v>
      </c>
      <c r="S32" s="314"/>
    </row>
    <row r="33" ht="11.25" customHeight="1">
      <c r="B33" s="315" t="s">
        <v>92</v>
      </c>
      <c r="C33" s="316" t="s">
        <v>2043</v>
      </c>
      <c r="D33" s="399" t="s">
        <v>2044</v>
      </c>
      <c r="E33" s="318"/>
      <c r="F33" s="316" t="s">
        <v>95</v>
      </c>
      <c r="G33" s="319">
        <v>2.0</v>
      </c>
      <c r="H33" s="315" t="s">
        <v>96</v>
      </c>
      <c r="I33" s="320">
        <v>-1960.0</v>
      </c>
      <c r="J33" s="320">
        <v>0.0</v>
      </c>
      <c r="K33" s="320">
        <v>-1960.0</v>
      </c>
      <c r="L33" s="320">
        <v>1960.0</v>
      </c>
      <c r="M33" s="320">
        <v>0.0</v>
      </c>
      <c r="N33" s="320">
        <v>1960.0</v>
      </c>
      <c r="O33" s="319">
        <v>0.0</v>
      </c>
      <c r="P33" s="320">
        <v>0.0</v>
      </c>
      <c r="Q33" s="320">
        <v>0.0</v>
      </c>
      <c r="R33" s="321">
        <v>0.0</v>
      </c>
      <c r="S33" s="314"/>
    </row>
    <row r="34" ht="11.25" customHeight="1">
      <c r="B34" s="315" t="s">
        <v>92</v>
      </c>
      <c r="C34" s="316" t="s">
        <v>294</v>
      </c>
      <c r="D34" s="317" t="s">
        <v>295</v>
      </c>
      <c r="E34" s="318"/>
      <c r="F34" s="316" t="s">
        <v>95</v>
      </c>
      <c r="G34" s="319">
        <v>0.045</v>
      </c>
      <c r="H34" s="315" t="s">
        <v>96</v>
      </c>
      <c r="I34" s="320">
        <v>-63.0</v>
      </c>
      <c r="J34" s="320">
        <v>0.0</v>
      </c>
      <c r="K34" s="320">
        <v>-63.0</v>
      </c>
      <c r="L34" s="320">
        <v>63.0</v>
      </c>
      <c r="M34" s="320">
        <v>0.0</v>
      </c>
      <c r="N34" s="320">
        <v>63.0</v>
      </c>
      <c r="O34" s="319">
        <v>0.0</v>
      </c>
      <c r="P34" s="320">
        <v>0.0</v>
      </c>
      <c r="Q34" s="320">
        <v>0.0</v>
      </c>
      <c r="R34" s="321">
        <v>0.0</v>
      </c>
      <c r="S34" s="314"/>
    </row>
    <row r="35" ht="11.25" customHeight="1">
      <c r="B35" s="315" t="s">
        <v>92</v>
      </c>
      <c r="C35" s="316" t="s">
        <v>1821</v>
      </c>
      <c r="D35" s="317" t="s">
        <v>1006</v>
      </c>
      <c r="E35" s="318"/>
      <c r="F35" s="316" t="s">
        <v>95</v>
      </c>
      <c r="G35" s="319">
        <v>0.46</v>
      </c>
      <c r="H35" s="315" t="s">
        <v>96</v>
      </c>
      <c r="I35" s="320">
        <v>-856.0</v>
      </c>
      <c r="J35" s="320">
        <v>0.0</v>
      </c>
      <c r="K35" s="320">
        <v>-856.0</v>
      </c>
      <c r="L35" s="320">
        <v>856.0</v>
      </c>
      <c r="M35" s="320">
        <v>0.0</v>
      </c>
      <c r="N35" s="320">
        <v>856.0</v>
      </c>
      <c r="O35" s="319">
        <v>0.0</v>
      </c>
      <c r="P35" s="320">
        <v>0.0</v>
      </c>
      <c r="Q35" s="320">
        <v>0.0</v>
      </c>
      <c r="R35" s="321">
        <v>0.0</v>
      </c>
      <c r="S35" s="314"/>
    </row>
    <row r="36" ht="11.25" customHeight="1">
      <c r="B36" s="315" t="s">
        <v>92</v>
      </c>
      <c r="C36" s="316" t="s">
        <v>309</v>
      </c>
      <c r="D36" s="399" t="s">
        <v>310</v>
      </c>
      <c r="E36" s="318"/>
      <c r="F36" s="316" t="s">
        <v>95</v>
      </c>
      <c r="G36" s="319">
        <v>1.375</v>
      </c>
      <c r="H36" s="315" t="s">
        <v>96</v>
      </c>
      <c r="I36" s="320">
        <v>-1830.4</v>
      </c>
      <c r="J36" s="320">
        <v>0.0</v>
      </c>
      <c r="K36" s="320">
        <v>-1830.4</v>
      </c>
      <c r="L36" s="320">
        <v>1830.4</v>
      </c>
      <c r="M36" s="320">
        <v>0.0</v>
      </c>
      <c r="N36" s="320">
        <v>1830.4</v>
      </c>
      <c r="O36" s="319">
        <v>0.0</v>
      </c>
      <c r="P36" s="320">
        <v>0.0</v>
      </c>
      <c r="Q36" s="320">
        <v>0.0</v>
      </c>
      <c r="R36" s="321">
        <v>0.0</v>
      </c>
      <c r="S36" s="314"/>
    </row>
    <row r="37" ht="11.25" customHeight="1">
      <c r="B37" s="315" t="s">
        <v>92</v>
      </c>
      <c r="C37" s="316" t="s">
        <v>184</v>
      </c>
      <c r="D37" s="317" t="s">
        <v>185</v>
      </c>
      <c r="E37" s="318"/>
      <c r="F37" s="316" t="s">
        <v>95</v>
      </c>
      <c r="G37" s="319">
        <v>0.65</v>
      </c>
      <c r="H37" s="315" t="s">
        <v>96</v>
      </c>
      <c r="I37" s="320">
        <v>-150.54</v>
      </c>
      <c r="J37" s="320">
        <v>0.0</v>
      </c>
      <c r="K37" s="320">
        <v>-150.54</v>
      </c>
      <c r="L37" s="320">
        <v>150.54</v>
      </c>
      <c r="M37" s="320">
        <v>0.0</v>
      </c>
      <c r="N37" s="320">
        <v>150.54</v>
      </c>
      <c r="O37" s="319">
        <v>0.0</v>
      </c>
      <c r="P37" s="320">
        <v>0.0</v>
      </c>
      <c r="Q37" s="320">
        <v>0.0</v>
      </c>
      <c r="R37" s="321">
        <v>0.0</v>
      </c>
      <c r="S37" s="314"/>
    </row>
    <row r="38" ht="11.25" customHeight="1">
      <c r="B38" s="315" t="s">
        <v>92</v>
      </c>
      <c r="C38" s="316" t="s">
        <v>2045</v>
      </c>
      <c r="D38" s="317" t="s">
        <v>2046</v>
      </c>
      <c r="E38" s="318"/>
      <c r="F38" s="316" t="s">
        <v>95</v>
      </c>
      <c r="G38" s="319">
        <v>0.26</v>
      </c>
      <c r="H38" s="315" t="s">
        <v>96</v>
      </c>
      <c r="I38" s="320">
        <v>-483.84</v>
      </c>
      <c r="J38" s="320">
        <v>0.0</v>
      </c>
      <c r="K38" s="320">
        <v>-483.84</v>
      </c>
      <c r="L38" s="320">
        <v>483.84</v>
      </c>
      <c r="M38" s="320">
        <v>0.0</v>
      </c>
      <c r="N38" s="320">
        <v>483.84</v>
      </c>
      <c r="O38" s="319">
        <v>0.0</v>
      </c>
      <c r="P38" s="320">
        <v>0.0</v>
      </c>
      <c r="Q38" s="320">
        <v>0.0</v>
      </c>
      <c r="R38" s="321">
        <v>0.0</v>
      </c>
      <c r="S38" s="314"/>
    </row>
    <row r="39" ht="11.25" customHeight="1">
      <c r="B39" s="315" t="s">
        <v>92</v>
      </c>
      <c r="C39" s="316" t="s">
        <v>2047</v>
      </c>
      <c r="D39" s="317" t="s">
        <v>2048</v>
      </c>
      <c r="E39" s="318"/>
      <c r="F39" s="316" t="s">
        <v>95</v>
      </c>
      <c r="G39" s="319">
        <v>0.39</v>
      </c>
      <c r="H39" s="315" t="s">
        <v>96</v>
      </c>
      <c r="I39" s="320">
        <v>-737.1</v>
      </c>
      <c r="J39" s="320">
        <v>0.0</v>
      </c>
      <c r="K39" s="320">
        <v>-737.1</v>
      </c>
      <c r="L39" s="320">
        <v>737.1</v>
      </c>
      <c r="M39" s="320">
        <v>0.0</v>
      </c>
      <c r="N39" s="320">
        <v>737.1</v>
      </c>
      <c r="O39" s="319">
        <v>0.0</v>
      </c>
      <c r="P39" s="320">
        <v>0.0</v>
      </c>
      <c r="Q39" s="320">
        <v>0.0</v>
      </c>
      <c r="R39" s="321">
        <v>0.0</v>
      </c>
      <c r="S39" s="314"/>
    </row>
    <row r="40" ht="11.25" customHeight="1">
      <c r="B40" s="315" t="s">
        <v>92</v>
      </c>
      <c r="C40" s="316" t="s">
        <v>118</v>
      </c>
      <c r="D40" s="317" t="s">
        <v>119</v>
      </c>
      <c r="E40" s="318"/>
      <c r="F40" s="316" t="s">
        <v>95</v>
      </c>
      <c r="G40" s="319">
        <v>0.05</v>
      </c>
      <c r="H40" s="315" t="s">
        <v>96</v>
      </c>
      <c r="I40" s="320">
        <v>-1.9</v>
      </c>
      <c r="J40" s="320">
        <v>0.0</v>
      </c>
      <c r="K40" s="320">
        <v>-1.9</v>
      </c>
      <c r="L40" s="320">
        <v>1.9</v>
      </c>
      <c r="M40" s="320">
        <v>0.0</v>
      </c>
      <c r="N40" s="320">
        <v>1.9</v>
      </c>
      <c r="O40" s="319">
        <v>0.0</v>
      </c>
      <c r="P40" s="320">
        <v>0.0</v>
      </c>
      <c r="Q40" s="320">
        <v>0.0</v>
      </c>
      <c r="R40" s="321">
        <v>0.0</v>
      </c>
      <c r="S40" s="314"/>
    </row>
    <row r="41" ht="11.25" customHeight="1">
      <c r="B41" s="315" t="s">
        <v>92</v>
      </c>
      <c r="C41" s="316" t="s">
        <v>2047</v>
      </c>
      <c r="D41" s="399" t="s">
        <v>2048</v>
      </c>
      <c r="E41" s="318"/>
      <c r="F41" s="316" t="s">
        <v>95</v>
      </c>
      <c r="G41" s="319">
        <v>0.642</v>
      </c>
      <c r="H41" s="315" t="s">
        <v>96</v>
      </c>
      <c r="I41" s="320">
        <v>-1213.38</v>
      </c>
      <c r="J41" s="320">
        <v>0.0</v>
      </c>
      <c r="K41" s="320">
        <v>-1213.38</v>
      </c>
      <c r="L41" s="320">
        <v>1213.38</v>
      </c>
      <c r="M41" s="320">
        <v>0.0</v>
      </c>
      <c r="N41" s="320">
        <v>1213.38</v>
      </c>
      <c r="O41" s="319">
        <v>0.0</v>
      </c>
      <c r="P41" s="320">
        <v>0.0</v>
      </c>
      <c r="Q41" s="320">
        <v>0.0</v>
      </c>
      <c r="R41" s="321">
        <v>0.0</v>
      </c>
      <c r="S41" s="314"/>
    </row>
    <row r="42" ht="11.25" customHeight="1">
      <c r="B42" s="315" t="s">
        <v>92</v>
      </c>
      <c r="C42" s="316" t="s">
        <v>1901</v>
      </c>
      <c r="D42" s="317" t="s">
        <v>1902</v>
      </c>
      <c r="E42" s="318"/>
      <c r="F42" s="316" t="s">
        <v>95</v>
      </c>
      <c r="G42" s="319">
        <v>0.07</v>
      </c>
      <c r="H42" s="315" t="s">
        <v>96</v>
      </c>
      <c r="I42" s="320">
        <v>-147.79</v>
      </c>
      <c r="J42" s="320">
        <v>0.0</v>
      </c>
      <c r="K42" s="320">
        <v>-147.79</v>
      </c>
      <c r="L42" s="320">
        <v>147.79</v>
      </c>
      <c r="M42" s="320">
        <v>0.0</v>
      </c>
      <c r="N42" s="320">
        <v>147.79</v>
      </c>
      <c r="O42" s="319">
        <v>0.0</v>
      </c>
      <c r="P42" s="320">
        <v>0.0</v>
      </c>
      <c r="Q42" s="320">
        <v>0.0</v>
      </c>
      <c r="R42" s="321">
        <v>0.0</v>
      </c>
      <c r="S42" s="314"/>
    </row>
    <row r="43" ht="11.25" customHeight="1">
      <c r="B43" s="315" t="s">
        <v>92</v>
      </c>
      <c r="C43" s="316" t="s">
        <v>2047</v>
      </c>
      <c r="D43" s="317" t="s">
        <v>2048</v>
      </c>
      <c r="E43" s="318"/>
      <c r="F43" s="316" t="s">
        <v>95</v>
      </c>
      <c r="G43" s="319">
        <v>0.39</v>
      </c>
      <c r="H43" s="315" t="s">
        <v>96</v>
      </c>
      <c r="I43" s="320">
        <v>-737.1</v>
      </c>
      <c r="J43" s="320">
        <v>0.0</v>
      </c>
      <c r="K43" s="320">
        <v>-737.1</v>
      </c>
      <c r="L43" s="320">
        <v>737.1</v>
      </c>
      <c r="M43" s="320">
        <v>0.0</v>
      </c>
      <c r="N43" s="320">
        <v>737.1</v>
      </c>
      <c r="O43" s="319">
        <v>0.0</v>
      </c>
      <c r="P43" s="320">
        <v>0.0</v>
      </c>
      <c r="Q43" s="320">
        <v>0.0</v>
      </c>
      <c r="R43" s="321">
        <v>0.0</v>
      </c>
      <c r="S43" s="314"/>
    </row>
    <row r="44" ht="11.25" customHeight="1">
      <c r="B44" s="315" t="s">
        <v>92</v>
      </c>
      <c r="C44" s="316" t="s">
        <v>204</v>
      </c>
      <c r="D44" s="317" t="s">
        <v>205</v>
      </c>
      <c r="E44" s="318"/>
      <c r="F44" s="316" t="s">
        <v>95</v>
      </c>
      <c r="G44" s="319">
        <v>0.9</v>
      </c>
      <c r="H44" s="315" t="s">
        <v>96</v>
      </c>
      <c r="I44" s="320">
        <v>-93.77</v>
      </c>
      <c r="J44" s="320">
        <v>0.0</v>
      </c>
      <c r="K44" s="320">
        <v>-93.77</v>
      </c>
      <c r="L44" s="320">
        <v>93.77</v>
      </c>
      <c r="M44" s="320">
        <v>0.0</v>
      </c>
      <c r="N44" s="320">
        <v>93.77</v>
      </c>
      <c r="O44" s="319">
        <v>0.0</v>
      </c>
      <c r="P44" s="320">
        <v>0.0</v>
      </c>
      <c r="Q44" s="320">
        <v>0.0</v>
      </c>
      <c r="R44" s="321">
        <v>0.0</v>
      </c>
      <c r="S44" s="314"/>
    </row>
    <row r="45" ht="11.25" customHeight="1">
      <c r="B45" s="315" t="s">
        <v>92</v>
      </c>
      <c r="C45" s="316" t="s">
        <v>2027</v>
      </c>
      <c r="D45" s="399" t="s">
        <v>2028</v>
      </c>
      <c r="E45" s="318"/>
      <c r="F45" s="316" t="s">
        <v>95</v>
      </c>
      <c r="G45" s="319">
        <v>1.27</v>
      </c>
      <c r="H45" s="315" t="s">
        <v>96</v>
      </c>
      <c r="I45" s="320">
        <v>-3537.29</v>
      </c>
      <c r="J45" s="320">
        <v>0.0</v>
      </c>
      <c r="K45" s="320">
        <v>-3537.29</v>
      </c>
      <c r="L45" s="320">
        <v>3537.29</v>
      </c>
      <c r="M45" s="320">
        <v>0.0</v>
      </c>
      <c r="N45" s="320">
        <v>3537.29</v>
      </c>
      <c r="O45" s="319">
        <v>0.0</v>
      </c>
      <c r="P45" s="320">
        <v>0.0</v>
      </c>
      <c r="Q45" s="320">
        <v>0.0</v>
      </c>
      <c r="R45" s="321">
        <v>0.0</v>
      </c>
      <c r="S45" s="314"/>
    </row>
    <row r="46" ht="11.25" customHeight="1">
      <c r="B46" s="315" t="s">
        <v>92</v>
      </c>
      <c r="C46" s="316" t="s">
        <v>2049</v>
      </c>
      <c r="D46" s="399" t="s">
        <v>2050</v>
      </c>
      <c r="E46" s="318"/>
      <c r="F46" s="316" t="s">
        <v>95</v>
      </c>
      <c r="G46" s="319">
        <v>1.95</v>
      </c>
      <c r="H46" s="315" t="s">
        <v>96</v>
      </c>
      <c r="I46" s="320">
        <v>-1806.0</v>
      </c>
      <c r="J46" s="320">
        <v>0.0</v>
      </c>
      <c r="K46" s="320">
        <v>-1806.0</v>
      </c>
      <c r="L46" s="320">
        <v>1806.0</v>
      </c>
      <c r="M46" s="320">
        <v>0.0</v>
      </c>
      <c r="N46" s="320">
        <v>1806.0</v>
      </c>
      <c r="O46" s="319">
        <v>0.0</v>
      </c>
      <c r="P46" s="320">
        <v>0.0</v>
      </c>
      <c r="Q46" s="320">
        <v>0.0</v>
      </c>
      <c r="R46" s="321">
        <v>0.0</v>
      </c>
      <c r="S46" s="314"/>
    </row>
    <row r="47" ht="4.5" customHeight="1"/>
    <row r="48" ht="12.75" customHeight="1">
      <c r="B48" s="300" t="s">
        <v>1813</v>
      </c>
      <c r="C48" s="297"/>
      <c r="D48" s="298"/>
      <c r="S48" s="330" t="s">
        <v>160</v>
      </c>
    </row>
    <row r="49" ht="4.5" customHeight="1"/>
    <row r="50" ht="19.5" customHeight="1">
      <c r="B50" s="301" t="s">
        <v>79</v>
      </c>
      <c r="C50" s="301" t="s">
        <v>80</v>
      </c>
      <c r="D50" s="302" t="s">
        <v>81</v>
      </c>
      <c r="E50" s="303"/>
      <c r="F50" s="301" t="s">
        <v>82</v>
      </c>
      <c r="G50" s="301" t="s">
        <v>83</v>
      </c>
      <c r="H50" s="301" t="s">
        <v>84</v>
      </c>
      <c r="I50" s="304" t="s">
        <v>85</v>
      </c>
      <c r="J50" s="305"/>
      <c r="K50" s="306"/>
      <c r="L50" s="304" t="s">
        <v>86</v>
      </c>
      <c r="M50" s="305"/>
      <c r="N50" s="306"/>
      <c r="O50" s="304" t="s">
        <v>87</v>
      </c>
      <c r="P50" s="305"/>
      <c r="Q50" s="305"/>
      <c r="R50" s="305"/>
      <c r="S50" s="307"/>
    </row>
    <row r="51" ht="14.25" customHeight="1">
      <c r="B51" s="308"/>
      <c r="C51" s="308"/>
      <c r="D51" s="309"/>
      <c r="E51" s="310"/>
      <c r="F51" s="308"/>
      <c r="G51" s="308"/>
      <c r="H51" s="308"/>
      <c r="I51" s="311" t="s">
        <v>88</v>
      </c>
      <c r="J51" s="311" t="s">
        <v>89</v>
      </c>
      <c r="K51" s="311" t="s">
        <v>90</v>
      </c>
      <c r="L51" s="311" t="s">
        <v>88</v>
      </c>
      <c r="M51" s="311" t="s">
        <v>89</v>
      </c>
      <c r="N51" s="311" t="s">
        <v>90</v>
      </c>
      <c r="O51" s="311" t="s">
        <v>83</v>
      </c>
      <c r="P51" s="311" t="s">
        <v>88</v>
      </c>
      <c r="Q51" s="311" t="s">
        <v>89</v>
      </c>
      <c r="R51" s="304" t="s">
        <v>90</v>
      </c>
      <c r="S51" s="307"/>
    </row>
    <row r="52" ht="11.25" customHeight="1">
      <c r="B52" s="315" t="s">
        <v>92</v>
      </c>
      <c r="C52" s="316" t="s">
        <v>2051</v>
      </c>
      <c r="D52" s="399" t="s">
        <v>2052</v>
      </c>
      <c r="E52" s="318"/>
      <c r="F52" s="316" t="s">
        <v>95</v>
      </c>
      <c r="G52" s="319">
        <v>0.65</v>
      </c>
      <c r="H52" s="315" t="s">
        <v>96</v>
      </c>
      <c r="I52" s="320">
        <v>-1053.0</v>
      </c>
      <c r="J52" s="320">
        <v>0.0</v>
      </c>
      <c r="K52" s="320">
        <v>-1053.0</v>
      </c>
      <c r="L52" s="320">
        <v>1053.0</v>
      </c>
      <c r="M52" s="320">
        <v>0.0</v>
      </c>
      <c r="N52" s="320">
        <v>1053.0</v>
      </c>
      <c r="O52" s="319">
        <v>0.0</v>
      </c>
      <c r="P52" s="320">
        <v>0.0</v>
      </c>
      <c r="Q52" s="320">
        <v>0.0</v>
      </c>
      <c r="R52" s="321">
        <v>0.0</v>
      </c>
      <c r="S52" s="314"/>
    </row>
    <row r="53" ht="11.25" customHeight="1">
      <c r="B53" s="315" t="s">
        <v>92</v>
      </c>
      <c r="C53" s="316" t="s">
        <v>2053</v>
      </c>
      <c r="D53" s="399" t="s">
        <v>2054</v>
      </c>
      <c r="E53" s="318"/>
      <c r="F53" s="316" t="s">
        <v>95</v>
      </c>
      <c r="G53" s="319">
        <v>0.475</v>
      </c>
      <c r="H53" s="315" t="s">
        <v>96</v>
      </c>
      <c r="I53" s="320">
        <v>-1360.95</v>
      </c>
      <c r="J53" s="320">
        <v>0.0</v>
      </c>
      <c r="K53" s="320">
        <v>-1360.95</v>
      </c>
      <c r="L53" s="320">
        <v>1360.95</v>
      </c>
      <c r="M53" s="320">
        <v>0.0</v>
      </c>
      <c r="N53" s="320">
        <v>1360.95</v>
      </c>
      <c r="O53" s="319">
        <v>0.0</v>
      </c>
      <c r="P53" s="320">
        <v>0.0</v>
      </c>
      <c r="Q53" s="320">
        <v>0.0</v>
      </c>
      <c r="R53" s="321">
        <v>0.0</v>
      </c>
      <c r="S53" s="314"/>
    </row>
    <row r="54" ht="11.25" customHeight="1">
      <c r="B54" s="322" t="s">
        <v>107</v>
      </c>
      <c r="C54" s="323"/>
      <c r="D54" s="323"/>
      <c r="E54" s="323"/>
      <c r="F54" s="324"/>
      <c r="G54" s="325">
        <v>44.035</v>
      </c>
      <c r="H54" s="326" t="s">
        <v>108</v>
      </c>
      <c r="I54" s="327">
        <v>-27321.31</v>
      </c>
      <c r="J54" s="327">
        <v>0.0</v>
      </c>
      <c r="K54" s="327">
        <v>-27321.31</v>
      </c>
      <c r="L54" s="327">
        <v>27321.31</v>
      </c>
      <c r="M54" s="327">
        <v>0.0</v>
      </c>
      <c r="N54" s="327">
        <v>27321.31</v>
      </c>
      <c r="O54" s="325">
        <v>0.0</v>
      </c>
      <c r="P54" s="327">
        <v>0.0</v>
      </c>
      <c r="Q54" s="327">
        <v>0.0</v>
      </c>
      <c r="R54" s="328">
        <v>0.0</v>
      </c>
      <c r="S54" s="329"/>
    </row>
    <row r="55" ht="56.25" customHeight="1"/>
    <row r="56" ht="12.75" customHeight="1">
      <c r="B56" s="300" t="s">
        <v>1813</v>
      </c>
      <c r="C56" s="297"/>
      <c r="D56" s="298"/>
      <c r="S56" s="330" t="s">
        <v>203</v>
      </c>
    </row>
    <row r="57" ht="12.75" customHeight="1"/>
    <row r="58" ht="12.75" customHeight="1"/>
    <row r="59" ht="12.75" customHeight="1">
      <c r="D59" s="408" t="s">
        <v>1950</v>
      </c>
      <c r="E59" s="297"/>
      <c r="F59" s="298"/>
    </row>
    <row r="60" ht="12.75" customHeight="1"/>
    <row r="61" ht="12.75" customHeight="1">
      <c r="B61" s="296" t="s">
        <v>424</v>
      </c>
      <c r="C61" s="297"/>
      <c r="D61" s="297"/>
      <c r="E61" s="297"/>
      <c r="F61" s="297"/>
      <c r="G61" s="297"/>
      <c r="H61" s="297"/>
      <c r="I61" s="297"/>
      <c r="J61" s="297"/>
      <c r="K61" s="297"/>
      <c r="L61" s="297"/>
      <c r="M61" s="297"/>
      <c r="N61" s="297"/>
      <c r="O61" s="297"/>
      <c r="P61" s="297"/>
      <c r="Q61" s="297"/>
      <c r="R61" s="297"/>
      <c r="S61" s="297"/>
      <c r="T61" s="298"/>
    </row>
    <row r="62" ht="12.75" customHeight="1"/>
    <row r="63" ht="12.75" customHeight="1">
      <c r="D63" s="299" t="s">
        <v>2019</v>
      </c>
      <c r="E63" s="297"/>
      <c r="F63" s="297"/>
      <c r="G63" s="297"/>
      <c r="H63" s="297"/>
      <c r="I63" s="297"/>
      <c r="J63" s="297"/>
      <c r="K63" s="297"/>
      <c r="L63" s="297"/>
      <c r="M63" s="297"/>
      <c r="N63" s="297"/>
      <c r="O63" s="297"/>
      <c r="P63" s="297"/>
      <c r="Q63" s="297"/>
      <c r="R63" s="297"/>
      <c r="S63" s="298"/>
    </row>
    <row r="64" ht="12.75" customHeight="1"/>
    <row r="65" ht="12.75" customHeight="1">
      <c r="D65" s="300" t="s">
        <v>2055</v>
      </c>
      <c r="E65" s="297"/>
      <c r="F65" s="297"/>
      <c r="G65" s="297"/>
      <c r="H65" s="297"/>
      <c r="I65" s="297"/>
      <c r="J65" s="297"/>
      <c r="K65" s="297"/>
      <c r="L65" s="297"/>
      <c r="M65" s="297"/>
      <c r="N65" s="297"/>
      <c r="O65" s="297"/>
      <c r="P65" s="297"/>
      <c r="Q65" s="297"/>
      <c r="R65" s="297"/>
      <c r="S65" s="298"/>
    </row>
    <row r="66" ht="12.75" customHeight="1"/>
    <row r="67" ht="12.75" customHeight="1">
      <c r="D67" s="300" t="s">
        <v>426</v>
      </c>
      <c r="E67" s="297"/>
      <c r="F67" s="297"/>
      <c r="G67" s="297"/>
      <c r="H67" s="297"/>
      <c r="I67" s="297"/>
      <c r="J67" s="297"/>
      <c r="K67" s="297"/>
      <c r="L67" s="297"/>
      <c r="M67" s="297"/>
      <c r="N67" s="297"/>
      <c r="O67" s="297"/>
      <c r="P67" s="297"/>
      <c r="Q67" s="297"/>
      <c r="R67" s="297"/>
      <c r="S67" s="298"/>
    </row>
    <row r="68" ht="12.75" customHeight="1"/>
    <row r="69" ht="12.75" customHeight="1">
      <c r="D69" s="300" t="s">
        <v>78</v>
      </c>
      <c r="E69" s="297"/>
      <c r="F69" s="297"/>
      <c r="G69" s="297"/>
      <c r="H69" s="297"/>
      <c r="I69" s="297"/>
      <c r="J69" s="297"/>
      <c r="K69" s="297"/>
      <c r="L69" s="297"/>
      <c r="M69" s="297"/>
      <c r="N69" s="297"/>
      <c r="O69" s="297"/>
      <c r="P69" s="297"/>
      <c r="Q69" s="297"/>
      <c r="R69" s="297"/>
      <c r="S69" s="298"/>
    </row>
    <row r="70" ht="12.75" customHeight="1"/>
    <row r="71" ht="12.75" customHeight="1">
      <c r="D71" s="332" t="s">
        <v>427</v>
      </c>
      <c r="E71" s="332" t="s">
        <v>428</v>
      </c>
      <c r="F71" s="333" t="s">
        <v>429</v>
      </c>
      <c r="G71" s="334"/>
      <c r="H71" s="333" t="s">
        <v>430</v>
      </c>
      <c r="I71" s="334"/>
      <c r="J71" s="333" t="s">
        <v>431</v>
      </c>
      <c r="K71" s="334"/>
      <c r="L71" s="332" t="s">
        <v>432</v>
      </c>
      <c r="M71" s="304" t="s">
        <v>85</v>
      </c>
      <c r="N71" s="305"/>
      <c r="O71" s="307"/>
      <c r="P71" s="304" t="s">
        <v>86</v>
      </c>
      <c r="Q71" s="305"/>
      <c r="R71" s="305"/>
      <c r="S71" s="307"/>
    </row>
    <row r="72" ht="12.75" customHeight="1">
      <c r="D72" s="335" t="s">
        <v>433</v>
      </c>
      <c r="E72" s="335" t="s">
        <v>433</v>
      </c>
      <c r="F72" s="336" t="s">
        <v>433</v>
      </c>
      <c r="G72" s="337"/>
      <c r="H72" s="336" t="s">
        <v>434</v>
      </c>
      <c r="I72" s="337"/>
      <c r="J72" s="336" t="s">
        <v>433</v>
      </c>
      <c r="K72" s="337"/>
      <c r="L72" s="335" t="s">
        <v>433</v>
      </c>
      <c r="M72" s="338" t="s">
        <v>88</v>
      </c>
      <c r="N72" s="338" t="s">
        <v>89</v>
      </c>
      <c r="O72" s="338" t="s">
        <v>90</v>
      </c>
      <c r="P72" s="338" t="s">
        <v>88</v>
      </c>
      <c r="Q72" s="338" t="s">
        <v>89</v>
      </c>
      <c r="R72" s="304" t="s">
        <v>90</v>
      </c>
      <c r="S72" s="307"/>
      <c r="T72" s="400" t="s">
        <v>1836</v>
      </c>
      <c r="U72" s="401" t="s">
        <v>1837</v>
      </c>
      <c r="V72" s="402" t="s">
        <v>1838</v>
      </c>
      <c r="W72" s="402" t="s">
        <v>1839</v>
      </c>
    </row>
    <row r="73" ht="12.75" customHeight="1">
      <c r="C73" s="339" t="s">
        <v>433</v>
      </c>
      <c r="D73" s="340" t="s">
        <v>435</v>
      </c>
      <c r="E73" s="341" t="s">
        <v>2056</v>
      </c>
      <c r="F73" s="342" t="s">
        <v>2057</v>
      </c>
      <c r="G73" s="314"/>
      <c r="H73" s="342" t="s">
        <v>433</v>
      </c>
      <c r="I73" s="314"/>
      <c r="J73" s="343" t="s">
        <v>438</v>
      </c>
      <c r="K73" s="314"/>
      <c r="L73" s="341" t="s">
        <v>2058</v>
      </c>
      <c r="M73" s="344">
        <v>-27321.31</v>
      </c>
      <c r="N73" s="344">
        <v>0.0</v>
      </c>
      <c r="O73" s="344">
        <v>-27321.31</v>
      </c>
      <c r="P73" s="344">
        <v>27321.31</v>
      </c>
      <c r="Q73" s="344">
        <v>0.0</v>
      </c>
      <c r="R73" s="345">
        <v>27321.31</v>
      </c>
      <c r="S73" s="314"/>
      <c r="T73" s="403">
        <f t="shared" ref="T73:T74" si="1">R73/11</f>
        <v>2483.755455</v>
      </c>
      <c r="U73" s="27">
        <v>1200.0</v>
      </c>
      <c r="V73" s="404">
        <f t="shared" ref="V73:V74" si="2">(U73-T73)/T73</f>
        <v>-0.5168606483</v>
      </c>
      <c r="W73" s="405">
        <f t="shared" ref="W73:W74" si="3">T73-U73</f>
        <v>1283.755455</v>
      </c>
    </row>
    <row r="74" ht="12.75" customHeight="1">
      <c r="K74" s="346" t="s">
        <v>486</v>
      </c>
      <c r="L74" s="307"/>
      <c r="M74" s="347">
        <v>-27321.31</v>
      </c>
      <c r="N74" s="347">
        <v>0.0</v>
      </c>
      <c r="O74" s="347">
        <v>-27321.31</v>
      </c>
      <c r="P74" s="347">
        <v>27321.31</v>
      </c>
      <c r="Q74" s="347">
        <v>0.0</v>
      </c>
      <c r="R74" s="348">
        <v>27321.31</v>
      </c>
      <c r="S74" s="307"/>
      <c r="T74" s="403">
        <f t="shared" si="1"/>
        <v>2483.755455</v>
      </c>
      <c r="U74" s="13">
        <f>SUM(U70:U73)</f>
        <v>1200</v>
      </c>
      <c r="V74" s="404">
        <f t="shared" si="2"/>
        <v>-0.5168606483</v>
      </c>
      <c r="W74" s="405">
        <f t="shared" si="3"/>
        <v>1283.755455</v>
      </c>
    </row>
    <row r="75" ht="12.75" customHeight="1">
      <c r="K75" s="346" t="s">
        <v>487</v>
      </c>
      <c r="L75" s="307"/>
      <c r="M75" s="349" t="s">
        <v>2059</v>
      </c>
      <c r="P75" s="346" t="s">
        <v>1853</v>
      </c>
      <c r="Q75" s="305"/>
      <c r="R75" s="305"/>
      <c r="S75" s="307"/>
      <c r="T75" s="406">
        <f>AVERAGE(T73)</f>
        <v>2483.755455</v>
      </c>
      <c r="U75" s="407">
        <f>(U73-T75)/T75</f>
        <v>-0.5168606483</v>
      </c>
    </row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29">
    <mergeCell ref="R29:S29"/>
    <mergeCell ref="R30:S30"/>
    <mergeCell ref="R31:S31"/>
    <mergeCell ref="R32:S32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  <mergeCell ref="R42:S42"/>
    <mergeCell ref="R53:S53"/>
    <mergeCell ref="R54:S54"/>
    <mergeCell ref="R43:S43"/>
    <mergeCell ref="R44:S44"/>
    <mergeCell ref="R45:S45"/>
    <mergeCell ref="R46:S46"/>
    <mergeCell ref="O50:S50"/>
    <mergeCell ref="R51:S51"/>
    <mergeCell ref="R52:S52"/>
    <mergeCell ref="I7:K7"/>
    <mergeCell ref="L7:N7"/>
    <mergeCell ref="A1:T1"/>
    <mergeCell ref="B3:S3"/>
    <mergeCell ref="B5:S5"/>
    <mergeCell ref="B7:B8"/>
    <mergeCell ref="C7:C8"/>
    <mergeCell ref="D7:E8"/>
    <mergeCell ref="F7:F8"/>
    <mergeCell ref="B9:S9"/>
    <mergeCell ref="G7:G8"/>
    <mergeCell ref="H7:H8"/>
    <mergeCell ref="D10:E10"/>
    <mergeCell ref="D11:E11"/>
    <mergeCell ref="D12:E12"/>
    <mergeCell ref="D13:E13"/>
    <mergeCell ref="D14:E14"/>
    <mergeCell ref="O7:S7"/>
    <mergeCell ref="R8:S8"/>
    <mergeCell ref="R10:S10"/>
    <mergeCell ref="R11:S11"/>
    <mergeCell ref="R12:S12"/>
    <mergeCell ref="R13:S13"/>
    <mergeCell ref="R14:S14"/>
    <mergeCell ref="D15:E15"/>
    <mergeCell ref="D16:E16"/>
    <mergeCell ref="D17:E17"/>
    <mergeCell ref="D18:E18"/>
    <mergeCell ref="D19:E19"/>
    <mergeCell ref="D20:E20"/>
    <mergeCell ref="D21:E21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D65:S65"/>
    <mergeCell ref="D67:S67"/>
    <mergeCell ref="D69:S69"/>
    <mergeCell ref="H71:I71"/>
    <mergeCell ref="J71:K71"/>
    <mergeCell ref="M71:O71"/>
    <mergeCell ref="P71:S71"/>
    <mergeCell ref="K74:L74"/>
    <mergeCell ref="R74:S74"/>
    <mergeCell ref="K75:L75"/>
    <mergeCell ref="P75:S75"/>
    <mergeCell ref="F71:G71"/>
    <mergeCell ref="F72:G72"/>
    <mergeCell ref="H72:I72"/>
    <mergeCell ref="J72:K72"/>
    <mergeCell ref="F73:G73"/>
    <mergeCell ref="H73:I73"/>
    <mergeCell ref="J73:K7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50:E51"/>
    <mergeCell ref="F50:F51"/>
    <mergeCell ref="G50:G51"/>
    <mergeCell ref="H50:H51"/>
    <mergeCell ref="I50:K50"/>
    <mergeCell ref="L50:N50"/>
    <mergeCell ref="D43:E43"/>
    <mergeCell ref="D44:E44"/>
    <mergeCell ref="D45:E45"/>
    <mergeCell ref="D46:E46"/>
    <mergeCell ref="B48:D48"/>
    <mergeCell ref="B50:B51"/>
    <mergeCell ref="C50:C51"/>
    <mergeCell ref="D52:E52"/>
    <mergeCell ref="D53:E53"/>
    <mergeCell ref="B54:F54"/>
    <mergeCell ref="B56:D56"/>
    <mergeCell ref="D59:F59"/>
    <mergeCell ref="B61:T61"/>
    <mergeCell ref="D63:S63"/>
    <mergeCell ref="R72:S72"/>
    <mergeCell ref="R73:S73"/>
  </mergeCells>
  <conditionalFormatting sqref="N1:N999">
    <cfRule type="cellIs" dxfId="0" priority="1" operator="greaterThan">
      <formula>1000</formula>
    </cfRule>
  </conditionalFormatting>
  <conditionalFormatting sqref="N1:N999">
    <cfRule type="cellIs" dxfId="1" priority="2" operator="greaterThan">
      <formula>500</formula>
    </cfRule>
  </conditionalFormatting>
  <conditionalFormatting sqref="N1:N999">
    <cfRule type="cellIs" dxfId="2" priority="3" operator="greaterThan">
      <formula>300</formula>
    </cfRule>
  </conditionalFormatting>
  <conditionalFormatting sqref="N1:N999">
    <cfRule type="cellIs" dxfId="3" priority="4" operator="greaterThan">
      <formula>100</formula>
    </cfRule>
  </conditionalFormatting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pageSetUpPr/>
  </sheetPr>
  <sheetViews>
    <sheetView workbookViewId="0"/>
  </sheetViews>
  <sheetFormatPr customHeight="1" defaultColWidth="12.63" defaultRowHeight="15.75"/>
  <cols>
    <col customWidth="1" min="1" max="1" width="0.38"/>
    <col customWidth="1" min="2" max="3" width="4.63"/>
    <col customWidth="1" min="4" max="4" width="16.25"/>
    <col customWidth="1" min="5" max="5" width="9.25"/>
    <col customWidth="1" min="6" max="6" width="7.25"/>
    <col customWidth="1" min="7" max="7" width="7.63"/>
    <col customWidth="1" min="8" max="8" width="4.63"/>
    <col customWidth="1" min="9" max="9" width="6.88"/>
    <col customWidth="1" min="10" max="10" width="6.38"/>
    <col customWidth="1" min="11" max="11" width="6.75"/>
    <col customWidth="1" min="12" max="12" width="6.88"/>
    <col customWidth="1" min="13" max="13" width="6.38"/>
    <col customWidth="1" min="14" max="14" width="6.75"/>
    <col customWidth="1" min="15" max="15" width="7.63"/>
    <col customWidth="1" min="16" max="16" width="6.75"/>
    <col customWidth="1" min="17" max="17" width="6.38"/>
    <col customWidth="1" min="18" max="18" width="1.0"/>
    <col customWidth="1" min="19" max="19" width="11.13"/>
    <col customWidth="1" min="20" max="20" width="3.0"/>
    <col customWidth="1" min="21" max="21" width="8.75"/>
    <col customWidth="1" min="22" max="26" width="8.63"/>
  </cols>
  <sheetData>
    <row r="1" ht="14.25" customHeight="1">
      <c r="A1" s="296" t="s">
        <v>76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  <c r="O1" s="297"/>
      <c r="P1" s="297"/>
      <c r="Q1" s="297"/>
      <c r="R1" s="297"/>
      <c r="S1" s="297"/>
      <c r="T1" s="298"/>
    </row>
    <row r="2" ht="6.0" customHeight="1"/>
    <row r="3" ht="11.25" customHeight="1">
      <c r="B3" s="299" t="s">
        <v>2060</v>
      </c>
      <c r="C3" s="297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/>
      <c r="R3" s="297"/>
      <c r="S3" s="298"/>
    </row>
    <row r="4" ht="1.5" customHeight="1"/>
    <row r="5" ht="11.25" customHeight="1">
      <c r="B5" s="300" t="s">
        <v>78</v>
      </c>
      <c r="C5" s="297"/>
      <c r="D5" s="297"/>
      <c r="E5" s="297"/>
      <c r="F5" s="297"/>
      <c r="G5" s="297"/>
      <c r="H5" s="297"/>
      <c r="I5" s="297"/>
      <c r="J5" s="297"/>
      <c r="K5" s="297"/>
      <c r="L5" s="297"/>
      <c r="M5" s="297"/>
      <c r="N5" s="297"/>
      <c r="O5" s="297"/>
      <c r="P5" s="297"/>
      <c r="Q5" s="297"/>
      <c r="R5" s="297"/>
      <c r="S5" s="298"/>
    </row>
    <row r="6" ht="3.75" customHeight="1"/>
    <row r="7" ht="19.5" customHeight="1">
      <c r="B7" s="301" t="s">
        <v>79</v>
      </c>
      <c r="C7" s="301" t="s">
        <v>80</v>
      </c>
      <c r="D7" s="302" t="s">
        <v>81</v>
      </c>
      <c r="E7" s="303"/>
      <c r="F7" s="301" t="s">
        <v>82</v>
      </c>
      <c r="G7" s="301" t="s">
        <v>83</v>
      </c>
      <c r="H7" s="301" t="s">
        <v>84</v>
      </c>
      <c r="I7" s="304" t="s">
        <v>85</v>
      </c>
      <c r="J7" s="305"/>
      <c r="K7" s="306"/>
      <c r="L7" s="304" t="s">
        <v>86</v>
      </c>
      <c r="M7" s="305"/>
      <c r="N7" s="306"/>
      <c r="O7" s="304" t="s">
        <v>87</v>
      </c>
      <c r="P7" s="305"/>
      <c r="Q7" s="305"/>
      <c r="R7" s="305"/>
      <c r="S7" s="307"/>
    </row>
    <row r="8" ht="14.25" customHeight="1">
      <c r="B8" s="308"/>
      <c r="C8" s="308"/>
      <c r="D8" s="309"/>
      <c r="E8" s="310"/>
      <c r="F8" s="308"/>
      <c r="G8" s="308"/>
      <c r="H8" s="308"/>
      <c r="I8" s="311" t="s">
        <v>88</v>
      </c>
      <c r="J8" s="311" t="s">
        <v>89</v>
      </c>
      <c r="K8" s="311" t="s">
        <v>90</v>
      </c>
      <c r="L8" s="311" t="s">
        <v>88</v>
      </c>
      <c r="M8" s="311" t="s">
        <v>89</v>
      </c>
      <c r="N8" s="311" t="s">
        <v>90</v>
      </c>
      <c r="O8" s="311" t="s">
        <v>83</v>
      </c>
      <c r="P8" s="311" t="s">
        <v>88</v>
      </c>
      <c r="Q8" s="311" t="s">
        <v>89</v>
      </c>
      <c r="R8" s="304" t="s">
        <v>90</v>
      </c>
      <c r="S8" s="307"/>
    </row>
    <row r="9" ht="11.25" customHeight="1">
      <c r="B9" s="312" t="s">
        <v>2061</v>
      </c>
      <c r="C9" s="313"/>
      <c r="D9" s="313"/>
      <c r="E9" s="313"/>
      <c r="F9" s="313"/>
      <c r="G9" s="313"/>
      <c r="H9" s="313"/>
      <c r="I9" s="313"/>
      <c r="J9" s="313"/>
      <c r="K9" s="313"/>
      <c r="L9" s="313"/>
      <c r="M9" s="313"/>
      <c r="N9" s="313"/>
      <c r="O9" s="313"/>
      <c r="P9" s="313"/>
      <c r="Q9" s="313"/>
      <c r="R9" s="313"/>
      <c r="S9" s="314"/>
    </row>
    <row r="10" ht="11.25" customHeight="1">
      <c r="B10" s="315" t="s">
        <v>92</v>
      </c>
      <c r="C10" s="316" t="s">
        <v>170</v>
      </c>
      <c r="D10" s="317" t="s">
        <v>171</v>
      </c>
      <c r="E10" s="318"/>
      <c r="F10" s="316" t="s">
        <v>95</v>
      </c>
      <c r="G10" s="319">
        <v>0.27</v>
      </c>
      <c r="H10" s="315" t="s">
        <v>96</v>
      </c>
      <c r="I10" s="320">
        <v>-383.16</v>
      </c>
      <c r="J10" s="320">
        <v>0.0</v>
      </c>
      <c r="K10" s="320">
        <v>-383.16</v>
      </c>
      <c r="L10" s="320">
        <v>383.16</v>
      </c>
      <c r="M10" s="320">
        <v>0.0</v>
      </c>
      <c r="N10" s="320">
        <v>383.16</v>
      </c>
      <c r="O10" s="319">
        <v>0.0</v>
      </c>
      <c r="P10" s="320">
        <v>0.0</v>
      </c>
      <c r="Q10" s="320">
        <v>0.0</v>
      </c>
      <c r="R10" s="321">
        <v>0.0</v>
      </c>
      <c r="S10" s="314"/>
    </row>
    <row r="11" ht="11.25" customHeight="1">
      <c r="B11" s="315" t="s">
        <v>92</v>
      </c>
      <c r="C11" s="316" t="s">
        <v>124</v>
      </c>
      <c r="D11" s="317" t="s">
        <v>125</v>
      </c>
      <c r="E11" s="318"/>
      <c r="F11" s="316" t="s">
        <v>95</v>
      </c>
      <c r="G11" s="319">
        <v>0.18</v>
      </c>
      <c r="H11" s="315" t="s">
        <v>96</v>
      </c>
      <c r="I11" s="320">
        <v>-241.36</v>
      </c>
      <c r="J11" s="320">
        <v>0.0</v>
      </c>
      <c r="K11" s="320">
        <v>-241.36</v>
      </c>
      <c r="L11" s="320">
        <v>241.36</v>
      </c>
      <c r="M11" s="320">
        <v>0.0</v>
      </c>
      <c r="N11" s="320">
        <v>241.36</v>
      </c>
      <c r="O11" s="319">
        <v>0.0</v>
      </c>
      <c r="P11" s="320">
        <v>0.0</v>
      </c>
      <c r="Q11" s="320">
        <v>0.0</v>
      </c>
      <c r="R11" s="321">
        <v>0.0</v>
      </c>
      <c r="S11" s="314"/>
    </row>
    <row r="12" ht="11.25" customHeight="1">
      <c r="B12" s="315" t="s">
        <v>92</v>
      </c>
      <c r="C12" s="316" t="s">
        <v>1872</v>
      </c>
      <c r="D12" s="317" t="s">
        <v>891</v>
      </c>
      <c r="E12" s="318"/>
      <c r="F12" s="316" t="s">
        <v>95</v>
      </c>
      <c r="G12" s="319">
        <v>0.18</v>
      </c>
      <c r="H12" s="315" t="s">
        <v>96</v>
      </c>
      <c r="I12" s="320">
        <v>-42.3</v>
      </c>
      <c r="J12" s="320">
        <v>0.0</v>
      </c>
      <c r="K12" s="320">
        <v>-42.3</v>
      </c>
      <c r="L12" s="320">
        <v>42.3</v>
      </c>
      <c r="M12" s="320">
        <v>0.0</v>
      </c>
      <c r="N12" s="320">
        <v>42.3</v>
      </c>
      <c r="O12" s="319">
        <v>0.0</v>
      </c>
      <c r="P12" s="320">
        <v>0.0</v>
      </c>
      <c r="Q12" s="320">
        <v>0.0</v>
      </c>
      <c r="R12" s="321">
        <v>0.0</v>
      </c>
      <c r="S12" s="314"/>
    </row>
    <row r="13" ht="11.25" customHeight="1">
      <c r="B13" s="315" t="s">
        <v>92</v>
      </c>
      <c r="C13" s="316" t="s">
        <v>186</v>
      </c>
      <c r="D13" s="317" t="s">
        <v>187</v>
      </c>
      <c r="E13" s="318"/>
      <c r="F13" s="316" t="s">
        <v>95</v>
      </c>
      <c r="G13" s="319">
        <v>0.9</v>
      </c>
      <c r="H13" s="315" t="s">
        <v>96</v>
      </c>
      <c r="I13" s="320">
        <v>-292.5</v>
      </c>
      <c r="J13" s="320">
        <v>0.0</v>
      </c>
      <c r="K13" s="320">
        <v>-292.5</v>
      </c>
      <c r="L13" s="320">
        <v>292.5</v>
      </c>
      <c r="M13" s="320">
        <v>0.0</v>
      </c>
      <c r="N13" s="320">
        <v>292.5</v>
      </c>
      <c r="O13" s="319">
        <v>0.0</v>
      </c>
      <c r="P13" s="320">
        <v>0.0</v>
      </c>
      <c r="Q13" s="320">
        <v>0.0</v>
      </c>
      <c r="R13" s="321">
        <v>0.0</v>
      </c>
      <c r="S13" s="314"/>
    </row>
    <row r="14" ht="11.25" customHeight="1">
      <c r="B14" s="315" t="s">
        <v>92</v>
      </c>
      <c r="C14" s="316" t="s">
        <v>242</v>
      </c>
      <c r="D14" s="317" t="s">
        <v>243</v>
      </c>
      <c r="E14" s="318"/>
      <c r="F14" s="316" t="s">
        <v>95</v>
      </c>
      <c r="G14" s="319">
        <v>0.45</v>
      </c>
      <c r="H14" s="315" t="s">
        <v>96</v>
      </c>
      <c r="I14" s="320">
        <v>-258.75</v>
      </c>
      <c r="J14" s="320">
        <v>0.0</v>
      </c>
      <c r="K14" s="320">
        <v>-258.75</v>
      </c>
      <c r="L14" s="320">
        <v>258.75</v>
      </c>
      <c r="M14" s="320">
        <v>0.0</v>
      </c>
      <c r="N14" s="320">
        <v>258.75</v>
      </c>
      <c r="O14" s="319">
        <v>0.0</v>
      </c>
      <c r="P14" s="320">
        <v>0.0</v>
      </c>
      <c r="Q14" s="320">
        <v>0.0</v>
      </c>
      <c r="R14" s="321">
        <v>0.0</v>
      </c>
      <c r="S14" s="314"/>
    </row>
    <row r="15" ht="11.25" customHeight="1">
      <c r="B15" s="315" t="s">
        <v>92</v>
      </c>
      <c r="C15" s="316" t="s">
        <v>268</v>
      </c>
      <c r="D15" s="317" t="s">
        <v>269</v>
      </c>
      <c r="E15" s="318"/>
      <c r="F15" s="316" t="s">
        <v>95</v>
      </c>
      <c r="G15" s="319">
        <v>0.9</v>
      </c>
      <c r="H15" s="315" t="s">
        <v>96</v>
      </c>
      <c r="I15" s="320">
        <v>-346.5</v>
      </c>
      <c r="J15" s="320">
        <v>0.0</v>
      </c>
      <c r="K15" s="320">
        <v>-346.5</v>
      </c>
      <c r="L15" s="320">
        <v>346.5</v>
      </c>
      <c r="M15" s="320">
        <v>0.0</v>
      </c>
      <c r="N15" s="320">
        <v>346.5</v>
      </c>
      <c r="O15" s="319">
        <v>0.0</v>
      </c>
      <c r="P15" s="320">
        <v>0.0</v>
      </c>
      <c r="Q15" s="320">
        <v>0.0</v>
      </c>
      <c r="R15" s="321">
        <v>0.0</v>
      </c>
      <c r="S15" s="314"/>
    </row>
    <row r="16" ht="11.25" customHeight="1">
      <c r="B16" s="315" t="s">
        <v>92</v>
      </c>
      <c r="C16" s="316" t="s">
        <v>137</v>
      </c>
      <c r="D16" s="317" t="s">
        <v>138</v>
      </c>
      <c r="E16" s="318"/>
      <c r="F16" s="316" t="s">
        <v>95</v>
      </c>
      <c r="G16" s="319">
        <v>0.09</v>
      </c>
      <c r="H16" s="315" t="s">
        <v>96</v>
      </c>
      <c r="I16" s="320">
        <v>-39.6</v>
      </c>
      <c r="J16" s="320">
        <v>0.0</v>
      </c>
      <c r="K16" s="320">
        <v>-39.6</v>
      </c>
      <c r="L16" s="320">
        <v>39.6</v>
      </c>
      <c r="M16" s="320">
        <v>0.0</v>
      </c>
      <c r="N16" s="320">
        <v>39.6</v>
      </c>
      <c r="O16" s="319">
        <v>0.0</v>
      </c>
      <c r="P16" s="320">
        <v>0.0</v>
      </c>
      <c r="Q16" s="320">
        <v>0.0</v>
      </c>
      <c r="R16" s="321">
        <v>0.0</v>
      </c>
      <c r="S16" s="314"/>
    </row>
    <row r="17" ht="11.25" customHeight="1">
      <c r="B17" s="315" t="s">
        <v>92</v>
      </c>
      <c r="C17" s="316" t="s">
        <v>386</v>
      </c>
      <c r="D17" s="317" t="s">
        <v>387</v>
      </c>
      <c r="E17" s="318"/>
      <c r="F17" s="316" t="s">
        <v>95</v>
      </c>
      <c r="G17" s="319">
        <v>0.1</v>
      </c>
      <c r="H17" s="315" t="s">
        <v>96</v>
      </c>
      <c r="I17" s="320">
        <v>-228.0</v>
      </c>
      <c r="J17" s="320">
        <v>0.0</v>
      </c>
      <c r="K17" s="320">
        <v>-228.0</v>
      </c>
      <c r="L17" s="320">
        <v>228.0</v>
      </c>
      <c r="M17" s="320">
        <v>0.0</v>
      </c>
      <c r="N17" s="320">
        <v>228.0</v>
      </c>
      <c r="O17" s="319">
        <v>0.0</v>
      </c>
      <c r="P17" s="320">
        <v>0.0</v>
      </c>
      <c r="Q17" s="320">
        <v>0.0</v>
      </c>
      <c r="R17" s="321">
        <v>0.0</v>
      </c>
      <c r="S17" s="314"/>
    </row>
    <row r="18" ht="11.25" customHeight="1">
      <c r="B18" s="315" t="s">
        <v>92</v>
      </c>
      <c r="C18" s="316" t="s">
        <v>97</v>
      </c>
      <c r="D18" s="317" t="s">
        <v>98</v>
      </c>
      <c r="E18" s="318"/>
      <c r="F18" s="316" t="s">
        <v>95</v>
      </c>
      <c r="G18" s="319">
        <v>0.13</v>
      </c>
      <c r="H18" s="315" t="s">
        <v>96</v>
      </c>
      <c r="I18" s="320">
        <v>-43.16</v>
      </c>
      <c r="J18" s="320">
        <v>0.0</v>
      </c>
      <c r="K18" s="320">
        <v>-43.16</v>
      </c>
      <c r="L18" s="320">
        <v>43.16</v>
      </c>
      <c r="M18" s="320">
        <v>0.0</v>
      </c>
      <c r="N18" s="320">
        <v>43.16</v>
      </c>
      <c r="O18" s="319">
        <v>0.0</v>
      </c>
      <c r="P18" s="320">
        <v>0.0</v>
      </c>
      <c r="Q18" s="320">
        <v>0.0</v>
      </c>
      <c r="R18" s="321">
        <v>0.0</v>
      </c>
      <c r="S18" s="314"/>
    </row>
    <row r="19" ht="11.25" customHeight="1">
      <c r="B19" s="315" t="s">
        <v>92</v>
      </c>
      <c r="C19" s="316" t="s">
        <v>230</v>
      </c>
      <c r="D19" s="317" t="s">
        <v>231</v>
      </c>
      <c r="E19" s="318"/>
      <c r="F19" s="316" t="s">
        <v>95</v>
      </c>
      <c r="G19" s="319">
        <v>0.45</v>
      </c>
      <c r="H19" s="315" t="s">
        <v>96</v>
      </c>
      <c r="I19" s="320">
        <v>-269.55</v>
      </c>
      <c r="J19" s="320">
        <v>0.0</v>
      </c>
      <c r="K19" s="320">
        <v>-269.55</v>
      </c>
      <c r="L19" s="320">
        <v>269.55</v>
      </c>
      <c r="M19" s="320">
        <v>0.0</v>
      </c>
      <c r="N19" s="320">
        <v>269.55</v>
      </c>
      <c r="O19" s="319">
        <v>0.0</v>
      </c>
      <c r="P19" s="320">
        <v>0.0</v>
      </c>
      <c r="Q19" s="320">
        <v>0.0</v>
      </c>
      <c r="R19" s="321">
        <v>0.0</v>
      </c>
      <c r="S19" s="314"/>
    </row>
    <row r="20" ht="11.25" customHeight="1">
      <c r="B20" s="315" t="s">
        <v>92</v>
      </c>
      <c r="C20" s="316" t="s">
        <v>2062</v>
      </c>
      <c r="D20" s="317" t="s">
        <v>2063</v>
      </c>
      <c r="E20" s="318"/>
      <c r="F20" s="316" t="s">
        <v>95</v>
      </c>
      <c r="G20" s="319">
        <v>0.07</v>
      </c>
      <c r="H20" s="315" t="s">
        <v>96</v>
      </c>
      <c r="I20" s="320">
        <v>-34.43</v>
      </c>
      <c r="J20" s="320">
        <v>0.0</v>
      </c>
      <c r="K20" s="320">
        <v>-34.43</v>
      </c>
      <c r="L20" s="320">
        <v>34.43</v>
      </c>
      <c r="M20" s="320">
        <v>0.0</v>
      </c>
      <c r="N20" s="320">
        <v>34.43</v>
      </c>
      <c r="O20" s="319">
        <v>0.0</v>
      </c>
      <c r="P20" s="320">
        <v>0.0</v>
      </c>
      <c r="Q20" s="320">
        <v>0.0</v>
      </c>
      <c r="R20" s="321">
        <v>0.0</v>
      </c>
      <c r="S20" s="314"/>
    </row>
    <row r="21" ht="11.25" customHeight="1">
      <c r="B21" s="315" t="s">
        <v>92</v>
      </c>
      <c r="C21" s="316" t="s">
        <v>118</v>
      </c>
      <c r="D21" s="317" t="s">
        <v>119</v>
      </c>
      <c r="E21" s="318"/>
      <c r="F21" s="316" t="s">
        <v>95</v>
      </c>
      <c r="G21" s="319">
        <v>0.018</v>
      </c>
      <c r="H21" s="315" t="s">
        <v>96</v>
      </c>
      <c r="I21" s="320">
        <v>-0.75</v>
      </c>
      <c r="J21" s="320">
        <v>0.0</v>
      </c>
      <c r="K21" s="320">
        <v>-0.75</v>
      </c>
      <c r="L21" s="320">
        <v>0.75</v>
      </c>
      <c r="M21" s="320">
        <v>0.0</v>
      </c>
      <c r="N21" s="320">
        <v>0.75</v>
      </c>
      <c r="O21" s="319">
        <v>0.0</v>
      </c>
      <c r="P21" s="320">
        <v>0.0</v>
      </c>
      <c r="Q21" s="320">
        <v>0.0</v>
      </c>
      <c r="R21" s="321">
        <v>0.0</v>
      </c>
      <c r="S21" s="314"/>
    </row>
    <row r="22" ht="11.25" customHeight="1">
      <c r="B22" s="315" t="s">
        <v>92</v>
      </c>
      <c r="C22" s="316" t="s">
        <v>2064</v>
      </c>
      <c r="D22" s="317" t="s">
        <v>2065</v>
      </c>
      <c r="E22" s="318"/>
      <c r="F22" s="316" t="s">
        <v>95</v>
      </c>
      <c r="G22" s="319">
        <v>0.52</v>
      </c>
      <c r="H22" s="315" t="s">
        <v>96</v>
      </c>
      <c r="I22" s="320">
        <v>-569.4</v>
      </c>
      <c r="J22" s="320">
        <v>0.0</v>
      </c>
      <c r="K22" s="320">
        <v>-569.4</v>
      </c>
      <c r="L22" s="320">
        <v>569.4</v>
      </c>
      <c r="M22" s="320">
        <v>0.0</v>
      </c>
      <c r="N22" s="320">
        <v>569.4</v>
      </c>
      <c r="O22" s="319">
        <v>0.0</v>
      </c>
      <c r="P22" s="320">
        <v>0.0</v>
      </c>
      <c r="Q22" s="320">
        <v>0.0</v>
      </c>
      <c r="R22" s="321">
        <v>0.0</v>
      </c>
      <c r="S22" s="314"/>
    </row>
    <row r="23" ht="11.25" customHeight="1">
      <c r="B23" s="315" t="s">
        <v>92</v>
      </c>
      <c r="C23" s="316" t="s">
        <v>128</v>
      </c>
      <c r="D23" s="317" t="s">
        <v>129</v>
      </c>
      <c r="E23" s="318"/>
      <c r="F23" s="316" t="s">
        <v>130</v>
      </c>
      <c r="G23" s="319">
        <v>18.0</v>
      </c>
      <c r="H23" s="315" t="s">
        <v>96</v>
      </c>
      <c r="I23" s="320">
        <v>-244.9</v>
      </c>
      <c r="J23" s="320">
        <v>0.0</v>
      </c>
      <c r="K23" s="320">
        <v>-244.9</v>
      </c>
      <c r="L23" s="320">
        <v>244.9</v>
      </c>
      <c r="M23" s="320">
        <v>0.0</v>
      </c>
      <c r="N23" s="320">
        <v>244.9</v>
      </c>
      <c r="O23" s="319">
        <v>0.0</v>
      </c>
      <c r="P23" s="320">
        <v>0.0</v>
      </c>
      <c r="Q23" s="320">
        <v>0.0</v>
      </c>
      <c r="R23" s="321">
        <v>0.0</v>
      </c>
      <c r="S23" s="314"/>
    </row>
    <row r="24" ht="11.25" customHeight="1">
      <c r="B24" s="315" t="s">
        <v>92</v>
      </c>
      <c r="C24" s="316" t="s">
        <v>168</v>
      </c>
      <c r="D24" s="317" t="s">
        <v>169</v>
      </c>
      <c r="E24" s="318"/>
      <c r="F24" s="316" t="s">
        <v>95</v>
      </c>
      <c r="G24" s="319">
        <v>0.45</v>
      </c>
      <c r="H24" s="315" t="s">
        <v>96</v>
      </c>
      <c r="I24" s="320">
        <v>-151.2</v>
      </c>
      <c r="J24" s="320">
        <v>0.0</v>
      </c>
      <c r="K24" s="320">
        <v>-151.2</v>
      </c>
      <c r="L24" s="320">
        <v>151.2</v>
      </c>
      <c r="M24" s="320">
        <v>0.0</v>
      </c>
      <c r="N24" s="320">
        <v>151.2</v>
      </c>
      <c r="O24" s="319">
        <v>0.0</v>
      </c>
      <c r="P24" s="320">
        <v>0.0</v>
      </c>
      <c r="Q24" s="320">
        <v>0.0</v>
      </c>
      <c r="R24" s="321">
        <v>0.0</v>
      </c>
      <c r="S24" s="314"/>
    </row>
    <row r="25" ht="11.25" customHeight="1">
      <c r="B25" s="315" t="s">
        <v>92</v>
      </c>
      <c r="C25" s="316" t="s">
        <v>99</v>
      </c>
      <c r="D25" s="317" t="s">
        <v>100</v>
      </c>
      <c r="E25" s="318"/>
      <c r="F25" s="316" t="s">
        <v>95</v>
      </c>
      <c r="G25" s="319">
        <v>3.15</v>
      </c>
      <c r="H25" s="315" t="s">
        <v>96</v>
      </c>
      <c r="I25" s="320">
        <v>-236.25</v>
      </c>
      <c r="J25" s="320">
        <v>0.0</v>
      </c>
      <c r="K25" s="320">
        <v>-236.25</v>
      </c>
      <c r="L25" s="320">
        <v>236.25</v>
      </c>
      <c r="M25" s="320">
        <v>0.0</v>
      </c>
      <c r="N25" s="320">
        <v>236.25</v>
      </c>
      <c r="O25" s="319">
        <v>0.0</v>
      </c>
      <c r="P25" s="320">
        <v>0.0</v>
      </c>
      <c r="Q25" s="320">
        <v>0.0</v>
      </c>
      <c r="R25" s="321">
        <v>0.0</v>
      </c>
      <c r="S25" s="314"/>
    </row>
    <row r="26" ht="11.25" customHeight="1">
      <c r="B26" s="315" t="s">
        <v>92</v>
      </c>
      <c r="C26" s="316" t="s">
        <v>242</v>
      </c>
      <c r="D26" s="317" t="s">
        <v>243</v>
      </c>
      <c r="E26" s="318"/>
      <c r="F26" s="316" t="s">
        <v>95</v>
      </c>
      <c r="G26" s="319">
        <v>0.4</v>
      </c>
      <c r="H26" s="315" t="s">
        <v>96</v>
      </c>
      <c r="I26" s="320">
        <v>-230.0</v>
      </c>
      <c r="J26" s="320">
        <v>0.0</v>
      </c>
      <c r="K26" s="320">
        <v>-230.0</v>
      </c>
      <c r="L26" s="320">
        <v>230.0</v>
      </c>
      <c r="M26" s="320">
        <v>0.0</v>
      </c>
      <c r="N26" s="320">
        <v>230.0</v>
      </c>
      <c r="O26" s="319">
        <v>0.0</v>
      </c>
      <c r="P26" s="320">
        <v>0.0</v>
      </c>
      <c r="Q26" s="320">
        <v>0.0</v>
      </c>
      <c r="R26" s="321">
        <v>0.0</v>
      </c>
      <c r="S26" s="314"/>
    </row>
    <row r="27" ht="11.25" customHeight="1">
      <c r="B27" s="315" t="s">
        <v>92</v>
      </c>
      <c r="C27" s="316" t="s">
        <v>118</v>
      </c>
      <c r="D27" s="317" t="s">
        <v>119</v>
      </c>
      <c r="E27" s="318"/>
      <c r="F27" s="316" t="s">
        <v>95</v>
      </c>
      <c r="G27" s="319">
        <v>0.018</v>
      </c>
      <c r="H27" s="315" t="s">
        <v>96</v>
      </c>
      <c r="I27" s="320">
        <v>-0.75</v>
      </c>
      <c r="J27" s="320">
        <v>0.0</v>
      </c>
      <c r="K27" s="320">
        <v>-0.75</v>
      </c>
      <c r="L27" s="320">
        <v>0.75</v>
      </c>
      <c r="M27" s="320">
        <v>0.0</v>
      </c>
      <c r="N27" s="320">
        <v>0.75</v>
      </c>
      <c r="O27" s="319">
        <v>0.0</v>
      </c>
      <c r="P27" s="320">
        <v>0.0</v>
      </c>
      <c r="Q27" s="320">
        <v>0.0</v>
      </c>
      <c r="R27" s="321">
        <v>0.0</v>
      </c>
      <c r="S27" s="314"/>
    </row>
    <row r="28" ht="11.25" customHeight="1">
      <c r="B28" s="315" t="s">
        <v>92</v>
      </c>
      <c r="C28" s="316" t="s">
        <v>214</v>
      </c>
      <c r="D28" s="317" t="s">
        <v>215</v>
      </c>
      <c r="E28" s="318"/>
      <c r="F28" s="316" t="s">
        <v>95</v>
      </c>
      <c r="G28" s="319">
        <v>0.1</v>
      </c>
      <c r="H28" s="315" t="s">
        <v>96</v>
      </c>
      <c r="I28" s="320">
        <v>-69.42</v>
      </c>
      <c r="J28" s="320">
        <v>0.0</v>
      </c>
      <c r="K28" s="320">
        <v>-69.42</v>
      </c>
      <c r="L28" s="320">
        <v>69.42</v>
      </c>
      <c r="M28" s="320">
        <v>0.0</v>
      </c>
      <c r="N28" s="320">
        <v>69.42</v>
      </c>
      <c r="O28" s="319">
        <v>0.0</v>
      </c>
      <c r="P28" s="320">
        <v>0.0</v>
      </c>
      <c r="Q28" s="320">
        <v>0.0</v>
      </c>
      <c r="R28" s="321">
        <v>0.0</v>
      </c>
      <c r="S28" s="314"/>
    </row>
    <row r="29" ht="11.25" customHeight="1">
      <c r="B29" s="315" t="s">
        <v>92</v>
      </c>
      <c r="C29" s="316" t="s">
        <v>1862</v>
      </c>
      <c r="D29" s="317" t="s">
        <v>763</v>
      </c>
      <c r="E29" s="318"/>
      <c r="F29" s="316" t="s">
        <v>95</v>
      </c>
      <c r="G29" s="319">
        <v>0.18</v>
      </c>
      <c r="H29" s="315" t="s">
        <v>96</v>
      </c>
      <c r="I29" s="320">
        <v>-23.57</v>
      </c>
      <c r="J29" s="320">
        <v>0.0</v>
      </c>
      <c r="K29" s="320">
        <v>-23.57</v>
      </c>
      <c r="L29" s="320">
        <v>23.57</v>
      </c>
      <c r="M29" s="320">
        <v>0.0</v>
      </c>
      <c r="N29" s="320">
        <v>23.57</v>
      </c>
      <c r="O29" s="319">
        <v>0.0</v>
      </c>
      <c r="P29" s="320">
        <v>0.0</v>
      </c>
      <c r="Q29" s="320">
        <v>0.0</v>
      </c>
      <c r="R29" s="321">
        <v>0.0</v>
      </c>
      <c r="S29" s="314"/>
    </row>
    <row r="30" ht="11.25" customHeight="1">
      <c r="B30" s="315" t="s">
        <v>92</v>
      </c>
      <c r="C30" s="316" t="s">
        <v>120</v>
      </c>
      <c r="D30" s="317" t="s">
        <v>121</v>
      </c>
      <c r="E30" s="318"/>
      <c r="F30" s="316" t="s">
        <v>95</v>
      </c>
      <c r="G30" s="319">
        <v>0.45</v>
      </c>
      <c r="H30" s="315" t="s">
        <v>96</v>
      </c>
      <c r="I30" s="320">
        <v>-67.0</v>
      </c>
      <c r="J30" s="320">
        <v>0.0</v>
      </c>
      <c r="K30" s="320">
        <v>-67.0</v>
      </c>
      <c r="L30" s="320">
        <v>67.0</v>
      </c>
      <c r="M30" s="320">
        <v>0.0</v>
      </c>
      <c r="N30" s="320">
        <v>67.0</v>
      </c>
      <c r="O30" s="319">
        <v>0.0</v>
      </c>
      <c r="P30" s="320">
        <v>0.0</v>
      </c>
      <c r="Q30" s="320">
        <v>0.0</v>
      </c>
      <c r="R30" s="321">
        <v>0.0</v>
      </c>
      <c r="S30" s="314"/>
    </row>
    <row r="31" ht="11.25" customHeight="1">
      <c r="B31" s="315" t="s">
        <v>92</v>
      </c>
      <c r="C31" s="316" t="s">
        <v>206</v>
      </c>
      <c r="D31" s="317" t="s">
        <v>207</v>
      </c>
      <c r="E31" s="318"/>
      <c r="F31" s="316" t="s">
        <v>95</v>
      </c>
      <c r="G31" s="319">
        <v>0.54</v>
      </c>
      <c r="H31" s="315" t="s">
        <v>96</v>
      </c>
      <c r="I31" s="320">
        <v>-190.58</v>
      </c>
      <c r="J31" s="320">
        <v>0.0</v>
      </c>
      <c r="K31" s="320">
        <v>-190.58</v>
      </c>
      <c r="L31" s="320">
        <v>190.58</v>
      </c>
      <c r="M31" s="320">
        <v>0.0</v>
      </c>
      <c r="N31" s="320">
        <v>190.58</v>
      </c>
      <c r="O31" s="319">
        <v>0.0</v>
      </c>
      <c r="P31" s="320">
        <v>0.0</v>
      </c>
      <c r="Q31" s="320">
        <v>0.0</v>
      </c>
      <c r="R31" s="321">
        <v>0.0</v>
      </c>
      <c r="S31" s="314"/>
    </row>
    <row r="32" ht="11.25" customHeight="1">
      <c r="B32" s="315" t="s">
        <v>92</v>
      </c>
      <c r="C32" s="316" t="s">
        <v>131</v>
      </c>
      <c r="D32" s="317" t="s">
        <v>132</v>
      </c>
      <c r="E32" s="318"/>
      <c r="F32" s="316" t="s">
        <v>95</v>
      </c>
      <c r="G32" s="319">
        <v>0.36</v>
      </c>
      <c r="H32" s="315" t="s">
        <v>96</v>
      </c>
      <c r="I32" s="320">
        <v>-58.32</v>
      </c>
      <c r="J32" s="320">
        <v>0.0</v>
      </c>
      <c r="K32" s="320">
        <v>-58.32</v>
      </c>
      <c r="L32" s="320">
        <v>58.32</v>
      </c>
      <c r="M32" s="320">
        <v>0.0</v>
      </c>
      <c r="N32" s="320">
        <v>58.32</v>
      </c>
      <c r="O32" s="319">
        <v>0.0</v>
      </c>
      <c r="P32" s="320">
        <v>0.0</v>
      </c>
      <c r="Q32" s="320">
        <v>0.0</v>
      </c>
      <c r="R32" s="321">
        <v>0.0</v>
      </c>
      <c r="S32" s="314"/>
    </row>
    <row r="33" ht="11.25" customHeight="1">
      <c r="B33" s="315" t="s">
        <v>92</v>
      </c>
      <c r="C33" s="316" t="s">
        <v>1869</v>
      </c>
      <c r="D33" s="317" t="s">
        <v>957</v>
      </c>
      <c r="E33" s="318"/>
      <c r="F33" s="316" t="s">
        <v>95</v>
      </c>
      <c r="G33" s="319">
        <v>0.05</v>
      </c>
      <c r="H33" s="315" t="s">
        <v>96</v>
      </c>
      <c r="I33" s="320">
        <v>-160.0</v>
      </c>
      <c r="J33" s="320">
        <v>0.0</v>
      </c>
      <c r="K33" s="320">
        <v>-160.0</v>
      </c>
      <c r="L33" s="320">
        <v>160.0</v>
      </c>
      <c r="M33" s="320">
        <v>0.0</v>
      </c>
      <c r="N33" s="320">
        <v>160.0</v>
      </c>
      <c r="O33" s="319">
        <v>0.0</v>
      </c>
      <c r="P33" s="320">
        <v>0.0</v>
      </c>
      <c r="Q33" s="320">
        <v>0.0</v>
      </c>
      <c r="R33" s="321">
        <v>0.0</v>
      </c>
      <c r="S33" s="314"/>
    </row>
    <row r="34" ht="11.25" customHeight="1">
      <c r="B34" s="315" t="s">
        <v>92</v>
      </c>
      <c r="C34" s="316" t="s">
        <v>174</v>
      </c>
      <c r="D34" s="317" t="s">
        <v>175</v>
      </c>
      <c r="E34" s="318"/>
      <c r="F34" s="316" t="s">
        <v>95</v>
      </c>
      <c r="G34" s="319">
        <v>1.14</v>
      </c>
      <c r="H34" s="315" t="s">
        <v>96</v>
      </c>
      <c r="I34" s="320">
        <v>-3646.86</v>
      </c>
      <c r="J34" s="320">
        <v>0.0</v>
      </c>
      <c r="K34" s="320">
        <v>-3646.86</v>
      </c>
      <c r="L34" s="320">
        <v>3646.86</v>
      </c>
      <c r="M34" s="320">
        <v>0.0</v>
      </c>
      <c r="N34" s="320">
        <v>3646.86</v>
      </c>
      <c r="O34" s="319">
        <v>0.0</v>
      </c>
      <c r="P34" s="320">
        <v>0.0</v>
      </c>
      <c r="Q34" s="320">
        <v>0.0</v>
      </c>
      <c r="R34" s="321">
        <v>0.0</v>
      </c>
      <c r="S34" s="314"/>
    </row>
    <row r="35" ht="11.25" customHeight="1">
      <c r="B35" s="315" t="s">
        <v>92</v>
      </c>
      <c r="C35" s="316" t="s">
        <v>246</v>
      </c>
      <c r="D35" s="317" t="s">
        <v>247</v>
      </c>
      <c r="E35" s="318"/>
      <c r="F35" s="316" t="s">
        <v>95</v>
      </c>
      <c r="G35" s="319">
        <v>1.2</v>
      </c>
      <c r="H35" s="315" t="s">
        <v>96</v>
      </c>
      <c r="I35" s="320">
        <v>-1332.67</v>
      </c>
      <c r="J35" s="320">
        <v>0.0</v>
      </c>
      <c r="K35" s="320">
        <v>-1332.67</v>
      </c>
      <c r="L35" s="320">
        <v>1332.67</v>
      </c>
      <c r="M35" s="320">
        <v>0.0</v>
      </c>
      <c r="N35" s="320">
        <v>1332.67</v>
      </c>
      <c r="O35" s="319">
        <v>0.0</v>
      </c>
      <c r="P35" s="320">
        <v>0.0</v>
      </c>
      <c r="Q35" s="320">
        <v>0.0</v>
      </c>
      <c r="R35" s="321">
        <v>0.0</v>
      </c>
      <c r="S35" s="314"/>
    </row>
    <row r="36" ht="11.25" customHeight="1">
      <c r="B36" s="315" t="s">
        <v>92</v>
      </c>
      <c r="C36" s="316" t="s">
        <v>1918</v>
      </c>
      <c r="D36" s="317" t="s">
        <v>1540</v>
      </c>
      <c r="E36" s="318"/>
      <c r="F36" s="316" t="s">
        <v>95</v>
      </c>
      <c r="G36" s="319">
        <v>0.02</v>
      </c>
      <c r="H36" s="315" t="s">
        <v>96</v>
      </c>
      <c r="I36" s="320">
        <v>-54.05</v>
      </c>
      <c r="J36" s="320">
        <v>0.0</v>
      </c>
      <c r="K36" s="320">
        <v>-54.05</v>
      </c>
      <c r="L36" s="320">
        <v>54.05</v>
      </c>
      <c r="M36" s="320">
        <v>0.0</v>
      </c>
      <c r="N36" s="320">
        <v>54.05</v>
      </c>
      <c r="O36" s="319">
        <v>0.0</v>
      </c>
      <c r="P36" s="320">
        <v>0.0</v>
      </c>
      <c r="Q36" s="320">
        <v>0.0</v>
      </c>
      <c r="R36" s="321">
        <v>0.0</v>
      </c>
      <c r="S36" s="314"/>
    </row>
    <row r="37" ht="11.25" customHeight="1">
      <c r="B37" s="315" t="s">
        <v>92</v>
      </c>
      <c r="C37" s="316" t="s">
        <v>350</v>
      </c>
      <c r="D37" s="317" t="s">
        <v>351</v>
      </c>
      <c r="E37" s="318"/>
      <c r="F37" s="316" t="s">
        <v>95</v>
      </c>
      <c r="G37" s="319">
        <v>0.05</v>
      </c>
      <c r="H37" s="315" t="s">
        <v>96</v>
      </c>
      <c r="I37" s="320">
        <v>-21.0</v>
      </c>
      <c r="J37" s="320">
        <v>0.0</v>
      </c>
      <c r="K37" s="320">
        <v>-21.0</v>
      </c>
      <c r="L37" s="320">
        <v>21.0</v>
      </c>
      <c r="M37" s="320">
        <v>0.0</v>
      </c>
      <c r="N37" s="320">
        <v>21.0</v>
      </c>
      <c r="O37" s="319">
        <v>0.0</v>
      </c>
      <c r="P37" s="320">
        <v>0.0</v>
      </c>
      <c r="Q37" s="320">
        <v>0.0</v>
      </c>
      <c r="R37" s="321">
        <v>0.0</v>
      </c>
      <c r="S37" s="314"/>
    </row>
    <row r="38" ht="11.25" customHeight="1">
      <c r="B38" s="315" t="s">
        <v>92</v>
      </c>
      <c r="C38" s="316" t="s">
        <v>122</v>
      </c>
      <c r="D38" s="317" t="s">
        <v>123</v>
      </c>
      <c r="E38" s="318"/>
      <c r="F38" s="316" t="s">
        <v>95</v>
      </c>
      <c r="G38" s="319">
        <v>0.1</v>
      </c>
      <c r="H38" s="315" t="s">
        <v>96</v>
      </c>
      <c r="I38" s="320">
        <v>-10.98</v>
      </c>
      <c r="J38" s="320">
        <v>0.0</v>
      </c>
      <c r="K38" s="320">
        <v>-10.98</v>
      </c>
      <c r="L38" s="320">
        <v>10.98</v>
      </c>
      <c r="M38" s="320">
        <v>0.0</v>
      </c>
      <c r="N38" s="320">
        <v>10.98</v>
      </c>
      <c r="O38" s="319">
        <v>0.0</v>
      </c>
      <c r="P38" s="320">
        <v>0.0</v>
      </c>
      <c r="Q38" s="320">
        <v>0.0</v>
      </c>
      <c r="R38" s="321">
        <v>0.0</v>
      </c>
      <c r="S38" s="314"/>
    </row>
    <row r="39" ht="11.25" customHeight="1">
      <c r="B39" s="315" t="s">
        <v>92</v>
      </c>
      <c r="C39" s="316" t="s">
        <v>137</v>
      </c>
      <c r="D39" s="317" t="s">
        <v>138</v>
      </c>
      <c r="E39" s="318"/>
      <c r="F39" s="316" t="s">
        <v>95</v>
      </c>
      <c r="G39" s="319">
        <v>0.02</v>
      </c>
      <c r="H39" s="315" t="s">
        <v>96</v>
      </c>
      <c r="I39" s="320">
        <v>-8.8</v>
      </c>
      <c r="J39" s="320">
        <v>0.0</v>
      </c>
      <c r="K39" s="320">
        <v>-8.8</v>
      </c>
      <c r="L39" s="320">
        <v>8.8</v>
      </c>
      <c r="M39" s="320">
        <v>0.0</v>
      </c>
      <c r="N39" s="320">
        <v>8.8</v>
      </c>
      <c r="O39" s="319">
        <v>0.0</v>
      </c>
      <c r="P39" s="320">
        <v>0.0</v>
      </c>
      <c r="Q39" s="320">
        <v>0.0</v>
      </c>
      <c r="R39" s="321">
        <v>0.0</v>
      </c>
      <c r="S39" s="314"/>
    </row>
    <row r="40" ht="11.25" customHeight="1">
      <c r="B40" s="315" t="s">
        <v>92</v>
      </c>
      <c r="C40" s="316" t="s">
        <v>248</v>
      </c>
      <c r="D40" s="317" t="s">
        <v>249</v>
      </c>
      <c r="E40" s="318"/>
      <c r="F40" s="316" t="s">
        <v>95</v>
      </c>
      <c r="G40" s="319">
        <v>0.02</v>
      </c>
      <c r="H40" s="315" t="s">
        <v>96</v>
      </c>
      <c r="I40" s="320">
        <v>-11.8</v>
      </c>
      <c r="J40" s="320">
        <v>0.0</v>
      </c>
      <c r="K40" s="320">
        <v>-11.8</v>
      </c>
      <c r="L40" s="320">
        <v>11.8</v>
      </c>
      <c r="M40" s="320">
        <v>0.0</v>
      </c>
      <c r="N40" s="320">
        <v>11.8</v>
      </c>
      <c r="O40" s="319">
        <v>0.0</v>
      </c>
      <c r="P40" s="320">
        <v>0.0</v>
      </c>
      <c r="Q40" s="320">
        <v>0.0</v>
      </c>
      <c r="R40" s="321">
        <v>0.0</v>
      </c>
      <c r="S40" s="314"/>
    </row>
    <row r="41" ht="11.25" customHeight="1">
      <c r="B41" s="315" t="s">
        <v>92</v>
      </c>
      <c r="C41" s="316" t="s">
        <v>268</v>
      </c>
      <c r="D41" s="317" t="s">
        <v>269</v>
      </c>
      <c r="E41" s="318"/>
      <c r="F41" s="316" t="s">
        <v>95</v>
      </c>
      <c r="G41" s="319">
        <v>0.8</v>
      </c>
      <c r="H41" s="315" t="s">
        <v>96</v>
      </c>
      <c r="I41" s="320">
        <v>-308.0</v>
      </c>
      <c r="J41" s="320">
        <v>0.0</v>
      </c>
      <c r="K41" s="320">
        <v>-308.0</v>
      </c>
      <c r="L41" s="320">
        <v>308.0</v>
      </c>
      <c r="M41" s="320">
        <v>0.0</v>
      </c>
      <c r="N41" s="320">
        <v>308.0</v>
      </c>
      <c r="O41" s="319">
        <v>0.0</v>
      </c>
      <c r="P41" s="320">
        <v>0.0</v>
      </c>
      <c r="Q41" s="320">
        <v>0.0</v>
      </c>
      <c r="R41" s="321">
        <v>0.0</v>
      </c>
      <c r="S41" s="314"/>
    </row>
    <row r="42" ht="11.25" customHeight="1">
      <c r="B42" s="315" t="s">
        <v>92</v>
      </c>
      <c r="C42" s="316" t="s">
        <v>313</v>
      </c>
      <c r="D42" s="317" t="s">
        <v>314</v>
      </c>
      <c r="E42" s="318"/>
      <c r="F42" s="316" t="s">
        <v>95</v>
      </c>
      <c r="G42" s="319">
        <v>0.7</v>
      </c>
      <c r="H42" s="315" t="s">
        <v>96</v>
      </c>
      <c r="I42" s="320">
        <v>-418.6</v>
      </c>
      <c r="J42" s="320">
        <v>0.0</v>
      </c>
      <c r="K42" s="320">
        <v>-418.6</v>
      </c>
      <c r="L42" s="320">
        <v>418.6</v>
      </c>
      <c r="M42" s="320">
        <v>0.0</v>
      </c>
      <c r="N42" s="320">
        <v>418.6</v>
      </c>
      <c r="O42" s="319">
        <v>0.0</v>
      </c>
      <c r="P42" s="320">
        <v>0.0</v>
      </c>
      <c r="Q42" s="320">
        <v>0.0</v>
      </c>
      <c r="R42" s="321">
        <v>0.0</v>
      </c>
      <c r="S42" s="314"/>
    </row>
    <row r="43" ht="11.25" customHeight="1">
      <c r="B43" s="315" t="s">
        <v>92</v>
      </c>
      <c r="C43" s="316" t="s">
        <v>176</v>
      </c>
      <c r="D43" s="317" t="s">
        <v>177</v>
      </c>
      <c r="E43" s="318"/>
      <c r="F43" s="316" t="s">
        <v>95</v>
      </c>
      <c r="G43" s="319">
        <v>0.1</v>
      </c>
      <c r="H43" s="315" t="s">
        <v>96</v>
      </c>
      <c r="I43" s="320">
        <v>-25.5</v>
      </c>
      <c r="J43" s="320">
        <v>0.0</v>
      </c>
      <c r="K43" s="320">
        <v>-25.5</v>
      </c>
      <c r="L43" s="320">
        <v>25.5</v>
      </c>
      <c r="M43" s="320">
        <v>0.0</v>
      </c>
      <c r="N43" s="320">
        <v>25.5</v>
      </c>
      <c r="O43" s="319">
        <v>0.0</v>
      </c>
      <c r="P43" s="320">
        <v>0.0</v>
      </c>
      <c r="Q43" s="320">
        <v>0.0</v>
      </c>
      <c r="R43" s="321">
        <v>0.0</v>
      </c>
      <c r="S43" s="314"/>
    </row>
    <row r="44" ht="11.25" customHeight="1">
      <c r="B44" s="315" t="s">
        <v>92</v>
      </c>
      <c r="C44" s="316" t="s">
        <v>359</v>
      </c>
      <c r="D44" s="317" t="s">
        <v>360</v>
      </c>
      <c r="E44" s="318"/>
      <c r="F44" s="316" t="s">
        <v>95</v>
      </c>
      <c r="G44" s="319">
        <v>0.2</v>
      </c>
      <c r="H44" s="315" t="s">
        <v>96</v>
      </c>
      <c r="I44" s="320">
        <v>-76.76</v>
      </c>
      <c r="J44" s="320">
        <v>0.0</v>
      </c>
      <c r="K44" s="320">
        <v>-76.76</v>
      </c>
      <c r="L44" s="320">
        <v>76.76</v>
      </c>
      <c r="M44" s="320">
        <v>0.0</v>
      </c>
      <c r="N44" s="320">
        <v>76.76</v>
      </c>
      <c r="O44" s="319">
        <v>0.0</v>
      </c>
      <c r="P44" s="320">
        <v>0.0</v>
      </c>
      <c r="Q44" s="320">
        <v>0.0</v>
      </c>
      <c r="R44" s="321">
        <v>0.0</v>
      </c>
      <c r="S44" s="314"/>
    </row>
    <row r="45" ht="11.25" customHeight="1">
      <c r="B45" s="315" t="s">
        <v>92</v>
      </c>
      <c r="C45" s="316" t="s">
        <v>128</v>
      </c>
      <c r="D45" s="317" t="s">
        <v>129</v>
      </c>
      <c r="E45" s="318"/>
      <c r="F45" s="316" t="s">
        <v>130</v>
      </c>
      <c r="G45" s="319">
        <v>10.0</v>
      </c>
      <c r="H45" s="315" t="s">
        <v>96</v>
      </c>
      <c r="I45" s="320">
        <v>-136.06</v>
      </c>
      <c r="J45" s="320">
        <v>0.0</v>
      </c>
      <c r="K45" s="320">
        <v>-136.06</v>
      </c>
      <c r="L45" s="320">
        <v>136.06</v>
      </c>
      <c r="M45" s="320">
        <v>0.0</v>
      </c>
      <c r="N45" s="320">
        <v>136.06</v>
      </c>
      <c r="O45" s="319">
        <v>0.0</v>
      </c>
      <c r="P45" s="320">
        <v>0.0</v>
      </c>
      <c r="Q45" s="320">
        <v>0.0</v>
      </c>
      <c r="R45" s="321">
        <v>0.0</v>
      </c>
      <c r="S45" s="314"/>
    </row>
    <row r="46" ht="11.25" customHeight="1">
      <c r="B46" s="315" t="s">
        <v>92</v>
      </c>
      <c r="C46" s="316" t="s">
        <v>346</v>
      </c>
      <c r="D46" s="317" t="s">
        <v>347</v>
      </c>
      <c r="E46" s="318"/>
      <c r="F46" s="316" t="s">
        <v>95</v>
      </c>
      <c r="G46" s="319">
        <v>2.0</v>
      </c>
      <c r="H46" s="315" t="s">
        <v>96</v>
      </c>
      <c r="I46" s="320">
        <v>-854.0</v>
      </c>
      <c r="J46" s="320">
        <v>0.0</v>
      </c>
      <c r="K46" s="320">
        <v>-854.0</v>
      </c>
      <c r="L46" s="320">
        <v>854.0</v>
      </c>
      <c r="M46" s="320">
        <v>0.0</v>
      </c>
      <c r="N46" s="320">
        <v>854.0</v>
      </c>
      <c r="O46" s="319">
        <v>0.0</v>
      </c>
      <c r="P46" s="320">
        <v>0.0</v>
      </c>
      <c r="Q46" s="320">
        <v>0.0</v>
      </c>
      <c r="R46" s="321">
        <v>0.0</v>
      </c>
      <c r="S46" s="314"/>
    </row>
    <row r="47" ht="4.5" customHeight="1"/>
    <row r="48" ht="12.75" customHeight="1">
      <c r="B48" s="300" t="s">
        <v>1813</v>
      </c>
      <c r="C48" s="297"/>
      <c r="D48" s="298"/>
      <c r="S48" s="330" t="s">
        <v>160</v>
      </c>
    </row>
    <row r="49" ht="4.5" customHeight="1"/>
    <row r="50" ht="19.5" customHeight="1">
      <c r="B50" s="301" t="s">
        <v>79</v>
      </c>
      <c r="C50" s="301" t="s">
        <v>80</v>
      </c>
      <c r="D50" s="302" t="s">
        <v>81</v>
      </c>
      <c r="E50" s="303"/>
      <c r="F50" s="301" t="s">
        <v>82</v>
      </c>
      <c r="G50" s="301" t="s">
        <v>83</v>
      </c>
      <c r="H50" s="301" t="s">
        <v>84</v>
      </c>
      <c r="I50" s="304" t="s">
        <v>85</v>
      </c>
      <c r="J50" s="305"/>
      <c r="K50" s="306"/>
      <c r="L50" s="304" t="s">
        <v>86</v>
      </c>
      <c r="M50" s="305"/>
      <c r="N50" s="306"/>
      <c r="O50" s="304" t="s">
        <v>87</v>
      </c>
      <c r="P50" s="305"/>
      <c r="Q50" s="305"/>
      <c r="R50" s="305"/>
      <c r="S50" s="307"/>
    </row>
    <row r="51" ht="14.25" customHeight="1">
      <c r="B51" s="308"/>
      <c r="C51" s="308"/>
      <c r="D51" s="309"/>
      <c r="E51" s="310"/>
      <c r="F51" s="308"/>
      <c r="G51" s="308"/>
      <c r="H51" s="308"/>
      <c r="I51" s="311" t="s">
        <v>88</v>
      </c>
      <c r="J51" s="311" t="s">
        <v>89</v>
      </c>
      <c r="K51" s="311" t="s">
        <v>90</v>
      </c>
      <c r="L51" s="311" t="s">
        <v>88</v>
      </c>
      <c r="M51" s="311" t="s">
        <v>89</v>
      </c>
      <c r="N51" s="311" t="s">
        <v>90</v>
      </c>
      <c r="O51" s="311" t="s">
        <v>83</v>
      </c>
      <c r="P51" s="311" t="s">
        <v>88</v>
      </c>
      <c r="Q51" s="311" t="s">
        <v>89</v>
      </c>
      <c r="R51" s="304" t="s">
        <v>90</v>
      </c>
      <c r="S51" s="307"/>
    </row>
    <row r="52" ht="11.25" customHeight="1">
      <c r="B52" s="315" t="s">
        <v>92</v>
      </c>
      <c r="C52" s="316" t="s">
        <v>348</v>
      </c>
      <c r="D52" s="317" t="s">
        <v>349</v>
      </c>
      <c r="E52" s="318"/>
      <c r="F52" s="316" t="s">
        <v>95</v>
      </c>
      <c r="G52" s="319">
        <v>0.2</v>
      </c>
      <c r="H52" s="315" t="s">
        <v>96</v>
      </c>
      <c r="I52" s="320">
        <v>-267.4</v>
      </c>
      <c r="J52" s="320">
        <v>0.0</v>
      </c>
      <c r="K52" s="320">
        <v>-267.4</v>
      </c>
      <c r="L52" s="320">
        <v>267.4</v>
      </c>
      <c r="M52" s="320">
        <v>0.0</v>
      </c>
      <c r="N52" s="320">
        <v>267.4</v>
      </c>
      <c r="O52" s="319">
        <v>0.0</v>
      </c>
      <c r="P52" s="320">
        <v>0.0</v>
      </c>
      <c r="Q52" s="320">
        <v>0.0</v>
      </c>
      <c r="R52" s="321">
        <v>0.0</v>
      </c>
      <c r="S52" s="314"/>
    </row>
    <row r="53" ht="11.25" customHeight="1">
      <c r="B53" s="315" t="s">
        <v>92</v>
      </c>
      <c r="C53" s="316" t="s">
        <v>2066</v>
      </c>
      <c r="D53" s="317" t="s">
        <v>2067</v>
      </c>
      <c r="E53" s="318"/>
      <c r="F53" s="316" t="s">
        <v>95</v>
      </c>
      <c r="G53" s="319">
        <v>0.02</v>
      </c>
      <c r="H53" s="315" t="s">
        <v>96</v>
      </c>
      <c r="I53" s="320">
        <v>-8.02</v>
      </c>
      <c r="J53" s="320">
        <v>0.0</v>
      </c>
      <c r="K53" s="320">
        <v>-8.02</v>
      </c>
      <c r="L53" s="320">
        <v>8.02</v>
      </c>
      <c r="M53" s="320">
        <v>0.0</v>
      </c>
      <c r="N53" s="320">
        <v>8.02</v>
      </c>
      <c r="O53" s="319">
        <v>0.0</v>
      </c>
      <c r="P53" s="320">
        <v>0.0</v>
      </c>
      <c r="Q53" s="320">
        <v>0.0</v>
      </c>
      <c r="R53" s="321">
        <v>0.0</v>
      </c>
      <c r="S53" s="314"/>
    </row>
    <row r="54" ht="11.25" customHeight="1">
      <c r="B54" s="315" t="s">
        <v>92</v>
      </c>
      <c r="C54" s="316" t="s">
        <v>196</v>
      </c>
      <c r="D54" s="317" t="s">
        <v>197</v>
      </c>
      <c r="E54" s="318"/>
      <c r="F54" s="316" t="s">
        <v>95</v>
      </c>
      <c r="G54" s="319">
        <v>0.05</v>
      </c>
      <c r="H54" s="315" t="s">
        <v>96</v>
      </c>
      <c r="I54" s="320">
        <v>-41.0</v>
      </c>
      <c r="J54" s="320">
        <v>0.0</v>
      </c>
      <c r="K54" s="320">
        <v>-41.0</v>
      </c>
      <c r="L54" s="320">
        <v>41.0</v>
      </c>
      <c r="M54" s="320">
        <v>0.0</v>
      </c>
      <c r="N54" s="320">
        <v>41.0</v>
      </c>
      <c r="O54" s="319">
        <v>0.0</v>
      </c>
      <c r="P54" s="320">
        <v>0.0</v>
      </c>
      <c r="Q54" s="320">
        <v>0.0</v>
      </c>
      <c r="R54" s="321">
        <v>0.0</v>
      </c>
      <c r="S54" s="314"/>
    </row>
    <row r="55" ht="11.25" customHeight="1">
      <c r="B55" s="315" t="s">
        <v>92</v>
      </c>
      <c r="C55" s="316" t="s">
        <v>1880</v>
      </c>
      <c r="D55" s="317" t="s">
        <v>963</v>
      </c>
      <c r="E55" s="318"/>
      <c r="F55" s="316" t="s">
        <v>95</v>
      </c>
      <c r="G55" s="319">
        <v>0.9</v>
      </c>
      <c r="H55" s="315" t="s">
        <v>96</v>
      </c>
      <c r="I55" s="320">
        <v>-288.0</v>
      </c>
      <c r="J55" s="320">
        <v>0.0</v>
      </c>
      <c r="K55" s="320">
        <v>-288.0</v>
      </c>
      <c r="L55" s="320">
        <v>288.0</v>
      </c>
      <c r="M55" s="320">
        <v>0.0</v>
      </c>
      <c r="N55" s="320">
        <v>288.0</v>
      </c>
      <c r="O55" s="319">
        <v>0.0</v>
      </c>
      <c r="P55" s="320">
        <v>0.0</v>
      </c>
      <c r="Q55" s="320">
        <v>0.0</v>
      </c>
      <c r="R55" s="321">
        <v>0.0</v>
      </c>
      <c r="S55" s="314"/>
    </row>
    <row r="56" ht="11.25" customHeight="1">
      <c r="B56" s="315" t="s">
        <v>92</v>
      </c>
      <c r="C56" s="316" t="s">
        <v>137</v>
      </c>
      <c r="D56" s="317" t="s">
        <v>138</v>
      </c>
      <c r="E56" s="318"/>
      <c r="F56" s="316" t="s">
        <v>95</v>
      </c>
      <c r="G56" s="319">
        <v>0.018</v>
      </c>
      <c r="H56" s="315" t="s">
        <v>96</v>
      </c>
      <c r="I56" s="320">
        <v>-7.92</v>
      </c>
      <c r="J56" s="320">
        <v>0.0</v>
      </c>
      <c r="K56" s="320">
        <v>-7.92</v>
      </c>
      <c r="L56" s="320">
        <v>7.92</v>
      </c>
      <c r="M56" s="320">
        <v>0.0</v>
      </c>
      <c r="N56" s="320">
        <v>7.92</v>
      </c>
      <c r="O56" s="319">
        <v>0.0</v>
      </c>
      <c r="P56" s="320">
        <v>0.0</v>
      </c>
      <c r="Q56" s="320">
        <v>0.0</v>
      </c>
      <c r="R56" s="321">
        <v>0.0</v>
      </c>
      <c r="S56" s="314"/>
    </row>
    <row r="57" ht="11.25" customHeight="1">
      <c r="B57" s="315" t="s">
        <v>92</v>
      </c>
      <c r="C57" s="316" t="s">
        <v>278</v>
      </c>
      <c r="D57" s="317" t="s">
        <v>279</v>
      </c>
      <c r="E57" s="318"/>
      <c r="F57" s="316" t="s">
        <v>95</v>
      </c>
      <c r="G57" s="319">
        <v>0.01</v>
      </c>
      <c r="H57" s="315" t="s">
        <v>96</v>
      </c>
      <c r="I57" s="320">
        <v>-14.1</v>
      </c>
      <c r="J57" s="320">
        <v>0.0</v>
      </c>
      <c r="K57" s="320">
        <v>-14.1</v>
      </c>
      <c r="L57" s="320">
        <v>14.1</v>
      </c>
      <c r="M57" s="320">
        <v>0.0</v>
      </c>
      <c r="N57" s="320">
        <v>14.1</v>
      </c>
      <c r="O57" s="319">
        <v>0.0</v>
      </c>
      <c r="P57" s="320">
        <v>0.0</v>
      </c>
      <c r="Q57" s="320">
        <v>0.0</v>
      </c>
      <c r="R57" s="321">
        <v>0.0</v>
      </c>
      <c r="S57" s="314"/>
    </row>
    <row r="58" ht="11.25" customHeight="1">
      <c r="B58" s="315" t="s">
        <v>92</v>
      </c>
      <c r="C58" s="316" t="s">
        <v>99</v>
      </c>
      <c r="D58" s="317" t="s">
        <v>100</v>
      </c>
      <c r="E58" s="318"/>
      <c r="F58" s="316" t="s">
        <v>95</v>
      </c>
      <c r="G58" s="319">
        <v>0.72</v>
      </c>
      <c r="H58" s="315" t="s">
        <v>96</v>
      </c>
      <c r="I58" s="320">
        <v>-54.0</v>
      </c>
      <c r="J58" s="320">
        <v>0.0</v>
      </c>
      <c r="K58" s="320">
        <v>-54.0</v>
      </c>
      <c r="L58" s="320">
        <v>54.0</v>
      </c>
      <c r="M58" s="320">
        <v>0.0</v>
      </c>
      <c r="N58" s="320">
        <v>54.0</v>
      </c>
      <c r="O58" s="319">
        <v>0.0</v>
      </c>
      <c r="P58" s="320">
        <v>0.0</v>
      </c>
      <c r="Q58" s="320">
        <v>0.0</v>
      </c>
      <c r="R58" s="321">
        <v>0.0</v>
      </c>
      <c r="S58" s="314"/>
    </row>
    <row r="59" ht="11.25" customHeight="1">
      <c r="B59" s="315" t="s">
        <v>92</v>
      </c>
      <c r="C59" s="316" t="s">
        <v>356</v>
      </c>
      <c r="D59" s="317" t="s">
        <v>357</v>
      </c>
      <c r="E59" s="318"/>
      <c r="F59" s="316" t="s">
        <v>95</v>
      </c>
      <c r="G59" s="319">
        <v>2.7</v>
      </c>
      <c r="H59" s="315" t="s">
        <v>96</v>
      </c>
      <c r="I59" s="320">
        <v>-810.0</v>
      </c>
      <c r="J59" s="320">
        <v>0.0</v>
      </c>
      <c r="K59" s="320">
        <v>-810.0</v>
      </c>
      <c r="L59" s="320">
        <v>810.0</v>
      </c>
      <c r="M59" s="320">
        <v>0.0</v>
      </c>
      <c r="N59" s="320">
        <v>810.0</v>
      </c>
      <c r="O59" s="319">
        <v>0.0</v>
      </c>
      <c r="P59" s="320">
        <v>0.0</v>
      </c>
      <c r="Q59" s="320">
        <v>0.0</v>
      </c>
      <c r="R59" s="321">
        <v>0.0</v>
      </c>
      <c r="S59" s="314"/>
    </row>
    <row r="60" ht="11.25" customHeight="1">
      <c r="B60" s="315" t="s">
        <v>92</v>
      </c>
      <c r="C60" s="316" t="s">
        <v>120</v>
      </c>
      <c r="D60" s="317" t="s">
        <v>121</v>
      </c>
      <c r="E60" s="318"/>
      <c r="F60" s="316" t="s">
        <v>95</v>
      </c>
      <c r="G60" s="319">
        <v>0.45</v>
      </c>
      <c r="H60" s="315" t="s">
        <v>96</v>
      </c>
      <c r="I60" s="320">
        <v>-67.0</v>
      </c>
      <c r="J60" s="320">
        <v>0.0</v>
      </c>
      <c r="K60" s="320">
        <v>-67.0</v>
      </c>
      <c r="L60" s="320">
        <v>67.0</v>
      </c>
      <c r="M60" s="320">
        <v>0.0</v>
      </c>
      <c r="N60" s="320">
        <v>67.0</v>
      </c>
      <c r="O60" s="319">
        <v>0.0</v>
      </c>
      <c r="P60" s="320">
        <v>0.0</v>
      </c>
      <c r="Q60" s="320">
        <v>0.0</v>
      </c>
      <c r="R60" s="321">
        <v>0.0</v>
      </c>
      <c r="S60" s="314"/>
    </row>
    <row r="61" ht="11.25" customHeight="1">
      <c r="B61" s="315" t="s">
        <v>92</v>
      </c>
      <c r="C61" s="316" t="s">
        <v>124</v>
      </c>
      <c r="D61" s="317" t="s">
        <v>125</v>
      </c>
      <c r="E61" s="318"/>
      <c r="F61" s="316" t="s">
        <v>95</v>
      </c>
      <c r="G61" s="319">
        <v>0.27</v>
      </c>
      <c r="H61" s="315" t="s">
        <v>96</v>
      </c>
      <c r="I61" s="320">
        <v>-362.04</v>
      </c>
      <c r="J61" s="320">
        <v>0.0</v>
      </c>
      <c r="K61" s="320">
        <v>-362.04</v>
      </c>
      <c r="L61" s="320">
        <v>362.04</v>
      </c>
      <c r="M61" s="320">
        <v>0.0</v>
      </c>
      <c r="N61" s="320">
        <v>362.04</v>
      </c>
      <c r="O61" s="319">
        <v>0.0</v>
      </c>
      <c r="P61" s="320">
        <v>0.0</v>
      </c>
      <c r="Q61" s="320">
        <v>0.0</v>
      </c>
      <c r="R61" s="321">
        <v>0.0</v>
      </c>
      <c r="S61" s="314"/>
    </row>
    <row r="62" ht="11.25" customHeight="1">
      <c r="B62" s="315" t="s">
        <v>92</v>
      </c>
      <c r="C62" s="316" t="s">
        <v>284</v>
      </c>
      <c r="D62" s="317" t="s">
        <v>285</v>
      </c>
      <c r="E62" s="318"/>
      <c r="F62" s="316" t="s">
        <v>286</v>
      </c>
      <c r="G62" s="319">
        <v>0.27</v>
      </c>
      <c r="H62" s="315" t="s">
        <v>96</v>
      </c>
      <c r="I62" s="320">
        <v>-198.0</v>
      </c>
      <c r="J62" s="320">
        <v>0.0</v>
      </c>
      <c r="K62" s="320">
        <v>-198.0</v>
      </c>
      <c r="L62" s="320">
        <v>198.0</v>
      </c>
      <c r="M62" s="320">
        <v>0.0</v>
      </c>
      <c r="N62" s="320">
        <v>198.0</v>
      </c>
      <c r="O62" s="319">
        <v>0.0</v>
      </c>
      <c r="P62" s="320">
        <v>0.0</v>
      </c>
      <c r="Q62" s="320">
        <v>0.0</v>
      </c>
      <c r="R62" s="321">
        <v>0.0</v>
      </c>
      <c r="S62" s="314"/>
    </row>
    <row r="63" ht="11.25" customHeight="1">
      <c r="B63" s="315" t="s">
        <v>92</v>
      </c>
      <c r="C63" s="316" t="s">
        <v>287</v>
      </c>
      <c r="D63" s="317" t="s">
        <v>288</v>
      </c>
      <c r="E63" s="318"/>
      <c r="F63" s="316" t="s">
        <v>95</v>
      </c>
      <c r="G63" s="319">
        <v>4.5</v>
      </c>
      <c r="H63" s="315" t="s">
        <v>96</v>
      </c>
      <c r="I63" s="320">
        <v>-84.03</v>
      </c>
      <c r="J63" s="320">
        <v>0.0</v>
      </c>
      <c r="K63" s="320">
        <v>-84.03</v>
      </c>
      <c r="L63" s="320">
        <v>84.03</v>
      </c>
      <c r="M63" s="320">
        <v>0.0</v>
      </c>
      <c r="N63" s="320">
        <v>84.03</v>
      </c>
      <c r="O63" s="319">
        <v>0.0</v>
      </c>
      <c r="P63" s="320">
        <v>0.0</v>
      </c>
      <c r="Q63" s="320">
        <v>0.0</v>
      </c>
      <c r="R63" s="321">
        <v>0.0</v>
      </c>
      <c r="S63" s="314"/>
    </row>
    <row r="64" ht="11.25" customHeight="1">
      <c r="B64" s="315" t="s">
        <v>92</v>
      </c>
      <c r="C64" s="316" t="s">
        <v>116</v>
      </c>
      <c r="D64" s="317" t="s">
        <v>117</v>
      </c>
      <c r="E64" s="318"/>
      <c r="F64" s="316" t="s">
        <v>95</v>
      </c>
      <c r="G64" s="319">
        <v>0.45</v>
      </c>
      <c r="H64" s="315" t="s">
        <v>96</v>
      </c>
      <c r="I64" s="320">
        <v>0.0</v>
      </c>
      <c r="J64" s="320">
        <v>0.0</v>
      </c>
      <c r="K64" s="320">
        <v>0.0</v>
      </c>
      <c r="L64" s="320">
        <v>0.0</v>
      </c>
      <c r="M64" s="320">
        <v>0.0</v>
      </c>
      <c r="N64" s="320">
        <v>0.0</v>
      </c>
      <c r="O64" s="319">
        <v>0.0</v>
      </c>
      <c r="P64" s="320">
        <v>0.0</v>
      </c>
      <c r="Q64" s="320">
        <v>0.0</v>
      </c>
      <c r="R64" s="321">
        <v>0.0</v>
      </c>
      <c r="S64" s="314"/>
    </row>
    <row r="65" ht="11.25" customHeight="1">
      <c r="B65" s="315" t="s">
        <v>92</v>
      </c>
      <c r="C65" s="316" t="s">
        <v>230</v>
      </c>
      <c r="D65" s="317" t="s">
        <v>231</v>
      </c>
      <c r="E65" s="318"/>
      <c r="F65" s="316" t="s">
        <v>95</v>
      </c>
      <c r="G65" s="319">
        <v>0.9</v>
      </c>
      <c r="H65" s="315" t="s">
        <v>96</v>
      </c>
      <c r="I65" s="320">
        <v>-539.11</v>
      </c>
      <c r="J65" s="320">
        <v>0.0</v>
      </c>
      <c r="K65" s="320">
        <v>-539.11</v>
      </c>
      <c r="L65" s="320">
        <v>539.11</v>
      </c>
      <c r="M65" s="320">
        <v>0.0</v>
      </c>
      <c r="N65" s="320">
        <v>539.11</v>
      </c>
      <c r="O65" s="319">
        <v>0.0</v>
      </c>
      <c r="P65" s="320">
        <v>0.0</v>
      </c>
      <c r="Q65" s="320">
        <v>0.0</v>
      </c>
      <c r="R65" s="321">
        <v>0.0</v>
      </c>
      <c r="S65" s="314"/>
    </row>
    <row r="66" ht="11.25" customHeight="1">
      <c r="B66" s="315" t="s">
        <v>92</v>
      </c>
      <c r="C66" s="316" t="s">
        <v>118</v>
      </c>
      <c r="D66" s="317" t="s">
        <v>119</v>
      </c>
      <c r="E66" s="318"/>
      <c r="F66" s="316" t="s">
        <v>95</v>
      </c>
      <c r="G66" s="319">
        <v>0.018</v>
      </c>
      <c r="H66" s="315" t="s">
        <v>96</v>
      </c>
      <c r="I66" s="320">
        <v>-0.75</v>
      </c>
      <c r="J66" s="320">
        <v>0.0</v>
      </c>
      <c r="K66" s="320">
        <v>-0.75</v>
      </c>
      <c r="L66" s="320">
        <v>0.75</v>
      </c>
      <c r="M66" s="320">
        <v>0.0</v>
      </c>
      <c r="N66" s="320">
        <v>0.75</v>
      </c>
      <c r="O66" s="319">
        <v>0.0</v>
      </c>
      <c r="P66" s="320">
        <v>0.0</v>
      </c>
      <c r="Q66" s="320">
        <v>0.0</v>
      </c>
      <c r="R66" s="321">
        <v>0.0</v>
      </c>
      <c r="S66" s="314"/>
    </row>
    <row r="67" ht="11.25" customHeight="1">
      <c r="B67" s="315" t="s">
        <v>92</v>
      </c>
      <c r="C67" s="316" t="s">
        <v>149</v>
      </c>
      <c r="D67" s="317" t="s">
        <v>150</v>
      </c>
      <c r="E67" s="318"/>
      <c r="F67" s="316" t="s">
        <v>95</v>
      </c>
      <c r="G67" s="319">
        <v>0.7</v>
      </c>
      <c r="H67" s="315" t="s">
        <v>96</v>
      </c>
      <c r="I67" s="320">
        <v>-413.0</v>
      </c>
      <c r="J67" s="320">
        <v>0.0</v>
      </c>
      <c r="K67" s="320">
        <v>-413.0</v>
      </c>
      <c r="L67" s="320">
        <v>413.0</v>
      </c>
      <c r="M67" s="320">
        <v>0.0</v>
      </c>
      <c r="N67" s="320">
        <v>413.0</v>
      </c>
      <c r="O67" s="319">
        <v>0.0</v>
      </c>
      <c r="P67" s="320">
        <v>0.0</v>
      </c>
      <c r="Q67" s="320">
        <v>0.0</v>
      </c>
      <c r="R67" s="321">
        <v>0.0</v>
      </c>
      <c r="S67" s="314"/>
    </row>
    <row r="68" ht="11.25" customHeight="1">
      <c r="B68" s="315" t="s">
        <v>92</v>
      </c>
      <c r="C68" s="316" t="s">
        <v>168</v>
      </c>
      <c r="D68" s="317" t="s">
        <v>169</v>
      </c>
      <c r="E68" s="318"/>
      <c r="F68" s="316" t="s">
        <v>95</v>
      </c>
      <c r="G68" s="319">
        <v>0.225</v>
      </c>
      <c r="H68" s="315" t="s">
        <v>96</v>
      </c>
      <c r="I68" s="320">
        <v>-75.6</v>
      </c>
      <c r="J68" s="320">
        <v>0.0</v>
      </c>
      <c r="K68" s="320">
        <v>-75.6</v>
      </c>
      <c r="L68" s="320">
        <v>75.6</v>
      </c>
      <c r="M68" s="320">
        <v>0.0</v>
      </c>
      <c r="N68" s="320">
        <v>75.6</v>
      </c>
      <c r="O68" s="319">
        <v>0.0</v>
      </c>
      <c r="P68" s="320">
        <v>0.0</v>
      </c>
      <c r="Q68" s="320">
        <v>0.0</v>
      </c>
      <c r="R68" s="321">
        <v>0.0</v>
      </c>
      <c r="S68" s="314"/>
    </row>
    <row r="69" ht="11.25" customHeight="1">
      <c r="B69" s="315" t="s">
        <v>92</v>
      </c>
      <c r="C69" s="316" t="s">
        <v>1923</v>
      </c>
      <c r="D69" s="317" t="s">
        <v>1569</v>
      </c>
      <c r="E69" s="318"/>
      <c r="F69" s="316" t="s">
        <v>95</v>
      </c>
      <c r="G69" s="319">
        <v>0.45</v>
      </c>
      <c r="H69" s="315" t="s">
        <v>96</v>
      </c>
      <c r="I69" s="320">
        <v>0.0</v>
      </c>
      <c r="J69" s="320">
        <v>0.0</v>
      </c>
      <c r="K69" s="320">
        <v>0.0</v>
      </c>
      <c r="L69" s="320">
        <v>0.0</v>
      </c>
      <c r="M69" s="320">
        <v>0.0</v>
      </c>
      <c r="N69" s="320">
        <v>0.0</v>
      </c>
      <c r="O69" s="319">
        <v>0.0</v>
      </c>
      <c r="P69" s="320">
        <v>0.0</v>
      </c>
      <c r="Q69" s="320">
        <v>0.0</v>
      </c>
      <c r="R69" s="321">
        <v>0.0</v>
      </c>
      <c r="S69" s="314"/>
    </row>
    <row r="70" ht="11.25" customHeight="1">
      <c r="B70" s="315" t="s">
        <v>92</v>
      </c>
      <c r="C70" s="316" t="s">
        <v>2068</v>
      </c>
      <c r="D70" s="317" t="s">
        <v>2069</v>
      </c>
      <c r="E70" s="318"/>
      <c r="F70" s="316" t="s">
        <v>95</v>
      </c>
      <c r="G70" s="319">
        <v>0.225</v>
      </c>
      <c r="H70" s="315" t="s">
        <v>96</v>
      </c>
      <c r="I70" s="320">
        <v>-448.88</v>
      </c>
      <c r="J70" s="320">
        <v>0.0</v>
      </c>
      <c r="K70" s="320">
        <v>-448.88</v>
      </c>
      <c r="L70" s="320">
        <v>448.88</v>
      </c>
      <c r="M70" s="320">
        <v>0.0</v>
      </c>
      <c r="N70" s="320">
        <v>448.88</v>
      </c>
      <c r="O70" s="319">
        <v>0.0</v>
      </c>
      <c r="P70" s="320">
        <v>0.0</v>
      </c>
      <c r="Q70" s="320">
        <v>0.0</v>
      </c>
      <c r="R70" s="321">
        <v>0.0</v>
      </c>
      <c r="S70" s="314"/>
    </row>
    <row r="71" ht="11.25" customHeight="1">
      <c r="B71" s="315" t="s">
        <v>92</v>
      </c>
      <c r="C71" s="316" t="s">
        <v>124</v>
      </c>
      <c r="D71" s="317" t="s">
        <v>125</v>
      </c>
      <c r="E71" s="318"/>
      <c r="F71" s="316" t="s">
        <v>95</v>
      </c>
      <c r="G71" s="319">
        <v>0.09</v>
      </c>
      <c r="H71" s="315" t="s">
        <v>96</v>
      </c>
      <c r="I71" s="320">
        <v>-120.68</v>
      </c>
      <c r="J71" s="320">
        <v>0.0</v>
      </c>
      <c r="K71" s="320">
        <v>-120.68</v>
      </c>
      <c r="L71" s="320">
        <v>120.68</v>
      </c>
      <c r="M71" s="320">
        <v>0.0</v>
      </c>
      <c r="N71" s="320">
        <v>120.68</v>
      </c>
      <c r="O71" s="319">
        <v>0.0</v>
      </c>
      <c r="P71" s="320">
        <v>0.0</v>
      </c>
      <c r="Q71" s="320">
        <v>0.0</v>
      </c>
      <c r="R71" s="321">
        <v>0.0</v>
      </c>
      <c r="S71" s="314"/>
    </row>
    <row r="72" ht="11.25" customHeight="1">
      <c r="B72" s="315" t="s">
        <v>92</v>
      </c>
      <c r="C72" s="316" t="s">
        <v>170</v>
      </c>
      <c r="D72" s="317" t="s">
        <v>171</v>
      </c>
      <c r="E72" s="318"/>
      <c r="F72" s="316" t="s">
        <v>95</v>
      </c>
      <c r="G72" s="319">
        <v>0.18</v>
      </c>
      <c r="H72" s="315" t="s">
        <v>96</v>
      </c>
      <c r="I72" s="320">
        <v>-255.44</v>
      </c>
      <c r="J72" s="320">
        <v>0.0</v>
      </c>
      <c r="K72" s="320">
        <v>-255.44</v>
      </c>
      <c r="L72" s="320">
        <v>255.44</v>
      </c>
      <c r="M72" s="320">
        <v>0.0</v>
      </c>
      <c r="N72" s="320">
        <v>255.44</v>
      </c>
      <c r="O72" s="319">
        <v>0.0</v>
      </c>
      <c r="P72" s="320">
        <v>0.0</v>
      </c>
      <c r="Q72" s="320">
        <v>0.0</v>
      </c>
      <c r="R72" s="321">
        <v>0.0</v>
      </c>
      <c r="S72" s="314"/>
    </row>
    <row r="73" ht="11.25" customHeight="1">
      <c r="B73" s="315" t="s">
        <v>92</v>
      </c>
      <c r="C73" s="316" t="s">
        <v>2070</v>
      </c>
      <c r="D73" s="317" t="s">
        <v>2071</v>
      </c>
      <c r="E73" s="318"/>
      <c r="F73" s="316" t="s">
        <v>95</v>
      </c>
      <c r="G73" s="319">
        <v>2.7</v>
      </c>
      <c r="H73" s="315" t="s">
        <v>96</v>
      </c>
      <c r="I73" s="320">
        <v>-5265.0</v>
      </c>
      <c r="J73" s="320">
        <v>0.0</v>
      </c>
      <c r="K73" s="320">
        <v>-5265.0</v>
      </c>
      <c r="L73" s="320">
        <v>5265.0</v>
      </c>
      <c r="M73" s="320">
        <v>0.0</v>
      </c>
      <c r="N73" s="320">
        <v>5265.0</v>
      </c>
      <c r="O73" s="319">
        <v>0.0</v>
      </c>
      <c r="P73" s="320">
        <v>0.0</v>
      </c>
      <c r="Q73" s="320">
        <v>0.0</v>
      </c>
      <c r="R73" s="321">
        <v>0.0</v>
      </c>
      <c r="S73" s="314"/>
    </row>
    <row r="74" ht="11.25" customHeight="1">
      <c r="B74" s="315" t="s">
        <v>92</v>
      </c>
      <c r="C74" s="316" t="s">
        <v>118</v>
      </c>
      <c r="D74" s="317" t="s">
        <v>119</v>
      </c>
      <c r="E74" s="318"/>
      <c r="F74" s="316" t="s">
        <v>95</v>
      </c>
      <c r="G74" s="319">
        <v>0.018</v>
      </c>
      <c r="H74" s="315" t="s">
        <v>96</v>
      </c>
      <c r="I74" s="320">
        <v>-0.75</v>
      </c>
      <c r="J74" s="320">
        <v>0.0</v>
      </c>
      <c r="K74" s="320">
        <v>-0.75</v>
      </c>
      <c r="L74" s="320">
        <v>0.75</v>
      </c>
      <c r="M74" s="320">
        <v>0.0</v>
      </c>
      <c r="N74" s="320">
        <v>0.75</v>
      </c>
      <c r="O74" s="319">
        <v>0.0</v>
      </c>
      <c r="P74" s="320">
        <v>0.0</v>
      </c>
      <c r="Q74" s="320">
        <v>0.0</v>
      </c>
      <c r="R74" s="321">
        <v>0.0</v>
      </c>
      <c r="S74" s="314"/>
    </row>
    <row r="75" ht="11.25" customHeight="1">
      <c r="B75" s="315" t="s">
        <v>92</v>
      </c>
      <c r="C75" s="316" t="s">
        <v>131</v>
      </c>
      <c r="D75" s="317" t="s">
        <v>132</v>
      </c>
      <c r="E75" s="318"/>
      <c r="F75" s="316" t="s">
        <v>95</v>
      </c>
      <c r="G75" s="319">
        <v>0.45</v>
      </c>
      <c r="H75" s="315" t="s">
        <v>96</v>
      </c>
      <c r="I75" s="320">
        <v>-72.9</v>
      </c>
      <c r="J75" s="320">
        <v>0.0</v>
      </c>
      <c r="K75" s="320">
        <v>-72.9</v>
      </c>
      <c r="L75" s="320">
        <v>72.9</v>
      </c>
      <c r="M75" s="320">
        <v>0.0</v>
      </c>
      <c r="N75" s="320">
        <v>72.9</v>
      </c>
      <c r="O75" s="319">
        <v>0.0</v>
      </c>
      <c r="P75" s="320">
        <v>0.0</v>
      </c>
      <c r="Q75" s="320">
        <v>0.0</v>
      </c>
      <c r="R75" s="321">
        <v>0.0</v>
      </c>
      <c r="S75" s="314"/>
    </row>
    <row r="76" ht="11.25" customHeight="1">
      <c r="B76" s="315" t="s">
        <v>92</v>
      </c>
      <c r="C76" s="316" t="s">
        <v>284</v>
      </c>
      <c r="D76" s="317" t="s">
        <v>285</v>
      </c>
      <c r="E76" s="318"/>
      <c r="F76" s="316" t="s">
        <v>286</v>
      </c>
      <c r="G76" s="319">
        <v>0.27</v>
      </c>
      <c r="H76" s="315" t="s">
        <v>96</v>
      </c>
      <c r="I76" s="320">
        <v>-198.0</v>
      </c>
      <c r="J76" s="320">
        <v>0.0</v>
      </c>
      <c r="K76" s="320">
        <v>-198.0</v>
      </c>
      <c r="L76" s="320">
        <v>198.0</v>
      </c>
      <c r="M76" s="320">
        <v>0.0</v>
      </c>
      <c r="N76" s="320">
        <v>198.0</v>
      </c>
      <c r="O76" s="319">
        <v>0.0</v>
      </c>
      <c r="P76" s="320">
        <v>0.0</v>
      </c>
      <c r="Q76" s="320">
        <v>0.0</v>
      </c>
      <c r="R76" s="321">
        <v>0.0</v>
      </c>
      <c r="S76" s="314"/>
    </row>
    <row r="77" ht="11.25" customHeight="1">
      <c r="B77" s="315" t="s">
        <v>92</v>
      </c>
      <c r="C77" s="316" t="s">
        <v>368</v>
      </c>
      <c r="D77" s="317" t="s">
        <v>369</v>
      </c>
      <c r="E77" s="318"/>
      <c r="F77" s="316" t="s">
        <v>95</v>
      </c>
      <c r="G77" s="319">
        <v>0.45</v>
      </c>
      <c r="H77" s="315" t="s">
        <v>96</v>
      </c>
      <c r="I77" s="320">
        <v>-41.93</v>
      </c>
      <c r="J77" s="320">
        <v>0.0</v>
      </c>
      <c r="K77" s="320">
        <v>-41.93</v>
      </c>
      <c r="L77" s="320">
        <v>41.93</v>
      </c>
      <c r="M77" s="320">
        <v>0.0</v>
      </c>
      <c r="N77" s="320">
        <v>41.93</v>
      </c>
      <c r="O77" s="319">
        <v>0.0</v>
      </c>
      <c r="P77" s="320">
        <v>0.0</v>
      </c>
      <c r="Q77" s="320">
        <v>0.0</v>
      </c>
      <c r="R77" s="321">
        <v>0.0</v>
      </c>
      <c r="S77" s="314"/>
    </row>
    <row r="78" ht="11.25" customHeight="1">
      <c r="B78" s="315" t="s">
        <v>92</v>
      </c>
      <c r="C78" s="316" t="s">
        <v>133</v>
      </c>
      <c r="D78" s="317" t="s">
        <v>1814</v>
      </c>
      <c r="E78" s="318"/>
      <c r="F78" s="316" t="s">
        <v>95</v>
      </c>
      <c r="G78" s="319">
        <v>0.135</v>
      </c>
      <c r="H78" s="315" t="s">
        <v>96</v>
      </c>
      <c r="I78" s="320">
        <v>0.0</v>
      </c>
      <c r="J78" s="320">
        <v>0.0</v>
      </c>
      <c r="K78" s="320">
        <v>0.0</v>
      </c>
      <c r="L78" s="320">
        <v>0.0</v>
      </c>
      <c r="M78" s="320">
        <v>0.0</v>
      </c>
      <c r="N78" s="320">
        <v>0.0</v>
      </c>
      <c r="O78" s="319">
        <v>0.0</v>
      </c>
      <c r="P78" s="320">
        <v>0.0</v>
      </c>
      <c r="Q78" s="320">
        <v>0.0</v>
      </c>
      <c r="R78" s="321">
        <v>0.0</v>
      </c>
      <c r="S78" s="314"/>
    </row>
    <row r="79" ht="11.25" customHeight="1">
      <c r="B79" s="315" t="s">
        <v>92</v>
      </c>
      <c r="C79" s="316" t="s">
        <v>336</v>
      </c>
      <c r="D79" s="317" t="s">
        <v>337</v>
      </c>
      <c r="E79" s="318"/>
      <c r="F79" s="316" t="s">
        <v>95</v>
      </c>
      <c r="G79" s="319">
        <v>0.009</v>
      </c>
      <c r="H79" s="315" t="s">
        <v>96</v>
      </c>
      <c r="I79" s="320">
        <v>-23.38</v>
      </c>
      <c r="J79" s="320">
        <v>0.0</v>
      </c>
      <c r="K79" s="320">
        <v>-23.38</v>
      </c>
      <c r="L79" s="320">
        <v>23.38</v>
      </c>
      <c r="M79" s="320">
        <v>0.0</v>
      </c>
      <c r="N79" s="320">
        <v>23.38</v>
      </c>
      <c r="O79" s="319">
        <v>0.0</v>
      </c>
      <c r="P79" s="320">
        <v>0.0</v>
      </c>
      <c r="Q79" s="320">
        <v>0.0</v>
      </c>
      <c r="R79" s="321">
        <v>0.0</v>
      </c>
      <c r="S79" s="314"/>
    </row>
    <row r="80" ht="11.25" customHeight="1">
      <c r="B80" s="315" t="s">
        <v>92</v>
      </c>
      <c r="C80" s="316" t="s">
        <v>124</v>
      </c>
      <c r="D80" s="317" t="s">
        <v>125</v>
      </c>
      <c r="E80" s="318"/>
      <c r="F80" s="316" t="s">
        <v>95</v>
      </c>
      <c r="G80" s="319">
        <v>0.18</v>
      </c>
      <c r="H80" s="315" t="s">
        <v>96</v>
      </c>
      <c r="I80" s="320">
        <v>-241.36</v>
      </c>
      <c r="J80" s="320">
        <v>0.0</v>
      </c>
      <c r="K80" s="320">
        <v>-241.36</v>
      </c>
      <c r="L80" s="320">
        <v>241.36</v>
      </c>
      <c r="M80" s="320">
        <v>0.0</v>
      </c>
      <c r="N80" s="320">
        <v>241.36</v>
      </c>
      <c r="O80" s="319">
        <v>0.0</v>
      </c>
      <c r="P80" s="320">
        <v>0.0</v>
      </c>
      <c r="Q80" s="320">
        <v>0.0</v>
      </c>
      <c r="R80" s="321">
        <v>0.0</v>
      </c>
      <c r="S80" s="314"/>
    </row>
    <row r="81" ht="11.25" customHeight="1">
      <c r="B81" s="322" t="s">
        <v>107</v>
      </c>
      <c r="C81" s="323"/>
      <c r="D81" s="323"/>
      <c r="E81" s="323"/>
      <c r="F81" s="324"/>
      <c r="G81" s="325">
        <v>61.864</v>
      </c>
      <c r="H81" s="326" t="s">
        <v>108</v>
      </c>
      <c r="I81" s="327">
        <v>-20984.85</v>
      </c>
      <c r="J81" s="327">
        <v>0.0</v>
      </c>
      <c r="K81" s="327">
        <v>-20984.85</v>
      </c>
      <c r="L81" s="327">
        <v>20984.85</v>
      </c>
      <c r="M81" s="327">
        <v>0.0</v>
      </c>
      <c r="N81" s="327">
        <v>20984.85</v>
      </c>
      <c r="O81" s="325">
        <v>0.0</v>
      </c>
      <c r="P81" s="327">
        <v>0.0</v>
      </c>
      <c r="Q81" s="327">
        <v>0.0</v>
      </c>
      <c r="R81" s="328">
        <v>0.0</v>
      </c>
      <c r="S81" s="329"/>
    </row>
    <row r="82" ht="11.25" customHeight="1">
      <c r="B82" s="312" t="s">
        <v>2072</v>
      </c>
      <c r="C82" s="313"/>
      <c r="D82" s="313"/>
      <c r="E82" s="313"/>
      <c r="F82" s="313"/>
      <c r="G82" s="313"/>
      <c r="H82" s="313"/>
      <c r="I82" s="313"/>
      <c r="J82" s="313"/>
      <c r="K82" s="313"/>
      <c r="L82" s="313"/>
      <c r="M82" s="313"/>
      <c r="N82" s="313"/>
      <c r="O82" s="313"/>
      <c r="P82" s="313"/>
      <c r="Q82" s="313"/>
      <c r="R82" s="313"/>
      <c r="S82" s="314"/>
    </row>
    <row r="83" ht="11.25" customHeight="1">
      <c r="B83" s="315" t="s">
        <v>92</v>
      </c>
      <c r="C83" s="316" t="s">
        <v>128</v>
      </c>
      <c r="D83" s="317" t="s">
        <v>129</v>
      </c>
      <c r="E83" s="318"/>
      <c r="F83" s="316" t="s">
        <v>130</v>
      </c>
      <c r="G83" s="319">
        <v>11.0</v>
      </c>
      <c r="H83" s="315" t="s">
        <v>96</v>
      </c>
      <c r="I83" s="320">
        <v>-149.66</v>
      </c>
      <c r="J83" s="320">
        <v>0.0</v>
      </c>
      <c r="K83" s="320">
        <v>-149.66</v>
      </c>
      <c r="L83" s="320">
        <v>149.66</v>
      </c>
      <c r="M83" s="320">
        <v>0.0</v>
      </c>
      <c r="N83" s="320">
        <v>149.66</v>
      </c>
      <c r="O83" s="319">
        <v>0.0</v>
      </c>
      <c r="P83" s="320">
        <v>0.0</v>
      </c>
      <c r="Q83" s="320">
        <v>0.0</v>
      </c>
      <c r="R83" s="321">
        <v>0.0</v>
      </c>
      <c r="S83" s="314"/>
    </row>
    <row r="84" ht="11.25" customHeight="1">
      <c r="B84" s="315" t="s">
        <v>92</v>
      </c>
      <c r="C84" s="316" t="s">
        <v>242</v>
      </c>
      <c r="D84" s="317" t="s">
        <v>243</v>
      </c>
      <c r="E84" s="318"/>
      <c r="F84" s="316" t="s">
        <v>95</v>
      </c>
      <c r="G84" s="319">
        <v>0.2</v>
      </c>
      <c r="H84" s="315" t="s">
        <v>96</v>
      </c>
      <c r="I84" s="320">
        <v>-115.0</v>
      </c>
      <c r="J84" s="320">
        <v>0.0</v>
      </c>
      <c r="K84" s="320">
        <v>-115.0</v>
      </c>
      <c r="L84" s="320">
        <v>115.0</v>
      </c>
      <c r="M84" s="320">
        <v>0.0</v>
      </c>
      <c r="N84" s="320">
        <v>115.0</v>
      </c>
      <c r="O84" s="319">
        <v>0.0</v>
      </c>
      <c r="P84" s="320">
        <v>0.0</v>
      </c>
      <c r="Q84" s="320">
        <v>0.0</v>
      </c>
      <c r="R84" s="321">
        <v>0.0</v>
      </c>
      <c r="S84" s="314"/>
    </row>
    <row r="85" ht="11.25" customHeight="1">
      <c r="B85" s="315" t="s">
        <v>92</v>
      </c>
      <c r="C85" s="316" t="s">
        <v>1872</v>
      </c>
      <c r="D85" s="317" t="s">
        <v>891</v>
      </c>
      <c r="E85" s="318"/>
      <c r="F85" s="316" t="s">
        <v>95</v>
      </c>
      <c r="G85" s="319">
        <v>0.5</v>
      </c>
      <c r="H85" s="315" t="s">
        <v>96</v>
      </c>
      <c r="I85" s="320">
        <v>-84.0</v>
      </c>
      <c r="J85" s="320">
        <v>0.0</v>
      </c>
      <c r="K85" s="320">
        <v>-84.0</v>
      </c>
      <c r="L85" s="320">
        <v>84.0</v>
      </c>
      <c r="M85" s="320">
        <v>0.0</v>
      </c>
      <c r="N85" s="320">
        <v>84.0</v>
      </c>
      <c r="O85" s="319">
        <v>0.0</v>
      </c>
      <c r="P85" s="320">
        <v>0.0</v>
      </c>
      <c r="Q85" s="320">
        <v>0.0</v>
      </c>
      <c r="R85" s="321">
        <v>0.0</v>
      </c>
      <c r="S85" s="314"/>
    </row>
    <row r="86" ht="11.25" customHeight="1">
      <c r="B86" s="315" t="s">
        <v>92</v>
      </c>
      <c r="C86" s="316" t="s">
        <v>149</v>
      </c>
      <c r="D86" s="317" t="s">
        <v>150</v>
      </c>
      <c r="E86" s="318"/>
      <c r="F86" s="316" t="s">
        <v>95</v>
      </c>
      <c r="G86" s="319">
        <v>1.1</v>
      </c>
      <c r="H86" s="315" t="s">
        <v>96</v>
      </c>
      <c r="I86" s="320">
        <v>-649.0</v>
      </c>
      <c r="J86" s="320">
        <v>0.0</v>
      </c>
      <c r="K86" s="320">
        <v>-649.0</v>
      </c>
      <c r="L86" s="320">
        <v>649.0</v>
      </c>
      <c r="M86" s="320">
        <v>0.0</v>
      </c>
      <c r="N86" s="320">
        <v>649.0</v>
      </c>
      <c r="O86" s="319">
        <v>0.0</v>
      </c>
      <c r="P86" s="320">
        <v>0.0</v>
      </c>
      <c r="Q86" s="320">
        <v>0.0</v>
      </c>
      <c r="R86" s="321">
        <v>0.0</v>
      </c>
      <c r="S86" s="314"/>
    </row>
    <row r="87" ht="11.25" customHeight="1">
      <c r="B87" s="315" t="s">
        <v>92</v>
      </c>
      <c r="C87" s="316" t="s">
        <v>2073</v>
      </c>
      <c r="D87" s="317" t="s">
        <v>2074</v>
      </c>
      <c r="E87" s="318"/>
      <c r="F87" s="316" t="s">
        <v>95</v>
      </c>
      <c r="G87" s="319">
        <v>0.6</v>
      </c>
      <c r="H87" s="315" t="s">
        <v>96</v>
      </c>
      <c r="I87" s="320">
        <v>-197.09</v>
      </c>
      <c r="J87" s="320">
        <v>0.0</v>
      </c>
      <c r="K87" s="320">
        <v>-197.09</v>
      </c>
      <c r="L87" s="320">
        <v>197.09</v>
      </c>
      <c r="M87" s="320">
        <v>0.0</v>
      </c>
      <c r="N87" s="320">
        <v>197.09</v>
      </c>
      <c r="O87" s="319">
        <v>0.0</v>
      </c>
      <c r="P87" s="320">
        <v>0.0</v>
      </c>
      <c r="Q87" s="320">
        <v>0.0</v>
      </c>
      <c r="R87" s="321">
        <v>0.0</v>
      </c>
      <c r="S87" s="314"/>
    </row>
    <row r="88" ht="11.25" customHeight="1">
      <c r="B88" s="315" t="s">
        <v>92</v>
      </c>
      <c r="C88" s="316" t="s">
        <v>366</v>
      </c>
      <c r="D88" s="317" t="s">
        <v>367</v>
      </c>
      <c r="E88" s="318"/>
      <c r="F88" s="316" t="s">
        <v>95</v>
      </c>
      <c r="G88" s="319">
        <v>0.22</v>
      </c>
      <c r="H88" s="315" t="s">
        <v>96</v>
      </c>
      <c r="I88" s="320">
        <v>-605.0</v>
      </c>
      <c r="J88" s="320">
        <v>0.0</v>
      </c>
      <c r="K88" s="320">
        <v>-605.0</v>
      </c>
      <c r="L88" s="320">
        <v>605.0</v>
      </c>
      <c r="M88" s="320">
        <v>0.0</v>
      </c>
      <c r="N88" s="320">
        <v>605.0</v>
      </c>
      <c r="O88" s="319">
        <v>0.0</v>
      </c>
      <c r="P88" s="320">
        <v>0.0</v>
      </c>
      <c r="Q88" s="320">
        <v>0.0</v>
      </c>
      <c r="R88" s="321">
        <v>0.0</v>
      </c>
      <c r="S88" s="314"/>
    </row>
    <row r="89" ht="11.25" customHeight="1">
      <c r="B89" s="315" t="s">
        <v>92</v>
      </c>
      <c r="C89" s="316" t="s">
        <v>143</v>
      </c>
      <c r="D89" s="317" t="s">
        <v>144</v>
      </c>
      <c r="E89" s="318"/>
      <c r="F89" s="316" t="s">
        <v>95</v>
      </c>
      <c r="G89" s="319">
        <v>0.88</v>
      </c>
      <c r="H89" s="315" t="s">
        <v>96</v>
      </c>
      <c r="I89" s="320">
        <v>0.0</v>
      </c>
      <c r="J89" s="320">
        <v>0.0</v>
      </c>
      <c r="K89" s="320">
        <v>0.0</v>
      </c>
      <c r="L89" s="320">
        <v>0.0</v>
      </c>
      <c r="M89" s="320">
        <v>0.0</v>
      </c>
      <c r="N89" s="320">
        <v>0.0</v>
      </c>
      <c r="O89" s="319">
        <v>0.0</v>
      </c>
      <c r="P89" s="320">
        <v>0.0</v>
      </c>
      <c r="Q89" s="320">
        <v>0.0</v>
      </c>
      <c r="R89" s="321">
        <v>0.0</v>
      </c>
      <c r="S89" s="314"/>
    </row>
    <row r="90" ht="11.25" customHeight="1">
      <c r="B90" s="315" t="s">
        <v>92</v>
      </c>
      <c r="C90" s="316" t="s">
        <v>359</v>
      </c>
      <c r="D90" s="317" t="s">
        <v>360</v>
      </c>
      <c r="E90" s="318"/>
      <c r="F90" s="316" t="s">
        <v>95</v>
      </c>
      <c r="G90" s="319">
        <v>0.96</v>
      </c>
      <c r="H90" s="315" t="s">
        <v>96</v>
      </c>
      <c r="I90" s="320">
        <v>-368.47</v>
      </c>
      <c r="J90" s="320">
        <v>0.0</v>
      </c>
      <c r="K90" s="320">
        <v>-368.47</v>
      </c>
      <c r="L90" s="320">
        <v>368.47</v>
      </c>
      <c r="M90" s="320">
        <v>0.0</v>
      </c>
      <c r="N90" s="320">
        <v>368.47</v>
      </c>
      <c r="O90" s="319">
        <v>0.0</v>
      </c>
      <c r="P90" s="320">
        <v>0.0</v>
      </c>
      <c r="Q90" s="320">
        <v>0.0</v>
      </c>
      <c r="R90" s="321">
        <v>0.0</v>
      </c>
      <c r="S90" s="314"/>
    </row>
    <row r="91" ht="11.25" customHeight="1">
      <c r="B91" s="315" t="s">
        <v>92</v>
      </c>
      <c r="C91" s="316" t="s">
        <v>2075</v>
      </c>
      <c r="D91" s="317" t="s">
        <v>2076</v>
      </c>
      <c r="E91" s="318"/>
      <c r="F91" s="316" t="s">
        <v>95</v>
      </c>
      <c r="G91" s="319">
        <v>0.08</v>
      </c>
      <c r="H91" s="315" t="s">
        <v>96</v>
      </c>
      <c r="I91" s="320">
        <v>-45.12</v>
      </c>
      <c r="J91" s="320">
        <v>0.0</v>
      </c>
      <c r="K91" s="320">
        <v>-45.12</v>
      </c>
      <c r="L91" s="320">
        <v>45.12</v>
      </c>
      <c r="M91" s="320">
        <v>0.0</v>
      </c>
      <c r="N91" s="320">
        <v>45.12</v>
      </c>
      <c r="O91" s="319">
        <v>0.0</v>
      </c>
      <c r="P91" s="320">
        <v>0.0</v>
      </c>
      <c r="Q91" s="320">
        <v>0.0</v>
      </c>
      <c r="R91" s="321">
        <v>0.0</v>
      </c>
      <c r="S91" s="314"/>
    </row>
    <row r="92" ht="11.25" customHeight="1">
      <c r="B92" s="315" t="s">
        <v>92</v>
      </c>
      <c r="C92" s="316" t="s">
        <v>118</v>
      </c>
      <c r="D92" s="317" t="s">
        <v>119</v>
      </c>
      <c r="E92" s="318"/>
      <c r="F92" s="316" t="s">
        <v>95</v>
      </c>
      <c r="G92" s="319">
        <v>0.11</v>
      </c>
      <c r="H92" s="315" t="s">
        <v>96</v>
      </c>
      <c r="I92" s="320">
        <v>-4.61</v>
      </c>
      <c r="J92" s="320">
        <v>0.0</v>
      </c>
      <c r="K92" s="320">
        <v>-4.61</v>
      </c>
      <c r="L92" s="320">
        <v>4.61</v>
      </c>
      <c r="M92" s="320">
        <v>0.0</v>
      </c>
      <c r="N92" s="320">
        <v>4.61</v>
      </c>
      <c r="O92" s="319">
        <v>0.0</v>
      </c>
      <c r="P92" s="320">
        <v>0.0</v>
      </c>
      <c r="Q92" s="320">
        <v>0.0</v>
      </c>
      <c r="R92" s="321">
        <v>0.0</v>
      </c>
      <c r="S92" s="314"/>
    </row>
    <row r="93" ht="11.25" customHeight="1">
      <c r="B93" s="315" t="s">
        <v>92</v>
      </c>
      <c r="C93" s="316" t="s">
        <v>116</v>
      </c>
      <c r="D93" s="317" t="s">
        <v>117</v>
      </c>
      <c r="E93" s="318"/>
      <c r="F93" s="316" t="s">
        <v>95</v>
      </c>
      <c r="G93" s="319">
        <v>1.1</v>
      </c>
      <c r="H93" s="315" t="s">
        <v>96</v>
      </c>
      <c r="I93" s="320">
        <v>-1570.82</v>
      </c>
      <c r="J93" s="320">
        <v>0.0</v>
      </c>
      <c r="K93" s="320">
        <v>-1570.82</v>
      </c>
      <c r="L93" s="320">
        <v>1570.82</v>
      </c>
      <c r="M93" s="320">
        <v>0.0</v>
      </c>
      <c r="N93" s="320">
        <v>1570.82</v>
      </c>
      <c r="O93" s="319">
        <v>0.0</v>
      </c>
      <c r="P93" s="320">
        <v>0.0</v>
      </c>
      <c r="Q93" s="320">
        <v>0.0</v>
      </c>
      <c r="R93" s="321">
        <v>0.0</v>
      </c>
      <c r="S93" s="314"/>
    </row>
    <row r="94" ht="12.0" customHeight="1"/>
    <row r="95" ht="12.75" customHeight="1">
      <c r="B95" s="300" t="s">
        <v>1813</v>
      </c>
      <c r="C95" s="297"/>
      <c r="D95" s="298"/>
      <c r="S95" s="330" t="s">
        <v>203</v>
      </c>
    </row>
    <row r="96" ht="4.5" customHeight="1"/>
    <row r="97" ht="19.5" customHeight="1">
      <c r="B97" s="301" t="s">
        <v>79</v>
      </c>
      <c r="C97" s="301" t="s">
        <v>80</v>
      </c>
      <c r="D97" s="302" t="s">
        <v>81</v>
      </c>
      <c r="E97" s="303"/>
      <c r="F97" s="301" t="s">
        <v>82</v>
      </c>
      <c r="G97" s="301" t="s">
        <v>83</v>
      </c>
      <c r="H97" s="301" t="s">
        <v>84</v>
      </c>
      <c r="I97" s="304" t="s">
        <v>85</v>
      </c>
      <c r="J97" s="305"/>
      <c r="K97" s="306"/>
      <c r="L97" s="304" t="s">
        <v>86</v>
      </c>
      <c r="M97" s="305"/>
      <c r="N97" s="306"/>
      <c r="O97" s="304" t="s">
        <v>87</v>
      </c>
      <c r="P97" s="305"/>
      <c r="Q97" s="305"/>
      <c r="R97" s="305"/>
      <c r="S97" s="307"/>
    </row>
    <row r="98" ht="14.25" customHeight="1">
      <c r="B98" s="308"/>
      <c r="C98" s="308"/>
      <c r="D98" s="309"/>
      <c r="E98" s="310"/>
      <c r="F98" s="308"/>
      <c r="G98" s="308"/>
      <c r="H98" s="308"/>
      <c r="I98" s="311" t="s">
        <v>88</v>
      </c>
      <c r="J98" s="311" t="s">
        <v>89</v>
      </c>
      <c r="K98" s="311" t="s">
        <v>90</v>
      </c>
      <c r="L98" s="311" t="s">
        <v>88</v>
      </c>
      <c r="M98" s="311" t="s">
        <v>89</v>
      </c>
      <c r="N98" s="311" t="s">
        <v>90</v>
      </c>
      <c r="O98" s="311" t="s">
        <v>83</v>
      </c>
      <c r="P98" s="311" t="s">
        <v>88</v>
      </c>
      <c r="Q98" s="311" t="s">
        <v>89</v>
      </c>
      <c r="R98" s="304" t="s">
        <v>90</v>
      </c>
      <c r="S98" s="307"/>
    </row>
    <row r="99" ht="11.25" customHeight="1">
      <c r="B99" s="315" t="s">
        <v>92</v>
      </c>
      <c r="C99" s="316" t="s">
        <v>2077</v>
      </c>
      <c r="D99" s="317" t="s">
        <v>2078</v>
      </c>
      <c r="E99" s="318"/>
      <c r="F99" s="316" t="s">
        <v>95</v>
      </c>
      <c r="G99" s="319">
        <v>0.5</v>
      </c>
      <c r="H99" s="315" t="s">
        <v>96</v>
      </c>
      <c r="I99" s="320">
        <v>-546.0</v>
      </c>
      <c r="J99" s="320">
        <v>0.0</v>
      </c>
      <c r="K99" s="320">
        <v>-546.0</v>
      </c>
      <c r="L99" s="320">
        <v>546.0</v>
      </c>
      <c r="M99" s="320">
        <v>0.0</v>
      </c>
      <c r="N99" s="320">
        <v>546.0</v>
      </c>
      <c r="O99" s="319">
        <v>0.0</v>
      </c>
      <c r="P99" s="320">
        <v>0.0</v>
      </c>
      <c r="Q99" s="320">
        <v>0.0</v>
      </c>
      <c r="R99" s="321">
        <v>0.0</v>
      </c>
      <c r="S99" s="314"/>
    </row>
    <row r="100" ht="11.25" customHeight="1">
      <c r="B100" s="315" t="s">
        <v>92</v>
      </c>
      <c r="C100" s="316" t="s">
        <v>124</v>
      </c>
      <c r="D100" s="317" t="s">
        <v>125</v>
      </c>
      <c r="E100" s="318"/>
      <c r="F100" s="316" t="s">
        <v>95</v>
      </c>
      <c r="G100" s="319">
        <v>0.88</v>
      </c>
      <c r="H100" s="315" t="s">
        <v>96</v>
      </c>
      <c r="I100" s="320">
        <v>-1179.99</v>
      </c>
      <c r="J100" s="320">
        <v>0.0</v>
      </c>
      <c r="K100" s="320">
        <v>-1179.99</v>
      </c>
      <c r="L100" s="320">
        <v>1179.99</v>
      </c>
      <c r="M100" s="320">
        <v>0.0</v>
      </c>
      <c r="N100" s="320">
        <v>1179.99</v>
      </c>
      <c r="O100" s="319">
        <v>0.0</v>
      </c>
      <c r="P100" s="320">
        <v>0.0</v>
      </c>
      <c r="Q100" s="320">
        <v>0.0</v>
      </c>
      <c r="R100" s="321">
        <v>0.0</v>
      </c>
      <c r="S100" s="314"/>
    </row>
    <row r="101" ht="11.25" customHeight="1">
      <c r="B101" s="315" t="s">
        <v>92</v>
      </c>
      <c r="C101" s="316" t="s">
        <v>120</v>
      </c>
      <c r="D101" s="317" t="s">
        <v>121</v>
      </c>
      <c r="E101" s="318"/>
      <c r="F101" s="316" t="s">
        <v>95</v>
      </c>
      <c r="G101" s="319">
        <v>0.88</v>
      </c>
      <c r="H101" s="315" t="s">
        <v>96</v>
      </c>
      <c r="I101" s="320">
        <v>-131.02</v>
      </c>
      <c r="J101" s="320">
        <v>0.0</v>
      </c>
      <c r="K101" s="320">
        <v>-131.02</v>
      </c>
      <c r="L101" s="320">
        <v>131.02</v>
      </c>
      <c r="M101" s="320">
        <v>0.0</v>
      </c>
      <c r="N101" s="320">
        <v>131.02</v>
      </c>
      <c r="O101" s="319">
        <v>0.0</v>
      </c>
      <c r="P101" s="320">
        <v>0.0</v>
      </c>
      <c r="Q101" s="320">
        <v>0.0</v>
      </c>
      <c r="R101" s="321">
        <v>0.0</v>
      </c>
      <c r="S101" s="314"/>
    </row>
    <row r="102" ht="11.25" customHeight="1">
      <c r="B102" s="315" t="s">
        <v>92</v>
      </c>
      <c r="C102" s="316" t="s">
        <v>105</v>
      </c>
      <c r="D102" s="317" t="s">
        <v>106</v>
      </c>
      <c r="E102" s="318"/>
      <c r="F102" s="316" t="s">
        <v>95</v>
      </c>
      <c r="G102" s="319">
        <v>1.1</v>
      </c>
      <c r="H102" s="315" t="s">
        <v>96</v>
      </c>
      <c r="I102" s="320">
        <v>-72.6</v>
      </c>
      <c r="J102" s="320">
        <v>0.0</v>
      </c>
      <c r="K102" s="320">
        <v>-72.6</v>
      </c>
      <c r="L102" s="320">
        <v>72.6</v>
      </c>
      <c r="M102" s="320">
        <v>0.0</v>
      </c>
      <c r="N102" s="320">
        <v>72.6</v>
      </c>
      <c r="O102" s="319">
        <v>0.0</v>
      </c>
      <c r="P102" s="320">
        <v>0.0</v>
      </c>
      <c r="Q102" s="320">
        <v>0.0</v>
      </c>
      <c r="R102" s="321">
        <v>0.0</v>
      </c>
      <c r="S102" s="314"/>
    </row>
    <row r="103" ht="11.25" customHeight="1">
      <c r="B103" s="315" t="s">
        <v>92</v>
      </c>
      <c r="C103" s="316" t="s">
        <v>137</v>
      </c>
      <c r="D103" s="317" t="s">
        <v>138</v>
      </c>
      <c r="E103" s="318"/>
      <c r="F103" s="316" t="s">
        <v>95</v>
      </c>
      <c r="G103" s="319">
        <v>0.11</v>
      </c>
      <c r="H103" s="315" t="s">
        <v>96</v>
      </c>
      <c r="I103" s="320">
        <v>-48.4</v>
      </c>
      <c r="J103" s="320">
        <v>0.0</v>
      </c>
      <c r="K103" s="320">
        <v>-48.4</v>
      </c>
      <c r="L103" s="320">
        <v>48.4</v>
      </c>
      <c r="M103" s="320">
        <v>0.0</v>
      </c>
      <c r="N103" s="320">
        <v>48.4</v>
      </c>
      <c r="O103" s="319">
        <v>0.0</v>
      </c>
      <c r="P103" s="320">
        <v>0.0</v>
      </c>
      <c r="Q103" s="320">
        <v>0.0</v>
      </c>
      <c r="R103" s="321">
        <v>0.0</v>
      </c>
      <c r="S103" s="314"/>
    </row>
    <row r="104" ht="11.25" customHeight="1">
      <c r="B104" s="315" t="s">
        <v>92</v>
      </c>
      <c r="C104" s="316" t="s">
        <v>110</v>
      </c>
      <c r="D104" s="317" t="s">
        <v>111</v>
      </c>
      <c r="E104" s="318"/>
      <c r="F104" s="316" t="s">
        <v>95</v>
      </c>
      <c r="G104" s="319">
        <v>2.86</v>
      </c>
      <c r="H104" s="315" t="s">
        <v>96</v>
      </c>
      <c r="I104" s="320">
        <v>-1186.99</v>
      </c>
      <c r="J104" s="320">
        <v>0.0</v>
      </c>
      <c r="K104" s="320">
        <v>-1186.99</v>
      </c>
      <c r="L104" s="320">
        <v>1186.99</v>
      </c>
      <c r="M104" s="320">
        <v>0.0</v>
      </c>
      <c r="N104" s="320">
        <v>1186.99</v>
      </c>
      <c r="O104" s="319">
        <v>0.0</v>
      </c>
      <c r="P104" s="320">
        <v>0.0</v>
      </c>
      <c r="Q104" s="320">
        <v>0.0</v>
      </c>
      <c r="R104" s="321">
        <v>0.0</v>
      </c>
      <c r="S104" s="314"/>
    </row>
    <row r="105" ht="11.25" customHeight="1">
      <c r="B105" s="315" t="s">
        <v>92</v>
      </c>
      <c r="C105" s="316" t="s">
        <v>184</v>
      </c>
      <c r="D105" s="317" t="s">
        <v>185</v>
      </c>
      <c r="E105" s="318"/>
      <c r="F105" s="316" t="s">
        <v>95</v>
      </c>
      <c r="G105" s="319">
        <v>1.65</v>
      </c>
      <c r="H105" s="315" t="s">
        <v>96</v>
      </c>
      <c r="I105" s="320">
        <v>-538.26</v>
      </c>
      <c r="J105" s="320">
        <v>0.0</v>
      </c>
      <c r="K105" s="320">
        <v>-538.26</v>
      </c>
      <c r="L105" s="320">
        <v>538.26</v>
      </c>
      <c r="M105" s="320">
        <v>0.0</v>
      </c>
      <c r="N105" s="320">
        <v>538.26</v>
      </c>
      <c r="O105" s="319">
        <v>0.0</v>
      </c>
      <c r="P105" s="320">
        <v>0.0</v>
      </c>
      <c r="Q105" s="320">
        <v>0.0</v>
      </c>
      <c r="R105" s="321">
        <v>0.0</v>
      </c>
      <c r="S105" s="314"/>
    </row>
    <row r="106" ht="11.25" customHeight="1">
      <c r="B106" s="315" t="s">
        <v>92</v>
      </c>
      <c r="C106" s="316" t="s">
        <v>186</v>
      </c>
      <c r="D106" s="317" t="s">
        <v>187</v>
      </c>
      <c r="E106" s="318"/>
      <c r="F106" s="316" t="s">
        <v>95</v>
      </c>
      <c r="G106" s="319">
        <v>1.1</v>
      </c>
      <c r="H106" s="315" t="s">
        <v>96</v>
      </c>
      <c r="I106" s="320">
        <v>-357.5</v>
      </c>
      <c r="J106" s="320">
        <v>0.0</v>
      </c>
      <c r="K106" s="320">
        <v>-357.5</v>
      </c>
      <c r="L106" s="320">
        <v>357.5</v>
      </c>
      <c r="M106" s="320">
        <v>0.0</v>
      </c>
      <c r="N106" s="320">
        <v>357.5</v>
      </c>
      <c r="O106" s="319">
        <v>0.0</v>
      </c>
      <c r="P106" s="320">
        <v>0.0</v>
      </c>
      <c r="Q106" s="320">
        <v>0.0</v>
      </c>
      <c r="R106" s="321">
        <v>0.0</v>
      </c>
      <c r="S106" s="314"/>
    </row>
    <row r="107" ht="11.25" customHeight="1">
      <c r="B107" s="315" t="s">
        <v>92</v>
      </c>
      <c r="C107" s="316" t="s">
        <v>2079</v>
      </c>
      <c r="D107" s="317" t="s">
        <v>2080</v>
      </c>
      <c r="E107" s="318"/>
      <c r="F107" s="316" t="s">
        <v>95</v>
      </c>
      <c r="G107" s="319">
        <v>0.44</v>
      </c>
      <c r="H107" s="315" t="s">
        <v>96</v>
      </c>
      <c r="I107" s="320">
        <v>-286.0</v>
      </c>
      <c r="J107" s="320">
        <v>0.0</v>
      </c>
      <c r="K107" s="320">
        <v>-286.0</v>
      </c>
      <c r="L107" s="320">
        <v>286.0</v>
      </c>
      <c r="M107" s="320">
        <v>0.0</v>
      </c>
      <c r="N107" s="320">
        <v>286.0</v>
      </c>
      <c r="O107" s="319">
        <v>0.0</v>
      </c>
      <c r="P107" s="320">
        <v>0.0</v>
      </c>
      <c r="Q107" s="320">
        <v>0.0</v>
      </c>
      <c r="R107" s="321">
        <v>0.0</v>
      </c>
      <c r="S107" s="314"/>
    </row>
    <row r="108" ht="11.25" customHeight="1">
      <c r="B108" s="315" t="s">
        <v>92</v>
      </c>
      <c r="C108" s="316" t="s">
        <v>196</v>
      </c>
      <c r="D108" s="317" t="s">
        <v>197</v>
      </c>
      <c r="E108" s="318"/>
      <c r="F108" s="316" t="s">
        <v>95</v>
      </c>
      <c r="G108" s="319">
        <v>0.1</v>
      </c>
      <c r="H108" s="315" t="s">
        <v>96</v>
      </c>
      <c r="I108" s="320">
        <v>-82.0</v>
      </c>
      <c r="J108" s="320">
        <v>0.0</v>
      </c>
      <c r="K108" s="320">
        <v>-82.0</v>
      </c>
      <c r="L108" s="320">
        <v>82.0</v>
      </c>
      <c r="M108" s="320">
        <v>0.0</v>
      </c>
      <c r="N108" s="320">
        <v>82.0</v>
      </c>
      <c r="O108" s="319">
        <v>0.0</v>
      </c>
      <c r="P108" s="320">
        <v>0.0</v>
      </c>
      <c r="Q108" s="320">
        <v>0.0</v>
      </c>
      <c r="R108" s="321">
        <v>0.0</v>
      </c>
      <c r="S108" s="314"/>
    </row>
    <row r="109" ht="11.25" customHeight="1">
      <c r="B109" s="315" t="s">
        <v>92</v>
      </c>
      <c r="C109" s="316" t="s">
        <v>118</v>
      </c>
      <c r="D109" s="317" t="s">
        <v>119</v>
      </c>
      <c r="E109" s="318"/>
      <c r="F109" s="316" t="s">
        <v>95</v>
      </c>
      <c r="G109" s="319">
        <v>0.11</v>
      </c>
      <c r="H109" s="315" t="s">
        <v>96</v>
      </c>
      <c r="I109" s="320">
        <v>-4.61</v>
      </c>
      <c r="J109" s="320">
        <v>0.0</v>
      </c>
      <c r="K109" s="320">
        <v>-4.61</v>
      </c>
      <c r="L109" s="320">
        <v>4.61</v>
      </c>
      <c r="M109" s="320">
        <v>0.0</v>
      </c>
      <c r="N109" s="320">
        <v>4.61</v>
      </c>
      <c r="O109" s="319">
        <v>0.0</v>
      </c>
      <c r="P109" s="320">
        <v>0.0</v>
      </c>
      <c r="Q109" s="320">
        <v>0.0</v>
      </c>
      <c r="R109" s="321">
        <v>0.0</v>
      </c>
      <c r="S109" s="314"/>
    </row>
    <row r="110" ht="11.25" customHeight="1">
      <c r="B110" s="315" t="s">
        <v>92</v>
      </c>
      <c r="C110" s="316" t="s">
        <v>141</v>
      </c>
      <c r="D110" s="317" t="s">
        <v>142</v>
      </c>
      <c r="E110" s="318"/>
      <c r="F110" s="316" t="s">
        <v>95</v>
      </c>
      <c r="G110" s="319">
        <v>0.055</v>
      </c>
      <c r="H110" s="315" t="s">
        <v>96</v>
      </c>
      <c r="I110" s="320">
        <v>-6.0</v>
      </c>
      <c r="J110" s="320">
        <v>0.0</v>
      </c>
      <c r="K110" s="320">
        <v>-6.0</v>
      </c>
      <c r="L110" s="320">
        <v>6.0</v>
      </c>
      <c r="M110" s="320">
        <v>0.0</v>
      </c>
      <c r="N110" s="320">
        <v>6.0</v>
      </c>
      <c r="O110" s="319">
        <v>0.0</v>
      </c>
      <c r="P110" s="320">
        <v>0.0</v>
      </c>
      <c r="Q110" s="320">
        <v>0.0</v>
      </c>
      <c r="R110" s="321">
        <v>0.0</v>
      </c>
      <c r="S110" s="314"/>
    </row>
    <row r="111" ht="11.25" customHeight="1">
      <c r="B111" s="315" t="s">
        <v>92</v>
      </c>
      <c r="C111" s="316" t="s">
        <v>2062</v>
      </c>
      <c r="D111" s="317" t="s">
        <v>2063</v>
      </c>
      <c r="E111" s="318"/>
      <c r="F111" s="316" t="s">
        <v>95</v>
      </c>
      <c r="G111" s="319">
        <v>0.03</v>
      </c>
      <c r="H111" s="315" t="s">
        <v>96</v>
      </c>
      <c r="I111" s="320">
        <v>-14.76</v>
      </c>
      <c r="J111" s="320">
        <v>0.0</v>
      </c>
      <c r="K111" s="320">
        <v>-14.76</v>
      </c>
      <c r="L111" s="320">
        <v>14.76</v>
      </c>
      <c r="M111" s="320">
        <v>0.0</v>
      </c>
      <c r="N111" s="320">
        <v>14.76</v>
      </c>
      <c r="O111" s="319">
        <v>0.0</v>
      </c>
      <c r="P111" s="320">
        <v>0.0</v>
      </c>
      <c r="Q111" s="320">
        <v>0.0</v>
      </c>
      <c r="R111" s="321">
        <v>0.0</v>
      </c>
      <c r="S111" s="314"/>
    </row>
    <row r="112" ht="11.25" customHeight="1">
      <c r="B112" s="315" t="s">
        <v>92</v>
      </c>
      <c r="C112" s="316" t="s">
        <v>1928</v>
      </c>
      <c r="D112" s="317" t="s">
        <v>1929</v>
      </c>
      <c r="E112" s="318"/>
      <c r="F112" s="316" t="s">
        <v>95</v>
      </c>
      <c r="G112" s="319">
        <v>1.76</v>
      </c>
      <c r="H112" s="315" t="s">
        <v>96</v>
      </c>
      <c r="I112" s="320">
        <v>-1639.07</v>
      </c>
      <c r="J112" s="320">
        <v>0.0</v>
      </c>
      <c r="K112" s="320">
        <v>-1639.07</v>
      </c>
      <c r="L112" s="320">
        <v>1639.07</v>
      </c>
      <c r="M112" s="320">
        <v>0.0</v>
      </c>
      <c r="N112" s="320">
        <v>1639.07</v>
      </c>
      <c r="O112" s="319">
        <v>0.0</v>
      </c>
      <c r="P112" s="320">
        <v>0.0</v>
      </c>
      <c r="Q112" s="320">
        <v>0.0</v>
      </c>
      <c r="R112" s="321">
        <v>0.0</v>
      </c>
      <c r="S112" s="314"/>
    </row>
    <row r="113" ht="11.25" customHeight="1">
      <c r="B113" s="315" t="s">
        <v>92</v>
      </c>
      <c r="C113" s="316" t="s">
        <v>2081</v>
      </c>
      <c r="D113" s="317" t="s">
        <v>2082</v>
      </c>
      <c r="E113" s="318"/>
      <c r="F113" s="316" t="s">
        <v>130</v>
      </c>
      <c r="G113" s="319">
        <v>11.0</v>
      </c>
      <c r="H113" s="315" t="s">
        <v>96</v>
      </c>
      <c r="I113" s="320">
        <v>-320.83</v>
      </c>
      <c r="J113" s="320">
        <v>0.0</v>
      </c>
      <c r="K113" s="320">
        <v>-320.83</v>
      </c>
      <c r="L113" s="320">
        <v>320.83</v>
      </c>
      <c r="M113" s="320">
        <v>0.0</v>
      </c>
      <c r="N113" s="320">
        <v>320.83</v>
      </c>
      <c r="O113" s="319">
        <v>0.0</v>
      </c>
      <c r="P113" s="320">
        <v>0.0</v>
      </c>
      <c r="Q113" s="320">
        <v>0.0</v>
      </c>
      <c r="R113" s="321">
        <v>0.0</v>
      </c>
      <c r="S113" s="314"/>
    </row>
    <row r="114" ht="11.25" customHeight="1">
      <c r="B114" s="315" t="s">
        <v>92</v>
      </c>
      <c r="C114" s="316" t="s">
        <v>166</v>
      </c>
      <c r="D114" s="317" t="s">
        <v>167</v>
      </c>
      <c r="E114" s="318"/>
      <c r="F114" s="316" t="s">
        <v>95</v>
      </c>
      <c r="G114" s="319">
        <v>1.65</v>
      </c>
      <c r="H114" s="315" t="s">
        <v>96</v>
      </c>
      <c r="I114" s="320">
        <v>-1353.0</v>
      </c>
      <c r="J114" s="320">
        <v>0.0</v>
      </c>
      <c r="K114" s="320">
        <v>-1353.0</v>
      </c>
      <c r="L114" s="320">
        <v>1353.0</v>
      </c>
      <c r="M114" s="320">
        <v>0.0</v>
      </c>
      <c r="N114" s="320">
        <v>1353.0</v>
      </c>
      <c r="O114" s="319">
        <v>0.0</v>
      </c>
      <c r="P114" s="320">
        <v>0.0</v>
      </c>
      <c r="Q114" s="320">
        <v>0.0</v>
      </c>
      <c r="R114" s="321">
        <v>0.0</v>
      </c>
      <c r="S114" s="314"/>
    </row>
    <row r="115" ht="11.25" customHeight="1">
      <c r="B115" s="315" t="s">
        <v>92</v>
      </c>
      <c r="C115" s="316" t="s">
        <v>153</v>
      </c>
      <c r="D115" s="317" t="s">
        <v>154</v>
      </c>
      <c r="E115" s="318"/>
      <c r="F115" s="316" t="s">
        <v>95</v>
      </c>
      <c r="G115" s="319">
        <v>0.22</v>
      </c>
      <c r="H115" s="315" t="s">
        <v>96</v>
      </c>
      <c r="I115" s="320">
        <v>-14.52</v>
      </c>
      <c r="J115" s="320">
        <v>0.0</v>
      </c>
      <c r="K115" s="320">
        <v>-14.52</v>
      </c>
      <c r="L115" s="320">
        <v>14.52</v>
      </c>
      <c r="M115" s="320">
        <v>0.0</v>
      </c>
      <c r="N115" s="320">
        <v>14.52</v>
      </c>
      <c r="O115" s="319">
        <v>0.0</v>
      </c>
      <c r="P115" s="320">
        <v>0.0</v>
      </c>
      <c r="Q115" s="320">
        <v>0.0</v>
      </c>
      <c r="R115" s="321">
        <v>0.0</v>
      </c>
      <c r="S115" s="314"/>
    </row>
    <row r="116" ht="11.25" customHeight="1">
      <c r="B116" s="315" t="s">
        <v>92</v>
      </c>
      <c r="C116" s="316" t="s">
        <v>336</v>
      </c>
      <c r="D116" s="317" t="s">
        <v>337</v>
      </c>
      <c r="E116" s="318"/>
      <c r="F116" s="316" t="s">
        <v>95</v>
      </c>
      <c r="G116" s="319">
        <v>0.055</v>
      </c>
      <c r="H116" s="315" t="s">
        <v>96</v>
      </c>
      <c r="I116" s="320">
        <v>0.0</v>
      </c>
      <c r="J116" s="320">
        <v>0.0</v>
      </c>
      <c r="K116" s="320">
        <v>0.0</v>
      </c>
      <c r="L116" s="320">
        <v>0.0</v>
      </c>
      <c r="M116" s="320">
        <v>0.0</v>
      </c>
      <c r="N116" s="320">
        <v>0.0</v>
      </c>
      <c r="O116" s="319">
        <v>0.0</v>
      </c>
      <c r="P116" s="320">
        <v>0.0</v>
      </c>
      <c r="Q116" s="320">
        <v>0.0</v>
      </c>
      <c r="R116" s="321">
        <v>0.0</v>
      </c>
      <c r="S116" s="314"/>
    </row>
    <row r="117" ht="11.25" customHeight="1">
      <c r="B117" s="315" t="s">
        <v>92</v>
      </c>
      <c r="C117" s="316" t="s">
        <v>244</v>
      </c>
      <c r="D117" s="317" t="s">
        <v>245</v>
      </c>
      <c r="E117" s="318"/>
      <c r="F117" s="316" t="s">
        <v>95</v>
      </c>
      <c r="G117" s="319">
        <v>0.4</v>
      </c>
      <c r="H117" s="315" t="s">
        <v>96</v>
      </c>
      <c r="I117" s="320">
        <v>-179.2</v>
      </c>
      <c r="J117" s="320">
        <v>0.0</v>
      </c>
      <c r="K117" s="320">
        <v>-179.2</v>
      </c>
      <c r="L117" s="320">
        <v>179.2</v>
      </c>
      <c r="M117" s="320">
        <v>0.0</v>
      </c>
      <c r="N117" s="320">
        <v>179.2</v>
      </c>
      <c r="O117" s="319">
        <v>0.0</v>
      </c>
      <c r="P117" s="320">
        <v>0.0</v>
      </c>
      <c r="Q117" s="320">
        <v>0.0</v>
      </c>
      <c r="R117" s="321">
        <v>0.0</v>
      </c>
      <c r="S117" s="314"/>
    </row>
    <row r="118" ht="11.25" customHeight="1">
      <c r="B118" s="315" t="s">
        <v>92</v>
      </c>
      <c r="C118" s="316" t="s">
        <v>206</v>
      </c>
      <c r="D118" s="317" t="s">
        <v>207</v>
      </c>
      <c r="E118" s="318"/>
      <c r="F118" s="316" t="s">
        <v>95</v>
      </c>
      <c r="G118" s="319">
        <v>1.1</v>
      </c>
      <c r="H118" s="315" t="s">
        <v>96</v>
      </c>
      <c r="I118" s="320">
        <v>-388.23</v>
      </c>
      <c r="J118" s="320">
        <v>0.0</v>
      </c>
      <c r="K118" s="320">
        <v>-388.23</v>
      </c>
      <c r="L118" s="320">
        <v>388.23</v>
      </c>
      <c r="M118" s="320">
        <v>0.0</v>
      </c>
      <c r="N118" s="320">
        <v>388.23</v>
      </c>
      <c r="O118" s="319">
        <v>0.0</v>
      </c>
      <c r="P118" s="320">
        <v>0.0</v>
      </c>
      <c r="Q118" s="320">
        <v>0.0</v>
      </c>
      <c r="R118" s="321">
        <v>0.0</v>
      </c>
      <c r="S118" s="314"/>
    </row>
    <row r="119" ht="11.25" customHeight="1">
      <c r="B119" s="315" t="s">
        <v>92</v>
      </c>
      <c r="C119" s="316" t="s">
        <v>120</v>
      </c>
      <c r="D119" s="317" t="s">
        <v>121</v>
      </c>
      <c r="E119" s="318"/>
      <c r="F119" s="316" t="s">
        <v>95</v>
      </c>
      <c r="G119" s="319">
        <v>0.33</v>
      </c>
      <c r="H119" s="315" t="s">
        <v>96</v>
      </c>
      <c r="I119" s="320">
        <v>-49.13</v>
      </c>
      <c r="J119" s="320">
        <v>0.0</v>
      </c>
      <c r="K119" s="320">
        <v>-49.13</v>
      </c>
      <c r="L119" s="320">
        <v>49.13</v>
      </c>
      <c r="M119" s="320">
        <v>0.0</v>
      </c>
      <c r="N119" s="320">
        <v>49.13</v>
      </c>
      <c r="O119" s="319">
        <v>0.0</v>
      </c>
      <c r="P119" s="320">
        <v>0.0</v>
      </c>
      <c r="Q119" s="320">
        <v>0.0</v>
      </c>
      <c r="R119" s="321">
        <v>0.0</v>
      </c>
      <c r="S119" s="314"/>
    </row>
    <row r="120" ht="11.25" customHeight="1">
      <c r="B120" s="315" t="s">
        <v>92</v>
      </c>
      <c r="C120" s="316" t="s">
        <v>124</v>
      </c>
      <c r="D120" s="317" t="s">
        <v>125</v>
      </c>
      <c r="E120" s="318"/>
      <c r="F120" s="316" t="s">
        <v>95</v>
      </c>
      <c r="G120" s="319">
        <v>0.22</v>
      </c>
      <c r="H120" s="315" t="s">
        <v>96</v>
      </c>
      <c r="I120" s="320">
        <v>-295.0</v>
      </c>
      <c r="J120" s="320">
        <v>0.0</v>
      </c>
      <c r="K120" s="320">
        <v>-295.0</v>
      </c>
      <c r="L120" s="320">
        <v>295.0</v>
      </c>
      <c r="M120" s="320">
        <v>0.0</v>
      </c>
      <c r="N120" s="320">
        <v>295.0</v>
      </c>
      <c r="O120" s="319">
        <v>0.0</v>
      </c>
      <c r="P120" s="320">
        <v>0.0</v>
      </c>
      <c r="Q120" s="320">
        <v>0.0</v>
      </c>
      <c r="R120" s="321">
        <v>0.0</v>
      </c>
      <c r="S120" s="314"/>
    </row>
    <row r="121" ht="11.25" customHeight="1">
      <c r="B121" s="315" t="s">
        <v>92</v>
      </c>
      <c r="C121" s="316" t="s">
        <v>242</v>
      </c>
      <c r="D121" s="317" t="s">
        <v>243</v>
      </c>
      <c r="E121" s="318"/>
      <c r="F121" s="316" t="s">
        <v>95</v>
      </c>
      <c r="G121" s="319">
        <v>0.2</v>
      </c>
      <c r="H121" s="315" t="s">
        <v>96</v>
      </c>
      <c r="I121" s="320">
        <v>-115.0</v>
      </c>
      <c r="J121" s="320">
        <v>0.0</v>
      </c>
      <c r="K121" s="320">
        <v>-115.0</v>
      </c>
      <c r="L121" s="320">
        <v>115.0</v>
      </c>
      <c r="M121" s="320">
        <v>0.0</v>
      </c>
      <c r="N121" s="320">
        <v>115.0</v>
      </c>
      <c r="O121" s="319">
        <v>0.0</v>
      </c>
      <c r="P121" s="320">
        <v>0.0</v>
      </c>
      <c r="Q121" s="320">
        <v>0.0</v>
      </c>
      <c r="R121" s="321">
        <v>0.0</v>
      </c>
      <c r="S121" s="314"/>
    </row>
    <row r="122" ht="11.25" customHeight="1">
      <c r="B122" s="315" t="s">
        <v>92</v>
      </c>
      <c r="C122" s="316" t="s">
        <v>137</v>
      </c>
      <c r="D122" s="317" t="s">
        <v>138</v>
      </c>
      <c r="E122" s="318"/>
      <c r="F122" s="316" t="s">
        <v>95</v>
      </c>
      <c r="G122" s="319">
        <v>0.05</v>
      </c>
      <c r="H122" s="315" t="s">
        <v>96</v>
      </c>
      <c r="I122" s="320">
        <v>-22.0</v>
      </c>
      <c r="J122" s="320">
        <v>0.0</v>
      </c>
      <c r="K122" s="320">
        <v>-22.0</v>
      </c>
      <c r="L122" s="320">
        <v>22.0</v>
      </c>
      <c r="M122" s="320">
        <v>0.0</v>
      </c>
      <c r="N122" s="320">
        <v>22.0</v>
      </c>
      <c r="O122" s="319">
        <v>0.0</v>
      </c>
      <c r="P122" s="320">
        <v>0.0</v>
      </c>
      <c r="Q122" s="320">
        <v>0.0</v>
      </c>
      <c r="R122" s="321">
        <v>0.0</v>
      </c>
      <c r="S122" s="314"/>
    </row>
    <row r="123" ht="11.25" customHeight="1">
      <c r="B123" s="315" t="s">
        <v>92</v>
      </c>
      <c r="C123" s="316" t="s">
        <v>278</v>
      </c>
      <c r="D123" s="317" t="s">
        <v>279</v>
      </c>
      <c r="E123" s="318"/>
      <c r="F123" s="316" t="s">
        <v>95</v>
      </c>
      <c r="G123" s="319">
        <v>0.01</v>
      </c>
      <c r="H123" s="315" t="s">
        <v>96</v>
      </c>
      <c r="I123" s="320">
        <v>-14.1</v>
      </c>
      <c r="J123" s="320">
        <v>0.0</v>
      </c>
      <c r="K123" s="320">
        <v>-14.1</v>
      </c>
      <c r="L123" s="320">
        <v>14.1</v>
      </c>
      <c r="M123" s="320">
        <v>0.0</v>
      </c>
      <c r="N123" s="320">
        <v>14.1</v>
      </c>
      <c r="O123" s="319">
        <v>0.0</v>
      </c>
      <c r="P123" s="320">
        <v>0.0</v>
      </c>
      <c r="Q123" s="320">
        <v>0.0</v>
      </c>
      <c r="R123" s="321">
        <v>0.0</v>
      </c>
      <c r="S123" s="314"/>
    </row>
    <row r="124" ht="11.25" customHeight="1">
      <c r="B124" s="315" t="s">
        <v>92</v>
      </c>
      <c r="C124" s="316" t="s">
        <v>370</v>
      </c>
      <c r="D124" s="317" t="s">
        <v>371</v>
      </c>
      <c r="E124" s="318"/>
      <c r="F124" s="316" t="s">
        <v>95</v>
      </c>
      <c r="G124" s="319">
        <v>0.385</v>
      </c>
      <c r="H124" s="315" t="s">
        <v>96</v>
      </c>
      <c r="I124" s="320">
        <v>-253.33</v>
      </c>
      <c r="J124" s="320">
        <v>0.0</v>
      </c>
      <c r="K124" s="320">
        <v>-253.33</v>
      </c>
      <c r="L124" s="320">
        <v>253.33</v>
      </c>
      <c r="M124" s="320">
        <v>0.0</v>
      </c>
      <c r="N124" s="320">
        <v>253.33</v>
      </c>
      <c r="O124" s="319">
        <v>0.0</v>
      </c>
      <c r="P124" s="320">
        <v>0.0</v>
      </c>
      <c r="Q124" s="320">
        <v>0.0</v>
      </c>
      <c r="R124" s="321">
        <v>0.0</v>
      </c>
      <c r="S124" s="314"/>
    </row>
    <row r="125" ht="11.25" customHeight="1">
      <c r="B125" s="315" t="s">
        <v>92</v>
      </c>
      <c r="C125" s="316" t="s">
        <v>284</v>
      </c>
      <c r="D125" s="317" t="s">
        <v>285</v>
      </c>
      <c r="E125" s="318"/>
      <c r="F125" s="316" t="s">
        <v>286</v>
      </c>
      <c r="G125" s="319">
        <v>0.33</v>
      </c>
      <c r="H125" s="315" t="s">
        <v>96</v>
      </c>
      <c r="I125" s="320">
        <v>-242.0</v>
      </c>
      <c r="J125" s="320">
        <v>0.0</v>
      </c>
      <c r="K125" s="320">
        <v>-242.0</v>
      </c>
      <c r="L125" s="320">
        <v>242.0</v>
      </c>
      <c r="M125" s="320">
        <v>0.0</v>
      </c>
      <c r="N125" s="320">
        <v>242.0</v>
      </c>
      <c r="O125" s="319">
        <v>0.0</v>
      </c>
      <c r="P125" s="320">
        <v>0.0</v>
      </c>
      <c r="Q125" s="320">
        <v>0.0</v>
      </c>
      <c r="R125" s="321">
        <v>0.0</v>
      </c>
      <c r="S125" s="314"/>
    </row>
    <row r="126" ht="11.25" customHeight="1">
      <c r="B126" s="315" t="s">
        <v>92</v>
      </c>
      <c r="C126" s="316" t="s">
        <v>2083</v>
      </c>
      <c r="D126" s="317" t="s">
        <v>2084</v>
      </c>
      <c r="E126" s="318"/>
      <c r="F126" s="316" t="s">
        <v>95</v>
      </c>
      <c r="G126" s="319">
        <v>3.455</v>
      </c>
      <c r="H126" s="315" t="s">
        <v>96</v>
      </c>
      <c r="I126" s="320">
        <v>-2392.26</v>
      </c>
      <c r="J126" s="320">
        <v>0.0</v>
      </c>
      <c r="K126" s="320">
        <v>-2392.26</v>
      </c>
      <c r="L126" s="320">
        <v>2392.26</v>
      </c>
      <c r="M126" s="320">
        <v>0.0</v>
      </c>
      <c r="N126" s="320">
        <v>2392.26</v>
      </c>
      <c r="O126" s="319">
        <v>0.0</v>
      </c>
      <c r="P126" s="320">
        <v>0.0</v>
      </c>
      <c r="Q126" s="320">
        <v>0.0</v>
      </c>
      <c r="R126" s="321">
        <v>0.0</v>
      </c>
      <c r="S126" s="314"/>
    </row>
    <row r="127" ht="11.25" customHeight="1">
      <c r="B127" s="315" t="s">
        <v>92</v>
      </c>
      <c r="C127" s="316" t="s">
        <v>287</v>
      </c>
      <c r="D127" s="317" t="s">
        <v>288</v>
      </c>
      <c r="E127" s="318"/>
      <c r="F127" s="316" t="s">
        <v>95</v>
      </c>
      <c r="G127" s="319">
        <v>1.1</v>
      </c>
      <c r="H127" s="315" t="s">
        <v>96</v>
      </c>
      <c r="I127" s="320">
        <v>-18.57</v>
      </c>
      <c r="J127" s="320">
        <v>0.0</v>
      </c>
      <c r="K127" s="320">
        <v>-18.57</v>
      </c>
      <c r="L127" s="320">
        <v>18.57</v>
      </c>
      <c r="M127" s="320">
        <v>0.0</v>
      </c>
      <c r="N127" s="320">
        <v>18.57</v>
      </c>
      <c r="O127" s="319">
        <v>0.0</v>
      </c>
      <c r="P127" s="320">
        <v>0.0</v>
      </c>
      <c r="Q127" s="320">
        <v>0.0</v>
      </c>
      <c r="R127" s="321">
        <v>0.0</v>
      </c>
      <c r="S127" s="314"/>
    </row>
    <row r="128" ht="11.25" customHeight="1">
      <c r="B128" s="315" t="s">
        <v>92</v>
      </c>
      <c r="C128" s="316" t="s">
        <v>237</v>
      </c>
      <c r="D128" s="317" t="s">
        <v>238</v>
      </c>
      <c r="E128" s="318"/>
      <c r="F128" s="316" t="s">
        <v>95</v>
      </c>
      <c r="G128" s="319">
        <v>0.05</v>
      </c>
      <c r="H128" s="315" t="s">
        <v>96</v>
      </c>
      <c r="I128" s="320">
        <v>-25.79</v>
      </c>
      <c r="J128" s="320">
        <v>0.0</v>
      </c>
      <c r="K128" s="320">
        <v>-25.79</v>
      </c>
      <c r="L128" s="320">
        <v>25.79</v>
      </c>
      <c r="M128" s="320">
        <v>0.0</v>
      </c>
      <c r="N128" s="320">
        <v>25.79</v>
      </c>
      <c r="O128" s="319">
        <v>0.0</v>
      </c>
      <c r="P128" s="320">
        <v>0.0</v>
      </c>
      <c r="Q128" s="320">
        <v>0.0</v>
      </c>
      <c r="R128" s="321">
        <v>0.0</v>
      </c>
      <c r="S128" s="314"/>
    </row>
    <row r="129" ht="11.25" customHeight="1">
      <c r="B129" s="315" t="s">
        <v>92</v>
      </c>
      <c r="C129" s="316" t="s">
        <v>206</v>
      </c>
      <c r="D129" s="317" t="s">
        <v>207</v>
      </c>
      <c r="E129" s="318"/>
      <c r="F129" s="316" t="s">
        <v>95</v>
      </c>
      <c r="G129" s="319">
        <v>0.55</v>
      </c>
      <c r="H129" s="315" t="s">
        <v>96</v>
      </c>
      <c r="I129" s="320">
        <v>-194.11</v>
      </c>
      <c r="J129" s="320">
        <v>0.0</v>
      </c>
      <c r="K129" s="320">
        <v>-194.11</v>
      </c>
      <c r="L129" s="320">
        <v>194.11</v>
      </c>
      <c r="M129" s="320">
        <v>0.0</v>
      </c>
      <c r="N129" s="320">
        <v>194.11</v>
      </c>
      <c r="O129" s="319">
        <v>0.0</v>
      </c>
      <c r="P129" s="320">
        <v>0.0</v>
      </c>
      <c r="Q129" s="320">
        <v>0.0</v>
      </c>
      <c r="R129" s="321">
        <v>0.0</v>
      </c>
      <c r="S129" s="314"/>
    </row>
    <row r="130" ht="11.25" customHeight="1">
      <c r="B130" s="315" t="s">
        <v>92</v>
      </c>
      <c r="C130" s="316" t="s">
        <v>201</v>
      </c>
      <c r="D130" s="317" t="s">
        <v>202</v>
      </c>
      <c r="E130" s="318"/>
      <c r="F130" s="316" t="s">
        <v>95</v>
      </c>
      <c r="G130" s="319">
        <v>0.165</v>
      </c>
      <c r="H130" s="315" t="s">
        <v>96</v>
      </c>
      <c r="I130" s="320">
        <v>-11.14</v>
      </c>
      <c r="J130" s="320">
        <v>0.0</v>
      </c>
      <c r="K130" s="320">
        <v>-11.14</v>
      </c>
      <c r="L130" s="320">
        <v>11.14</v>
      </c>
      <c r="M130" s="320">
        <v>0.0</v>
      </c>
      <c r="N130" s="320">
        <v>11.14</v>
      </c>
      <c r="O130" s="319">
        <v>0.0</v>
      </c>
      <c r="P130" s="320">
        <v>0.0</v>
      </c>
      <c r="Q130" s="320">
        <v>0.0</v>
      </c>
      <c r="R130" s="321">
        <v>0.0</v>
      </c>
      <c r="S130" s="314"/>
    </row>
    <row r="131" ht="11.25" customHeight="1">
      <c r="B131" s="315" t="s">
        <v>92</v>
      </c>
      <c r="C131" s="316" t="s">
        <v>118</v>
      </c>
      <c r="D131" s="317" t="s">
        <v>119</v>
      </c>
      <c r="E131" s="318"/>
      <c r="F131" s="316" t="s">
        <v>95</v>
      </c>
      <c r="G131" s="319">
        <v>0.022</v>
      </c>
      <c r="H131" s="315" t="s">
        <v>96</v>
      </c>
      <c r="I131" s="320">
        <v>-0.92</v>
      </c>
      <c r="J131" s="320">
        <v>0.0</v>
      </c>
      <c r="K131" s="320">
        <v>-0.92</v>
      </c>
      <c r="L131" s="320">
        <v>0.92</v>
      </c>
      <c r="M131" s="320">
        <v>0.0</v>
      </c>
      <c r="N131" s="320">
        <v>0.92</v>
      </c>
      <c r="O131" s="319">
        <v>0.0</v>
      </c>
      <c r="P131" s="320">
        <v>0.0</v>
      </c>
      <c r="Q131" s="320">
        <v>0.0</v>
      </c>
      <c r="R131" s="321">
        <v>0.0</v>
      </c>
      <c r="S131" s="314"/>
    </row>
    <row r="132" ht="11.25" customHeight="1">
      <c r="B132" s="315" t="s">
        <v>92</v>
      </c>
      <c r="C132" s="316" t="s">
        <v>336</v>
      </c>
      <c r="D132" s="317" t="s">
        <v>337</v>
      </c>
      <c r="E132" s="318"/>
      <c r="F132" s="316" t="s">
        <v>95</v>
      </c>
      <c r="G132" s="319">
        <v>0.011</v>
      </c>
      <c r="H132" s="315" t="s">
        <v>96</v>
      </c>
      <c r="I132" s="320">
        <v>0.0</v>
      </c>
      <c r="J132" s="320">
        <v>0.0</v>
      </c>
      <c r="K132" s="320">
        <v>0.0</v>
      </c>
      <c r="L132" s="320">
        <v>0.0</v>
      </c>
      <c r="M132" s="320">
        <v>0.0</v>
      </c>
      <c r="N132" s="320">
        <v>0.0</v>
      </c>
      <c r="O132" s="319">
        <v>0.0</v>
      </c>
      <c r="P132" s="320">
        <v>0.0</v>
      </c>
      <c r="Q132" s="320">
        <v>0.0</v>
      </c>
      <c r="R132" s="321">
        <v>0.0</v>
      </c>
      <c r="S132" s="314"/>
    </row>
    <row r="133" ht="11.25" customHeight="1">
      <c r="B133" s="315" t="s">
        <v>92</v>
      </c>
      <c r="C133" s="316" t="s">
        <v>344</v>
      </c>
      <c r="D133" s="317" t="s">
        <v>345</v>
      </c>
      <c r="E133" s="318"/>
      <c r="F133" s="316" t="s">
        <v>95</v>
      </c>
      <c r="G133" s="319">
        <v>0.8</v>
      </c>
      <c r="H133" s="315" t="s">
        <v>96</v>
      </c>
      <c r="I133" s="320">
        <v>-472.0</v>
      </c>
      <c r="J133" s="320">
        <v>0.0</v>
      </c>
      <c r="K133" s="320">
        <v>-472.0</v>
      </c>
      <c r="L133" s="320">
        <v>472.0</v>
      </c>
      <c r="M133" s="320">
        <v>0.0</v>
      </c>
      <c r="N133" s="320">
        <v>472.0</v>
      </c>
      <c r="O133" s="319">
        <v>0.0</v>
      </c>
      <c r="P133" s="320">
        <v>0.0</v>
      </c>
      <c r="Q133" s="320">
        <v>0.0</v>
      </c>
      <c r="R133" s="321">
        <v>0.0</v>
      </c>
      <c r="S133" s="314"/>
    </row>
    <row r="134" ht="11.25" customHeight="1">
      <c r="B134" s="315" t="s">
        <v>92</v>
      </c>
      <c r="C134" s="316" t="s">
        <v>419</v>
      </c>
      <c r="D134" s="317" t="s">
        <v>420</v>
      </c>
      <c r="E134" s="318"/>
      <c r="F134" s="316" t="s">
        <v>95</v>
      </c>
      <c r="G134" s="319">
        <v>2.0</v>
      </c>
      <c r="H134" s="315" t="s">
        <v>96</v>
      </c>
      <c r="I134" s="320">
        <v>-672.0</v>
      </c>
      <c r="J134" s="320">
        <v>0.0</v>
      </c>
      <c r="K134" s="320">
        <v>-672.0</v>
      </c>
      <c r="L134" s="320">
        <v>672.0</v>
      </c>
      <c r="M134" s="320">
        <v>0.0</v>
      </c>
      <c r="N134" s="320">
        <v>672.0</v>
      </c>
      <c r="O134" s="319">
        <v>0.0</v>
      </c>
      <c r="P134" s="320">
        <v>0.0</v>
      </c>
      <c r="Q134" s="320">
        <v>0.0</v>
      </c>
      <c r="R134" s="321">
        <v>0.0</v>
      </c>
      <c r="S134" s="314"/>
    </row>
    <row r="135" ht="11.25" customHeight="1">
      <c r="B135" s="315" t="s">
        <v>92</v>
      </c>
      <c r="C135" s="316" t="s">
        <v>128</v>
      </c>
      <c r="D135" s="317" t="s">
        <v>129</v>
      </c>
      <c r="E135" s="318"/>
      <c r="F135" s="316" t="s">
        <v>130</v>
      </c>
      <c r="G135" s="319">
        <v>11.0</v>
      </c>
      <c r="H135" s="315" t="s">
        <v>96</v>
      </c>
      <c r="I135" s="320">
        <v>-149.66</v>
      </c>
      <c r="J135" s="320">
        <v>0.0</v>
      </c>
      <c r="K135" s="320">
        <v>-149.66</v>
      </c>
      <c r="L135" s="320">
        <v>149.66</v>
      </c>
      <c r="M135" s="320">
        <v>0.0</v>
      </c>
      <c r="N135" s="320">
        <v>149.66</v>
      </c>
      <c r="O135" s="319">
        <v>0.0</v>
      </c>
      <c r="P135" s="320">
        <v>0.0</v>
      </c>
      <c r="Q135" s="320">
        <v>0.0</v>
      </c>
      <c r="R135" s="321">
        <v>0.0</v>
      </c>
      <c r="S135" s="314"/>
    </row>
    <row r="136" ht="11.25" customHeight="1">
      <c r="B136" s="315" t="s">
        <v>92</v>
      </c>
      <c r="C136" s="316" t="s">
        <v>118</v>
      </c>
      <c r="D136" s="317" t="s">
        <v>119</v>
      </c>
      <c r="E136" s="318"/>
      <c r="F136" s="316" t="s">
        <v>95</v>
      </c>
      <c r="G136" s="319">
        <v>0.05</v>
      </c>
      <c r="H136" s="315" t="s">
        <v>96</v>
      </c>
      <c r="I136" s="320">
        <v>-2.1</v>
      </c>
      <c r="J136" s="320">
        <v>0.0</v>
      </c>
      <c r="K136" s="320">
        <v>-2.1</v>
      </c>
      <c r="L136" s="320">
        <v>2.1</v>
      </c>
      <c r="M136" s="320">
        <v>0.0</v>
      </c>
      <c r="N136" s="320">
        <v>2.1</v>
      </c>
      <c r="O136" s="319">
        <v>0.0</v>
      </c>
      <c r="P136" s="320">
        <v>0.0</v>
      </c>
      <c r="Q136" s="320">
        <v>0.0</v>
      </c>
      <c r="R136" s="321">
        <v>0.0</v>
      </c>
      <c r="S136" s="314"/>
    </row>
    <row r="137" ht="11.25" customHeight="1">
      <c r="B137" s="315" t="s">
        <v>92</v>
      </c>
      <c r="C137" s="316" t="s">
        <v>336</v>
      </c>
      <c r="D137" s="317" t="s">
        <v>337</v>
      </c>
      <c r="E137" s="318"/>
      <c r="F137" s="316" t="s">
        <v>95</v>
      </c>
      <c r="G137" s="319">
        <v>0.055</v>
      </c>
      <c r="H137" s="315" t="s">
        <v>96</v>
      </c>
      <c r="I137" s="320">
        <v>0.0</v>
      </c>
      <c r="J137" s="320">
        <v>0.0</v>
      </c>
      <c r="K137" s="320">
        <v>0.0</v>
      </c>
      <c r="L137" s="320">
        <v>0.0</v>
      </c>
      <c r="M137" s="320">
        <v>0.0</v>
      </c>
      <c r="N137" s="320">
        <v>0.0</v>
      </c>
      <c r="O137" s="319">
        <v>0.0</v>
      </c>
      <c r="P137" s="320">
        <v>0.0</v>
      </c>
      <c r="Q137" s="320">
        <v>0.0</v>
      </c>
      <c r="R137" s="321">
        <v>0.0</v>
      </c>
      <c r="S137" s="314"/>
    </row>
    <row r="138" ht="11.25" customHeight="1">
      <c r="B138" s="315" t="s">
        <v>92</v>
      </c>
      <c r="C138" s="316" t="s">
        <v>128</v>
      </c>
      <c r="D138" s="317" t="s">
        <v>129</v>
      </c>
      <c r="E138" s="318"/>
      <c r="F138" s="316" t="s">
        <v>130</v>
      </c>
      <c r="G138" s="319">
        <v>11.0</v>
      </c>
      <c r="H138" s="315" t="s">
        <v>96</v>
      </c>
      <c r="I138" s="320">
        <v>-149.66</v>
      </c>
      <c r="J138" s="320">
        <v>0.0</v>
      </c>
      <c r="K138" s="320">
        <v>-149.66</v>
      </c>
      <c r="L138" s="320">
        <v>149.66</v>
      </c>
      <c r="M138" s="320">
        <v>0.0</v>
      </c>
      <c r="N138" s="320">
        <v>149.66</v>
      </c>
      <c r="O138" s="319">
        <v>0.0</v>
      </c>
      <c r="P138" s="320">
        <v>0.0</v>
      </c>
      <c r="Q138" s="320">
        <v>0.0</v>
      </c>
      <c r="R138" s="321">
        <v>0.0</v>
      </c>
      <c r="S138" s="314"/>
    </row>
    <row r="139" ht="11.25" customHeight="1">
      <c r="B139" s="315" t="s">
        <v>92</v>
      </c>
      <c r="C139" s="316" t="s">
        <v>272</v>
      </c>
      <c r="D139" s="317" t="s">
        <v>273</v>
      </c>
      <c r="E139" s="318"/>
      <c r="F139" s="316" t="s">
        <v>95</v>
      </c>
      <c r="G139" s="319">
        <v>1.0</v>
      </c>
      <c r="H139" s="315" t="s">
        <v>96</v>
      </c>
      <c r="I139" s="320">
        <v>-126.0</v>
      </c>
      <c r="J139" s="320">
        <v>0.0</v>
      </c>
      <c r="K139" s="320">
        <v>-126.0</v>
      </c>
      <c r="L139" s="320">
        <v>126.0</v>
      </c>
      <c r="M139" s="320">
        <v>0.0</v>
      </c>
      <c r="N139" s="320">
        <v>126.0</v>
      </c>
      <c r="O139" s="319">
        <v>0.0</v>
      </c>
      <c r="P139" s="320">
        <v>0.0</v>
      </c>
      <c r="Q139" s="320">
        <v>0.0</v>
      </c>
      <c r="R139" s="321">
        <v>0.0</v>
      </c>
      <c r="S139" s="314"/>
    </row>
    <row r="140" ht="11.25" customHeight="1">
      <c r="B140" s="315" t="s">
        <v>92</v>
      </c>
      <c r="C140" s="316" t="s">
        <v>155</v>
      </c>
      <c r="D140" s="317" t="s">
        <v>156</v>
      </c>
      <c r="E140" s="318"/>
      <c r="F140" s="316" t="s">
        <v>95</v>
      </c>
      <c r="G140" s="319">
        <v>0.55</v>
      </c>
      <c r="H140" s="315" t="s">
        <v>96</v>
      </c>
      <c r="I140" s="320">
        <v>0.0</v>
      </c>
      <c r="J140" s="320">
        <v>0.0</v>
      </c>
      <c r="K140" s="320">
        <v>0.0</v>
      </c>
      <c r="L140" s="320">
        <v>0.0</v>
      </c>
      <c r="M140" s="320">
        <v>0.0</v>
      </c>
      <c r="N140" s="320">
        <v>0.0</v>
      </c>
      <c r="O140" s="319">
        <v>0.0</v>
      </c>
      <c r="P140" s="320">
        <v>0.0</v>
      </c>
      <c r="Q140" s="320">
        <v>0.0</v>
      </c>
      <c r="R140" s="321">
        <v>0.0</v>
      </c>
      <c r="S140" s="314"/>
    </row>
    <row r="141" ht="12.0" customHeight="1"/>
    <row r="142" ht="12.75" customHeight="1">
      <c r="B142" s="300" t="s">
        <v>1813</v>
      </c>
      <c r="C142" s="297"/>
      <c r="D142" s="298"/>
      <c r="S142" s="330" t="s">
        <v>241</v>
      </c>
    </row>
    <row r="143" ht="4.5" customHeight="1"/>
    <row r="144" ht="19.5" customHeight="1">
      <c r="B144" s="301" t="s">
        <v>79</v>
      </c>
      <c r="C144" s="301" t="s">
        <v>80</v>
      </c>
      <c r="D144" s="302" t="s">
        <v>81</v>
      </c>
      <c r="E144" s="303"/>
      <c r="F144" s="301" t="s">
        <v>82</v>
      </c>
      <c r="G144" s="301" t="s">
        <v>83</v>
      </c>
      <c r="H144" s="301" t="s">
        <v>84</v>
      </c>
      <c r="I144" s="304" t="s">
        <v>85</v>
      </c>
      <c r="J144" s="305"/>
      <c r="K144" s="306"/>
      <c r="L144" s="304" t="s">
        <v>86</v>
      </c>
      <c r="M144" s="305"/>
      <c r="N144" s="306"/>
      <c r="O144" s="304" t="s">
        <v>87</v>
      </c>
      <c r="P144" s="305"/>
      <c r="Q144" s="305"/>
      <c r="R144" s="305"/>
      <c r="S144" s="307"/>
    </row>
    <row r="145" ht="14.25" customHeight="1">
      <c r="B145" s="308"/>
      <c r="C145" s="308"/>
      <c r="D145" s="309"/>
      <c r="E145" s="310"/>
      <c r="F145" s="308"/>
      <c r="G145" s="308"/>
      <c r="H145" s="308"/>
      <c r="I145" s="311" t="s">
        <v>88</v>
      </c>
      <c r="J145" s="311" t="s">
        <v>89</v>
      </c>
      <c r="K145" s="311" t="s">
        <v>90</v>
      </c>
      <c r="L145" s="311" t="s">
        <v>88</v>
      </c>
      <c r="M145" s="311" t="s">
        <v>89</v>
      </c>
      <c r="N145" s="311" t="s">
        <v>90</v>
      </c>
      <c r="O145" s="311" t="s">
        <v>83</v>
      </c>
      <c r="P145" s="311" t="s">
        <v>88</v>
      </c>
      <c r="Q145" s="311" t="s">
        <v>89</v>
      </c>
      <c r="R145" s="304" t="s">
        <v>90</v>
      </c>
      <c r="S145" s="307"/>
    </row>
    <row r="146" ht="11.25" customHeight="1">
      <c r="B146" s="315" t="s">
        <v>92</v>
      </c>
      <c r="C146" s="316" t="s">
        <v>180</v>
      </c>
      <c r="D146" s="317" t="s">
        <v>181</v>
      </c>
      <c r="E146" s="318"/>
      <c r="F146" s="316" t="s">
        <v>95</v>
      </c>
      <c r="G146" s="319">
        <v>0.55</v>
      </c>
      <c r="H146" s="315" t="s">
        <v>96</v>
      </c>
      <c r="I146" s="320">
        <v>-550.0</v>
      </c>
      <c r="J146" s="320">
        <v>0.0</v>
      </c>
      <c r="K146" s="320">
        <v>-550.0</v>
      </c>
      <c r="L146" s="320">
        <v>550.0</v>
      </c>
      <c r="M146" s="320">
        <v>0.0</v>
      </c>
      <c r="N146" s="320">
        <v>550.0</v>
      </c>
      <c r="O146" s="319">
        <v>0.0</v>
      </c>
      <c r="P146" s="320">
        <v>0.0</v>
      </c>
      <c r="Q146" s="320">
        <v>0.0</v>
      </c>
      <c r="R146" s="321">
        <v>0.0</v>
      </c>
      <c r="S146" s="314"/>
    </row>
    <row r="147" ht="11.25" customHeight="1">
      <c r="B147" s="315" t="s">
        <v>92</v>
      </c>
      <c r="C147" s="316" t="s">
        <v>170</v>
      </c>
      <c r="D147" s="317" t="s">
        <v>171</v>
      </c>
      <c r="E147" s="318"/>
      <c r="F147" s="316" t="s">
        <v>95</v>
      </c>
      <c r="G147" s="319">
        <v>0.22</v>
      </c>
      <c r="H147" s="315" t="s">
        <v>96</v>
      </c>
      <c r="I147" s="320">
        <v>-312.2</v>
      </c>
      <c r="J147" s="320">
        <v>0.0</v>
      </c>
      <c r="K147" s="320">
        <v>-312.2</v>
      </c>
      <c r="L147" s="320">
        <v>312.2</v>
      </c>
      <c r="M147" s="320">
        <v>0.0</v>
      </c>
      <c r="N147" s="320">
        <v>312.2</v>
      </c>
      <c r="O147" s="319">
        <v>0.0</v>
      </c>
      <c r="P147" s="320">
        <v>0.0</v>
      </c>
      <c r="Q147" s="320">
        <v>0.0</v>
      </c>
      <c r="R147" s="321">
        <v>0.0</v>
      </c>
      <c r="S147" s="314"/>
    </row>
    <row r="148" ht="11.25" customHeight="1">
      <c r="B148" s="315" t="s">
        <v>92</v>
      </c>
      <c r="C148" s="316" t="s">
        <v>131</v>
      </c>
      <c r="D148" s="317" t="s">
        <v>132</v>
      </c>
      <c r="E148" s="318"/>
      <c r="F148" s="316" t="s">
        <v>95</v>
      </c>
      <c r="G148" s="319">
        <v>0.77</v>
      </c>
      <c r="H148" s="315" t="s">
        <v>96</v>
      </c>
      <c r="I148" s="320">
        <v>-124.74</v>
      </c>
      <c r="J148" s="320">
        <v>0.0</v>
      </c>
      <c r="K148" s="320">
        <v>-124.74</v>
      </c>
      <c r="L148" s="320">
        <v>124.74</v>
      </c>
      <c r="M148" s="320">
        <v>0.0</v>
      </c>
      <c r="N148" s="320">
        <v>124.74</v>
      </c>
      <c r="O148" s="319">
        <v>0.0</v>
      </c>
      <c r="P148" s="320">
        <v>0.0</v>
      </c>
      <c r="Q148" s="320">
        <v>0.0</v>
      </c>
      <c r="R148" s="321">
        <v>0.0</v>
      </c>
      <c r="S148" s="314"/>
    </row>
    <row r="149" ht="11.25" customHeight="1">
      <c r="B149" s="315" t="s">
        <v>92</v>
      </c>
      <c r="C149" s="316" t="s">
        <v>235</v>
      </c>
      <c r="D149" s="317" t="s">
        <v>236</v>
      </c>
      <c r="E149" s="318"/>
      <c r="F149" s="316" t="s">
        <v>95</v>
      </c>
      <c r="G149" s="319">
        <v>3.3</v>
      </c>
      <c r="H149" s="315" t="s">
        <v>96</v>
      </c>
      <c r="I149" s="320">
        <v>-6583.5</v>
      </c>
      <c r="J149" s="320">
        <v>0.0</v>
      </c>
      <c r="K149" s="320">
        <v>-6583.5</v>
      </c>
      <c r="L149" s="320">
        <v>6583.5</v>
      </c>
      <c r="M149" s="320">
        <v>0.0</v>
      </c>
      <c r="N149" s="320">
        <v>6583.5</v>
      </c>
      <c r="O149" s="319">
        <v>0.0</v>
      </c>
      <c r="P149" s="320">
        <v>0.0</v>
      </c>
      <c r="Q149" s="320">
        <v>0.0</v>
      </c>
      <c r="R149" s="321">
        <v>0.0</v>
      </c>
      <c r="S149" s="314"/>
    </row>
    <row r="150" ht="11.25" customHeight="1">
      <c r="B150" s="322" t="s">
        <v>107</v>
      </c>
      <c r="C150" s="323"/>
      <c r="D150" s="323"/>
      <c r="E150" s="323"/>
      <c r="F150" s="324"/>
      <c r="G150" s="325">
        <v>80.923</v>
      </c>
      <c r="H150" s="326" t="s">
        <v>108</v>
      </c>
      <c r="I150" s="327">
        <v>-24912.97</v>
      </c>
      <c r="J150" s="327">
        <v>0.0</v>
      </c>
      <c r="K150" s="327">
        <v>-24912.97</v>
      </c>
      <c r="L150" s="327">
        <v>24912.97</v>
      </c>
      <c r="M150" s="327">
        <v>0.0</v>
      </c>
      <c r="N150" s="327">
        <v>24912.97</v>
      </c>
      <c r="O150" s="325">
        <v>0.0</v>
      </c>
      <c r="P150" s="327">
        <v>0.0</v>
      </c>
      <c r="Q150" s="327">
        <v>0.0</v>
      </c>
      <c r="R150" s="328">
        <v>0.0</v>
      </c>
      <c r="S150" s="329"/>
    </row>
    <row r="151" ht="33.0" customHeight="1"/>
    <row r="152" ht="12.75" customHeight="1">
      <c r="B152" s="300" t="s">
        <v>1813</v>
      </c>
      <c r="C152" s="297"/>
      <c r="D152" s="298"/>
      <c r="S152" s="330" t="s">
        <v>259</v>
      </c>
    </row>
    <row r="153" ht="12.75" customHeight="1"/>
    <row r="154" ht="12.75" customHeight="1"/>
    <row r="155" ht="12.75" customHeight="1">
      <c r="B155" s="331"/>
      <c r="C155" s="331"/>
      <c r="D155" s="408" t="s">
        <v>1950</v>
      </c>
      <c r="E155" s="297"/>
      <c r="F155" s="298"/>
      <c r="G155" s="331"/>
      <c r="H155" s="331"/>
      <c r="I155" s="331"/>
      <c r="J155" s="331"/>
      <c r="K155" s="331"/>
      <c r="L155" s="331"/>
      <c r="M155" s="331"/>
      <c r="N155" s="331"/>
      <c r="O155" s="331"/>
      <c r="P155" s="331"/>
      <c r="Q155" s="331"/>
      <c r="R155" s="331"/>
      <c r="S155" s="331"/>
      <c r="T155" s="331"/>
    </row>
    <row r="156" ht="12.75" customHeight="1">
      <c r="B156" s="331"/>
      <c r="C156" s="331"/>
      <c r="D156" s="331"/>
      <c r="E156" s="331"/>
      <c r="F156" s="331"/>
      <c r="G156" s="331"/>
      <c r="H156" s="331"/>
      <c r="I156" s="331"/>
      <c r="J156" s="331"/>
      <c r="K156" s="331"/>
      <c r="L156" s="331"/>
      <c r="M156" s="331"/>
      <c r="N156" s="331"/>
      <c r="O156" s="331"/>
      <c r="P156" s="331"/>
      <c r="Q156" s="331"/>
      <c r="R156" s="331"/>
      <c r="S156" s="331"/>
      <c r="T156" s="331"/>
    </row>
    <row r="157" ht="12.75" customHeight="1">
      <c r="B157" s="296" t="s">
        <v>424</v>
      </c>
      <c r="C157" s="297"/>
      <c r="D157" s="297"/>
      <c r="E157" s="297"/>
      <c r="F157" s="297"/>
      <c r="G157" s="297"/>
      <c r="H157" s="297"/>
      <c r="I157" s="297"/>
      <c r="J157" s="297"/>
      <c r="K157" s="297"/>
      <c r="L157" s="297"/>
      <c r="M157" s="297"/>
      <c r="N157" s="297"/>
      <c r="O157" s="297"/>
      <c r="P157" s="297"/>
      <c r="Q157" s="297"/>
      <c r="R157" s="297"/>
      <c r="S157" s="297"/>
      <c r="T157" s="298"/>
    </row>
    <row r="158" ht="12.75" customHeight="1">
      <c r="B158" s="331"/>
      <c r="C158" s="331"/>
      <c r="D158" s="331"/>
      <c r="E158" s="331"/>
      <c r="F158" s="331"/>
      <c r="G158" s="331"/>
      <c r="H158" s="331"/>
      <c r="I158" s="331"/>
      <c r="J158" s="331"/>
      <c r="K158" s="331"/>
      <c r="L158" s="331"/>
      <c r="M158" s="331"/>
      <c r="N158" s="331"/>
      <c r="O158" s="331"/>
      <c r="P158" s="331"/>
      <c r="Q158" s="331"/>
      <c r="R158" s="331"/>
      <c r="S158" s="331"/>
      <c r="T158" s="331"/>
    </row>
    <row r="159" ht="12.75" customHeight="1">
      <c r="B159" s="331"/>
      <c r="C159" s="331"/>
      <c r="D159" s="299" t="s">
        <v>2085</v>
      </c>
      <c r="E159" s="297"/>
      <c r="F159" s="297"/>
      <c r="G159" s="297"/>
      <c r="H159" s="297"/>
      <c r="I159" s="297"/>
      <c r="J159" s="297"/>
      <c r="K159" s="297"/>
      <c r="L159" s="297"/>
      <c r="M159" s="297"/>
      <c r="N159" s="297"/>
      <c r="O159" s="297"/>
      <c r="P159" s="297"/>
      <c r="Q159" s="297"/>
      <c r="R159" s="297"/>
      <c r="S159" s="298"/>
      <c r="T159" s="331"/>
    </row>
    <row r="160" ht="12.75" customHeight="1">
      <c r="B160" s="331"/>
      <c r="C160" s="331"/>
      <c r="D160" s="331"/>
      <c r="E160" s="331"/>
      <c r="F160" s="331"/>
      <c r="G160" s="331"/>
      <c r="H160" s="331"/>
      <c r="I160" s="331"/>
      <c r="J160" s="331"/>
      <c r="K160" s="331"/>
      <c r="L160" s="331"/>
      <c r="M160" s="331"/>
      <c r="N160" s="331"/>
      <c r="O160" s="331"/>
      <c r="P160" s="331"/>
      <c r="Q160" s="331"/>
      <c r="R160" s="331"/>
      <c r="S160" s="331"/>
      <c r="T160" s="331"/>
    </row>
    <row r="161" ht="12.75" customHeight="1">
      <c r="B161" s="331"/>
      <c r="C161" s="331"/>
      <c r="D161" s="300" t="s">
        <v>2086</v>
      </c>
      <c r="E161" s="297"/>
      <c r="F161" s="297"/>
      <c r="G161" s="297"/>
      <c r="H161" s="297"/>
      <c r="I161" s="297"/>
      <c r="J161" s="297"/>
      <c r="K161" s="297"/>
      <c r="L161" s="297"/>
      <c r="M161" s="297"/>
      <c r="N161" s="297"/>
      <c r="O161" s="297"/>
      <c r="P161" s="297"/>
      <c r="Q161" s="297"/>
      <c r="R161" s="297"/>
      <c r="S161" s="298"/>
      <c r="T161" s="331"/>
    </row>
    <row r="162" ht="12.75" customHeight="1">
      <c r="B162" s="331"/>
      <c r="C162" s="331"/>
      <c r="D162" s="331"/>
      <c r="E162" s="331"/>
      <c r="F162" s="331"/>
      <c r="G162" s="331"/>
      <c r="H162" s="331"/>
      <c r="I162" s="331"/>
      <c r="J162" s="331"/>
      <c r="K162" s="331"/>
      <c r="L162" s="331"/>
      <c r="M162" s="331"/>
      <c r="N162" s="331"/>
      <c r="O162" s="331"/>
      <c r="P162" s="331"/>
      <c r="Q162" s="331"/>
      <c r="R162" s="331"/>
      <c r="S162" s="331"/>
      <c r="T162" s="331"/>
    </row>
    <row r="163" ht="12.75" customHeight="1">
      <c r="B163" s="331"/>
      <c r="C163" s="331"/>
      <c r="D163" s="300" t="s">
        <v>426</v>
      </c>
      <c r="E163" s="297"/>
      <c r="F163" s="297"/>
      <c r="G163" s="297"/>
      <c r="H163" s="297"/>
      <c r="I163" s="297"/>
      <c r="J163" s="297"/>
      <c r="K163" s="297"/>
      <c r="L163" s="297"/>
      <c r="M163" s="297"/>
      <c r="N163" s="297"/>
      <c r="O163" s="297"/>
      <c r="P163" s="297"/>
      <c r="Q163" s="297"/>
      <c r="R163" s="297"/>
      <c r="S163" s="298"/>
      <c r="T163" s="331"/>
    </row>
    <row r="164" ht="12.75" customHeight="1">
      <c r="B164" s="331"/>
      <c r="C164" s="331"/>
      <c r="D164" s="331"/>
      <c r="E164" s="331"/>
      <c r="F164" s="331"/>
      <c r="G164" s="331"/>
      <c r="H164" s="331"/>
      <c r="I164" s="331"/>
      <c r="J164" s="331"/>
      <c r="K164" s="331"/>
      <c r="L164" s="331"/>
      <c r="M164" s="331"/>
      <c r="N164" s="331"/>
      <c r="O164" s="331"/>
      <c r="P164" s="331"/>
      <c r="Q164" s="331"/>
      <c r="R164" s="331"/>
      <c r="S164" s="331"/>
      <c r="T164" s="331"/>
    </row>
    <row r="165" ht="12.75" customHeight="1">
      <c r="B165" s="331"/>
      <c r="C165" s="331"/>
      <c r="D165" s="300" t="s">
        <v>78</v>
      </c>
      <c r="E165" s="297"/>
      <c r="F165" s="297"/>
      <c r="G165" s="297"/>
      <c r="H165" s="297"/>
      <c r="I165" s="297"/>
      <c r="J165" s="297"/>
      <c r="K165" s="297"/>
      <c r="L165" s="297"/>
      <c r="M165" s="297"/>
      <c r="N165" s="297"/>
      <c r="O165" s="297"/>
      <c r="P165" s="297"/>
      <c r="Q165" s="297"/>
      <c r="R165" s="297"/>
      <c r="S165" s="298"/>
      <c r="T165" s="331"/>
    </row>
    <row r="166" ht="12.75" customHeight="1">
      <c r="B166" s="331"/>
      <c r="C166" s="331"/>
      <c r="D166" s="331"/>
      <c r="E166" s="331"/>
      <c r="F166" s="331"/>
      <c r="G166" s="331"/>
      <c r="H166" s="331"/>
      <c r="I166" s="331"/>
      <c r="J166" s="331"/>
      <c r="K166" s="331"/>
      <c r="L166" s="331"/>
      <c r="M166" s="331"/>
      <c r="N166" s="331"/>
      <c r="O166" s="331"/>
      <c r="P166" s="331"/>
      <c r="Q166" s="331"/>
      <c r="R166" s="331"/>
      <c r="S166" s="331"/>
      <c r="T166" s="331"/>
    </row>
    <row r="167" ht="12.75" customHeight="1">
      <c r="B167" s="331"/>
      <c r="C167" s="331"/>
      <c r="D167" s="332" t="s">
        <v>427</v>
      </c>
      <c r="E167" s="332" t="s">
        <v>428</v>
      </c>
      <c r="F167" s="333" t="s">
        <v>429</v>
      </c>
      <c r="G167" s="334"/>
      <c r="H167" s="333" t="s">
        <v>430</v>
      </c>
      <c r="I167" s="334"/>
      <c r="J167" s="333" t="s">
        <v>431</v>
      </c>
      <c r="K167" s="334"/>
      <c r="L167" s="332" t="s">
        <v>432</v>
      </c>
      <c r="M167" s="304" t="s">
        <v>85</v>
      </c>
      <c r="N167" s="305"/>
      <c r="O167" s="307"/>
      <c r="P167" s="304" t="s">
        <v>86</v>
      </c>
      <c r="Q167" s="305"/>
      <c r="R167" s="305"/>
      <c r="S167" s="307"/>
      <c r="T167" s="331"/>
      <c r="U167" s="400"/>
    </row>
    <row r="168" ht="12.75" customHeight="1">
      <c r="B168" s="331"/>
      <c r="C168" s="331"/>
      <c r="D168" s="335" t="s">
        <v>433</v>
      </c>
      <c r="E168" s="335" t="s">
        <v>433</v>
      </c>
      <c r="F168" s="336" t="s">
        <v>433</v>
      </c>
      <c r="G168" s="337"/>
      <c r="H168" s="336" t="s">
        <v>434</v>
      </c>
      <c r="I168" s="337"/>
      <c r="J168" s="336" t="s">
        <v>433</v>
      </c>
      <c r="K168" s="337"/>
      <c r="L168" s="335" t="s">
        <v>433</v>
      </c>
      <c r="M168" s="400" t="s">
        <v>88</v>
      </c>
      <c r="N168" s="338" t="s">
        <v>89</v>
      </c>
      <c r="O168" s="338" t="s">
        <v>90</v>
      </c>
      <c r="P168" s="338" t="s">
        <v>88</v>
      </c>
      <c r="Q168" s="338" t="s">
        <v>89</v>
      </c>
      <c r="R168" s="304" t="s">
        <v>90</v>
      </c>
      <c r="S168" s="307"/>
      <c r="T168" s="331"/>
      <c r="U168" s="331"/>
      <c r="V168" s="400" t="s">
        <v>1836</v>
      </c>
      <c r="W168" s="400" t="s">
        <v>1837</v>
      </c>
      <c r="X168" s="400" t="s">
        <v>1838</v>
      </c>
      <c r="Y168" s="409" t="s">
        <v>1839</v>
      </c>
    </row>
    <row r="169" ht="12.75" customHeight="1">
      <c r="B169" s="331"/>
      <c r="C169" s="339" t="s">
        <v>433</v>
      </c>
      <c r="D169" s="340" t="s">
        <v>435</v>
      </c>
      <c r="E169" s="341" t="s">
        <v>2087</v>
      </c>
      <c r="F169" s="342" t="s">
        <v>2088</v>
      </c>
      <c r="G169" s="314"/>
      <c r="H169" s="342" t="s">
        <v>433</v>
      </c>
      <c r="I169" s="314"/>
      <c r="J169" s="343" t="s">
        <v>438</v>
      </c>
      <c r="K169" s="314"/>
      <c r="L169" s="341" t="s">
        <v>2089</v>
      </c>
      <c r="M169" s="344">
        <v>-20984.85</v>
      </c>
      <c r="N169" s="344">
        <v>0.0</v>
      </c>
      <c r="O169" s="344">
        <v>-20984.85</v>
      </c>
      <c r="P169" s="344">
        <v>20984.85</v>
      </c>
      <c r="Q169" s="344">
        <v>0.0</v>
      </c>
      <c r="R169" s="345">
        <v>20984.85</v>
      </c>
      <c r="S169" s="314"/>
      <c r="T169" s="410" t="s">
        <v>2090</v>
      </c>
      <c r="U169" s="410"/>
      <c r="V169" s="403">
        <f t="shared" ref="V169:V171" si="1">R169/10</f>
        <v>2098.485</v>
      </c>
      <c r="W169" s="27">
        <v>1000.0</v>
      </c>
      <c r="X169" s="404">
        <f t="shared" ref="X169:X171" si="2">(W169-V169)/V169</f>
        <v>-0.5234657384</v>
      </c>
      <c r="Y169" s="405">
        <f t="shared" ref="Y169:Y171" si="3">V169-W169</f>
        <v>1098.485</v>
      </c>
    </row>
    <row r="170" ht="12.75" customHeight="1">
      <c r="B170" s="331"/>
      <c r="C170" s="339" t="s">
        <v>433</v>
      </c>
      <c r="D170" s="340" t="s">
        <v>435</v>
      </c>
      <c r="E170" s="341" t="s">
        <v>2091</v>
      </c>
      <c r="F170" s="342" t="s">
        <v>2092</v>
      </c>
      <c r="G170" s="314"/>
      <c r="H170" s="342" t="s">
        <v>433</v>
      </c>
      <c r="I170" s="314"/>
      <c r="J170" s="343" t="s">
        <v>438</v>
      </c>
      <c r="K170" s="314"/>
      <c r="L170" s="341" t="s">
        <v>2089</v>
      </c>
      <c r="M170" s="344">
        <v>-24912.97</v>
      </c>
      <c r="N170" s="344">
        <v>0.0</v>
      </c>
      <c r="O170" s="344">
        <v>-24912.97</v>
      </c>
      <c r="P170" s="344">
        <v>24912.97</v>
      </c>
      <c r="Q170" s="344">
        <v>0.0</v>
      </c>
      <c r="R170" s="345">
        <v>24912.97</v>
      </c>
      <c r="S170" s="314"/>
      <c r="T170" s="410" t="s">
        <v>2093</v>
      </c>
      <c r="U170" s="410"/>
      <c r="V170" s="411">
        <f t="shared" si="1"/>
        <v>2491.297</v>
      </c>
      <c r="W170" s="27">
        <v>1000.0</v>
      </c>
      <c r="X170" s="404">
        <f t="shared" si="2"/>
        <v>-0.5986026556</v>
      </c>
      <c r="Y170" s="405">
        <f t="shared" si="3"/>
        <v>1491.297</v>
      </c>
    </row>
    <row r="171" ht="12.75" customHeight="1">
      <c r="B171" s="331"/>
      <c r="C171" s="331"/>
      <c r="D171" s="331"/>
      <c r="E171" s="331"/>
      <c r="F171" s="331"/>
      <c r="G171" s="331"/>
      <c r="H171" s="331"/>
      <c r="I171" s="331"/>
      <c r="J171" s="331"/>
      <c r="K171" s="346" t="s">
        <v>486</v>
      </c>
      <c r="L171" s="307"/>
      <c r="M171" s="347">
        <v>-45897.82</v>
      </c>
      <c r="N171" s="347">
        <v>0.0</v>
      </c>
      <c r="O171" s="347">
        <v>-45897.82</v>
      </c>
      <c r="P171" s="347">
        <v>45897.82</v>
      </c>
      <c r="Q171" s="347">
        <v>0.0</v>
      </c>
      <c r="R171" s="348">
        <v>45897.82</v>
      </c>
      <c r="S171" s="307"/>
      <c r="T171" s="331"/>
      <c r="U171" s="331"/>
      <c r="V171" s="411">
        <f t="shared" si="1"/>
        <v>4589.782</v>
      </c>
      <c r="W171" s="13">
        <f>SUM(W169:W170)</f>
        <v>2000</v>
      </c>
      <c r="X171" s="404">
        <f t="shared" si="2"/>
        <v>-0.5642494567</v>
      </c>
      <c r="Y171" s="405">
        <f t="shared" si="3"/>
        <v>2589.782</v>
      </c>
    </row>
    <row r="172" ht="12.75" customHeight="1">
      <c r="B172" s="331"/>
      <c r="C172" s="331"/>
      <c r="D172" s="331"/>
      <c r="E172" s="331"/>
      <c r="F172" s="331"/>
      <c r="G172" s="331"/>
      <c r="H172" s="331"/>
      <c r="I172" s="331"/>
      <c r="J172" s="331"/>
      <c r="K172" s="346" t="s">
        <v>487</v>
      </c>
      <c r="L172" s="307"/>
      <c r="M172" s="349" t="s">
        <v>2094</v>
      </c>
      <c r="N172" s="331"/>
      <c r="O172" s="331"/>
      <c r="P172" s="331"/>
      <c r="Q172" s="331"/>
      <c r="R172" s="346" t="s">
        <v>1853</v>
      </c>
      <c r="S172" s="305"/>
      <c r="T172" s="305"/>
      <c r="U172" s="307"/>
      <c r="V172" s="406">
        <f>AVERAGE(V169:V170)</f>
        <v>2294.891</v>
      </c>
      <c r="W172" s="407">
        <f>(W169-V172)/V172</f>
        <v>-0.5642494567</v>
      </c>
      <c r="X172" s="412"/>
    </row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326"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B81:F81"/>
    <mergeCell ref="B82:S82"/>
    <mergeCell ref="R83:S83"/>
    <mergeCell ref="R84:S84"/>
    <mergeCell ref="R85:S85"/>
    <mergeCell ref="R86:S86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B95:D95"/>
    <mergeCell ref="B97:B98"/>
    <mergeCell ref="C97:C98"/>
    <mergeCell ref="D115:E115"/>
    <mergeCell ref="D116:E116"/>
    <mergeCell ref="D102:E102"/>
    <mergeCell ref="D103:E103"/>
    <mergeCell ref="D104:E104"/>
    <mergeCell ref="D105:E105"/>
    <mergeCell ref="D106:E106"/>
    <mergeCell ref="D107:E107"/>
    <mergeCell ref="D108:E108"/>
    <mergeCell ref="D140:E140"/>
    <mergeCell ref="B142:D142"/>
    <mergeCell ref="B144:B145"/>
    <mergeCell ref="C144:C145"/>
    <mergeCell ref="D144:E145"/>
    <mergeCell ref="F144:F145"/>
    <mergeCell ref="G144:G145"/>
    <mergeCell ref="D146:E146"/>
    <mergeCell ref="D147:E147"/>
    <mergeCell ref="D148:E148"/>
    <mergeCell ref="D149:E149"/>
    <mergeCell ref="B150:F150"/>
    <mergeCell ref="B152:D152"/>
    <mergeCell ref="D155:F155"/>
    <mergeCell ref="B157:T157"/>
    <mergeCell ref="D159:S159"/>
    <mergeCell ref="D161:S161"/>
    <mergeCell ref="D163:S163"/>
    <mergeCell ref="D165:S165"/>
    <mergeCell ref="F167:G167"/>
    <mergeCell ref="H167:I167"/>
    <mergeCell ref="P167:S167"/>
    <mergeCell ref="H169:I169"/>
    <mergeCell ref="J169:K169"/>
    <mergeCell ref="F170:G170"/>
    <mergeCell ref="H170:I170"/>
    <mergeCell ref="J170:K170"/>
    <mergeCell ref="K171:L171"/>
    <mergeCell ref="K172:L172"/>
    <mergeCell ref="R169:S169"/>
    <mergeCell ref="R170:S170"/>
    <mergeCell ref="R171:S171"/>
    <mergeCell ref="R172:U172"/>
    <mergeCell ref="J167:K167"/>
    <mergeCell ref="M167:O167"/>
    <mergeCell ref="F168:G168"/>
    <mergeCell ref="H168:I168"/>
    <mergeCell ref="J168:K168"/>
    <mergeCell ref="R168:S168"/>
    <mergeCell ref="F169:G169"/>
    <mergeCell ref="D109:E109"/>
    <mergeCell ref="D110:E110"/>
    <mergeCell ref="D111:E111"/>
    <mergeCell ref="D112:E112"/>
    <mergeCell ref="D113:E113"/>
    <mergeCell ref="D114:E114"/>
    <mergeCell ref="R114:S114"/>
    <mergeCell ref="R115:S115"/>
    <mergeCell ref="R116:S116"/>
    <mergeCell ref="D117:E117"/>
    <mergeCell ref="R117:S117"/>
    <mergeCell ref="D118:E118"/>
    <mergeCell ref="R118:S118"/>
    <mergeCell ref="R119:S119"/>
    <mergeCell ref="D119:E119"/>
    <mergeCell ref="D120:E120"/>
    <mergeCell ref="D121:E121"/>
    <mergeCell ref="D122:E122"/>
    <mergeCell ref="D123:E123"/>
    <mergeCell ref="D124:E124"/>
    <mergeCell ref="D125:E125"/>
    <mergeCell ref="R120:S120"/>
    <mergeCell ref="R121:S121"/>
    <mergeCell ref="R122:S122"/>
    <mergeCell ref="R123:S123"/>
    <mergeCell ref="R124:S124"/>
    <mergeCell ref="R125:S125"/>
    <mergeCell ref="R126:S126"/>
    <mergeCell ref="R134:S134"/>
    <mergeCell ref="R135:S135"/>
    <mergeCell ref="R136:S136"/>
    <mergeCell ref="R137:S137"/>
    <mergeCell ref="R138:S138"/>
    <mergeCell ref="R139:S139"/>
    <mergeCell ref="R140:S140"/>
    <mergeCell ref="R127:S127"/>
    <mergeCell ref="R128:S128"/>
    <mergeCell ref="R129:S129"/>
    <mergeCell ref="R130:S130"/>
    <mergeCell ref="R131:S131"/>
    <mergeCell ref="R132:S132"/>
    <mergeCell ref="R133:S133"/>
    <mergeCell ref="R148:S148"/>
    <mergeCell ref="R149:S149"/>
    <mergeCell ref="R150:S150"/>
    <mergeCell ref="H144:H145"/>
    <mergeCell ref="I144:K144"/>
    <mergeCell ref="L144:N144"/>
    <mergeCell ref="O144:S144"/>
    <mergeCell ref="R145:S145"/>
    <mergeCell ref="R146:S146"/>
    <mergeCell ref="R147:S147"/>
    <mergeCell ref="R29:S29"/>
    <mergeCell ref="R30:S30"/>
    <mergeCell ref="R31:S31"/>
    <mergeCell ref="R32:S32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  <mergeCell ref="R42:S42"/>
    <mergeCell ref="R43:S43"/>
    <mergeCell ref="R44:S44"/>
    <mergeCell ref="R45:S45"/>
    <mergeCell ref="R46:S46"/>
    <mergeCell ref="O50:S50"/>
    <mergeCell ref="R51:S51"/>
    <mergeCell ref="R52:S52"/>
    <mergeCell ref="R53:S53"/>
    <mergeCell ref="R54:S54"/>
    <mergeCell ref="R55:S55"/>
    <mergeCell ref="R56:S56"/>
    <mergeCell ref="R57:S57"/>
    <mergeCell ref="R58:S58"/>
    <mergeCell ref="R59:S59"/>
    <mergeCell ref="R60:S60"/>
    <mergeCell ref="R61:S61"/>
    <mergeCell ref="R62:S62"/>
    <mergeCell ref="R63:S63"/>
    <mergeCell ref="R64:S64"/>
    <mergeCell ref="R65:S65"/>
    <mergeCell ref="R66:S66"/>
    <mergeCell ref="R74:S74"/>
    <mergeCell ref="R75:S75"/>
    <mergeCell ref="R76:S76"/>
    <mergeCell ref="R77:S77"/>
    <mergeCell ref="R78:S78"/>
    <mergeCell ref="R79:S79"/>
    <mergeCell ref="R80:S80"/>
    <mergeCell ref="R81:S81"/>
    <mergeCell ref="R67:S67"/>
    <mergeCell ref="R68:S68"/>
    <mergeCell ref="R69:S69"/>
    <mergeCell ref="R70:S70"/>
    <mergeCell ref="R71:S71"/>
    <mergeCell ref="R72:S72"/>
    <mergeCell ref="R73:S73"/>
    <mergeCell ref="I7:K7"/>
    <mergeCell ref="L7:N7"/>
    <mergeCell ref="A1:T1"/>
    <mergeCell ref="B3:S3"/>
    <mergeCell ref="B5:S5"/>
    <mergeCell ref="B7:B8"/>
    <mergeCell ref="C7:C8"/>
    <mergeCell ref="D7:E8"/>
    <mergeCell ref="F7:F8"/>
    <mergeCell ref="B9:S9"/>
    <mergeCell ref="G7:G8"/>
    <mergeCell ref="H7:H8"/>
    <mergeCell ref="D10:E10"/>
    <mergeCell ref="D11:E11"/>
    <mergeCell ref="D12:E12"/>
    <mergeCell ref="D13:E13"/>
    <mergeCell ref="D14:E14"/>
    <mergeCell ref="O7:S7"/>
    <mergeCell ref="R8:S8"/>
    <mergeCell ref="R10:S10"/>
    <mergeCell ref="R11:S11"/>
    <mergeCell ref="R12:S12"/>
    <mergeCell ref="R13:S13"/>
    <mergeCell ref="R14:S14"/>
    <mergeCell ref="D15:E15"/>
    <mergeCell ref="D16:E16"/>
    <mergeCell ref="D17:E17"/>
    <mergeCell ref="D18:E18"/>
    <mergeCell ref="D19:E19"/>
    <mergeCell ref="D20:E20"/>
    <mergeCell ref="D21:E21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50:E51"/>
    <mergeCell ref="F50:F51"/>
    <mergeCell ref="G50:G51"/>
    <mergeCell ref="H50:H51"/>
    <mergeCell ref="I50:K50"/>
    <mergeCell ref="L50:N50"/>
    <mergeCell ref="D43:E43"/>
    <mergeCell ref="D44:E44"/>
    <mergeCell ref="D45:E45"/>
    <mergeCell ref="D46:E46"/>
    <mergeCell ref="B48:D48"/>
    <mergeCell ref="B50:B51"/>
    <mergeCell ref="C50:C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R99:S99"/>
    <mergeCell ref="R100:S100"/>
    <mergeCell ref="R87:S87"/>
    <mergeCell ref="R88:S88"/>
    <mergeCell ref="R89:S89"/>
    <mergeCell ref="R90:S90"/>
    <mergeCell ref="R91:S91"/>
    <mergeCell ref="R92:S92"/>
    <mergeCell ref="R93:S93"/>
    <mergeCell ref="D97:E98"/>
    <mergeCell ref="F97:F98"/>
    <mergeCell ref="G97:G98"/>
    <mergeCell ref="H97:H98"/>
    <mergeCell ref="I97:K97"/>
    <mergeCell ref="L97:N97"/>
    <mergeCell ref="O97:S97"/>
    <mergeCell ref="R98:S98"/>
    <mergeCell ref="D99:E99"/>
    <mergeCell ref="D100:E100"/>
    <mergeCell ref="D101:E101"/>
    <mergeCell ref="R101:S101"/>
    <mergeCell ref="R102:S102"/>
    <mergeCell ref="R103:S103"/>
    <mergeCell ref="R104:S104"/>
    <mergeCell ref="R112:S112"/>
    <mergeCell ref="R113:S113"/>
    <mergeCell ref="R105:S105"/>
    <mergeCell ref="R106:S106"/>
    <mergeCell ref="R107:S107"/>
    <mergeCell ref="R108:S108"/>
    <mergeCell ref="R109:S109"/>
    <mergeCell ref="R110:S110"/>
    <mergeCell ref="R111:S111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</mergeCells>
  <conditionalFormatting sqref="N1:N999">
    <cfRule type="cellIs" dxfId="0" priority="1" operator="greaterThan">
      <formula>1000</formula>
    </cfRule>
  </conditionalFormatting>
  <conditionalFormatting sqref="N1:N999">
    <cfRule type="cellIs" dxfId="1" priority="2" operator="greaterThan">
      <formula>500</formula>
    </cfRule>
  </conditionalFormatting>
  <conditionalFormatting sqref="N1:N999">
    <cfRule type="cellIs" dxfId="2" priority="3" operator="greaterThan">
      <formula>300</formula>
    </cfRule>
  </conditionalFormatting>
  <conditionalFormatting sqref="N1:N999">
    <cfRule type="cellIs" dxfId="3" priority="4" operator="greaterThan">
      <formula>100</formula>
    </cfRule>
  </conditionalFormatting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pageSetUpPr/>
  </sheetPr>
  <sheetViews>
    <sheetView workbookViewId="0"/>
  </sheetViews>
  <sheetFormatPr customHeight="1" defaultColWidth="12.63" defaultRowHeight="15.75"/>
  <cols>
    <col customWidth="1" min="1" max="1" width="0.38"/>
    <col customWidth="1" min="2" max="3" width="4.63"/>
    <col customWidth="1" min="4" max="4" width="16.25"/>
    <col customWidth="1" min="5" max="5" width="9.25"/>
    <col customWidth="1" min="6" max="6" width="7.25"/>
    <col customWidth="1" min="7" max="7" width="7.63"/>
    <col customWidth="1" min="8" max="8" width="4.63"/>
    <col customWidth="1" min="9" max="9" width="6.88"/>
    <col customWidth="1" min="10" max="10" width="6.38"/>
    <col customWidth="1" min="11" max="11" width="6.75"/>
    <col customWidth="1" min="12" max="12" width="6.88"/>
    <col customWidth="1" min="13" max="13" width="6.38"/>
    <col customWidth="1" min="14" max="14" width="6.75"/>
    <col customWidth="1" min="15" max="15" width="7.63"/>
    <col customWidth="1" min="16" max="16" width="6.75"/>
    <col customWidth="1" min="17" max="17" width="6.38"/>
    <col customWidth="1" min="18" max="18" width="1.0"/>
    <col customWidth="1" min="19" max="19" width="5.88"/>
    <col customWidth="1" min="20" max="20" width="8.0"/>
    <col customWidth="1" min="21" max="26" width="8.63"/>
  </cols>
  <sheetData>
    <row r="1" ht="14.25" customHeight="1">
      <c r="A1" s="296" t="s">
        <v>76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  <c r="O1" s="297"/>
      <c r="P1" s="297"/>
      <c r="Q1" s="297"/>
      <c r="R1" s="297"/>
      <c r="S1" s="297"/>
      <c r="T1" s="298"/>
    </row>
    <row r="2" ht="6.0" customHeight="1"/>
    <row r="3" ht="11.25" customHeight="1">
      <c r="B3" s="299" t="s">
        <v>2019</v>
      </c>
      <c r="C3" s="297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/>
      <c r="R3" s="297"/>
      <c r="S3" s="298"/>
    </row>
    <row r="4" ht="1.5" customHeight="1"/>
    <row r="5" ht="11.25" customHeight="1">
      <c r="B5" s="300" t="s">
        <v>78</v>
      </c>
      <c r="C5" s="297"/>
      <c r="D5" s="297"/>
      <c r="E5" s="297"/>
      <c r="F5" s="297"/>
      <c r="G5" s="297"/>
      <c r="H5" s="297"/>
      <c r="I5" s="297"/>
      <c r="J5" s="297"/>
      <c r="K5" s="297"/>
      <c r="L5" s="297"/>
      <c r="M5" s="297"/>
      <c r="N5" s="297"/>
      <c r="O5" s="297"/>
      <c r="P5" s="297"/>
      <c r="Q5" s="297"/>
      <c r="R5" s="297"/>
      <c r="S5" s="298"/>
    </row>
    <row r="6" ht="3.75" customHeight="1"/>
    <row r="7" ht="19.5" customHeight="1">
      <c r="B7" s="301" t="s">
        <v>79</v>
      </c>
      <c r="C7" s="301" t="s">
        <v>80</v>
      </c>
      <c r="D7" s="302" t="s">
        <v>81</v>
      </c>
      <c r="E7" s="303"/>
      <c r="F7" s="301" t="s">
        <v>82</v>
      </c>
      <c r="G7" s="301" t="s">
        <v>83</v>
      </c>
      <c r="H7" s="301" t="s">
        <v>84</v>
      </c>
      <c r="I7" s="304" t="s">
        <v>85</v>
      </c>
      <c r="J7" s="305"/>
      <c r="K7" s="306"/>
      <c r="L7" s="304" t="s">
        <v>86</v>
      </c>
      <c r="M7" s="305"/>
      <c r="N7" s="306"/>
      <c r="O7" s="304" t="s">
        <v>87</v>
      </c>
      <c r="P7" s="305"/>
      <c r="Q7" s="305"/>
      <c r="R7" s="305"/>
      <c r="S7" s="307"/>
    </row>
    <row r="8" ht="14.25" customHeight="1">
      <c r="B8" s="308"/>
      <c r="C8" s="308"/>
      <c r="D8" s="309"/>
      <c r="E8" s="310"/>
      <c r="F8" s="308"/>
      <c r="G8" s="308"/>
      <c r="H8" s="308"/>
      <c r="I8" s="311" t="s">
        <v>88</v>
      </c>
      <c r="J8" s="311" t="s">
        <v>89</v>
      </c>
      <c r="K8" s="311" t="s">
        <v>90</v>
      </c>
      <c r="L8" s="311" t="s">
        <v>88</v>
      </c>
      <c r="M8" s="311" t="s">
        <v>89</v>
      </c>
      <c r="N8" s="311" t="s">
        <v>90</v>
      </c>
      <c r="O8" s="311" t="s">
        <v>83</v>
      </c>
      <c r="P8" s="311" t="s">
        <v>88</v>
      </c>
      <c r="Q8" s="311" t="s">
        <v>89</v>
      </c>
      <c r="R8" s="304" t="s">
        <v>90</v>
      </c>
      <c r="S8" s="307"/>
    </row>
    <row r="9" ht="11.25" customHeight="1">
      <c r="B9" s="312" t="s">
        <v>2095</v>
      </c>
      <c r="C9" s="313"/>
      <c r="D9" s="313"/>
      <c r="E9" s="313"/>
      <c r="F9" s="313"/>
      <c r="G9" s="313"/>
      <c r="H9" s="313"/>
      <c r="I9" s="313"/>
      <c r="J9" s="313"/>
      <c r="K9" s="313"/>
      <c r="L9" s="313"/>
      <c r="M9" s="313"/>
      <c r="N9" s="313"/>
      <c r="O9" s="313"/>
      <c r="P9" s="313"/>
      <c r="Q9" s="313"/>
      <c r="R9" s="313"/>
      <c r="S9" s="314"/>
    </row>
    <row r="10" ht="11.25" customHeight="1">
      <c r="B10" s="315" t="s">
        <v>92</v>
      </c>
      <c r="C10" s="316" t="s">
        <v>391</v>
      </c>
      <c r="D10" s="399" t="s">
        <v>392</v>
      </c>
      <c r="E10" s="318"/>
      <c r="F10" s="316" t="s">
        <v>95</v>
      </c>
      <c r="G10" s="319">
        <v>1.705</v>
      </c>
      <c r="H10" s="315" t="s">
        <v>96</v>
      </c>
      <c r="I10" s="320">
        <v>-1835.89</v>
      </c>
      <c r="J10" s="320">
        <v>0.0</v>
      </c>
      <c r="K10" s="320">
        <v>-1835.89</v>
      </c>
      <c r="L10" s="320">
        <v>1835.89</v>
      </c>
      <c r="M10" s="320">
        <v>0.0</v>
      </c>
      <c r="N10" s="320">
        <v>1835.89</v>
      </c>
      <c r="O10" s="319">
        <v>0.0</v>
      </c>
      <c r="P10" s="320">
        <v>0.0</v>
      </c>
      <c r="Q10" s="320">
        <v>0.0</v>
      </c>
      <c r="R10" s="321">
        <v>0.0</v>
      </c>
      <c r="S10" s="314"/>
    </row>
    <row r="11" ht="11.25" customHeight="1">
      <c r="B11" s="315" t="s">
        <v>92</v>
      </c>
      <c r="C11" s="316" t="s">
        <v>1908</v>
      </c>
      <c r="D11" s="317" t="s">
        <v>1404</v>
      </c>
      <c r="E11" s="318"/>
      <c r="F11" s="316" t="s">
        <v>95</v>
      </c>
      <c r="G11" s="319">
        <v>3.77</v>
      </c>
      <c r="H11" s="315" t="s">
        <v>96</v>
      </c>
      <c r="I11" s="320">
        <v>-374.25</v>
      </c>
      <c r="J11" s="320">
        <v>0.0</v>
      </c>
      <c r="K11" s="320">
        <v>-374.25</v>
      </c>
      <c r="L11" s="320">
        <v>374.25</v>
      </c>
      <c r="M11" s="320">
        <v>0.0</v>
      </c>
      <c r="N11" s="320">
        <v>374.25</v>
      </c>
      <c r="O11" s="319">
        <v>0.0</v>
      </c>
      <c r="P11" s="320">
        <v>0.0</v>
      </c>
      <c r="Q11" s="320">
        <v>0.0</v>
      </c>
      <c r="R11" s="321">
        <v>0.0</v>
      </c>
      <c r="S11" s="314"/>
    </row>
    <row r="12" ht="11.25" customHeight="1">
      <c r="B12" s="315" t="s">
        <v>92</v>
      </c>
      <c r="C12" s="316" t="s">
        <v>406</v>
      </c>
      <c r="D12" s="317" t="s">
        <v>407</v>
      </c>
      <c r="E12" s="318"/>
      <c r="F12" s="316" t="s">
        <v>95</v>
      </c>
      <c r="G12" s="319">
        <v>0.346</v>
      </c>
      <c r="H12" s="315" t="s">
        <v>96</v>
      </c>
      <c r="I12" s="320">
        <v>-193.76</v>
      </c>
      <c r="J12" s="320">
        <v>0.0</v>
      </c>
      <c r="K12" s="320">
        <v>-193.76</v>
      </c>
      <c r="L12" s="320">
        <v>193.76</v>
      </c>
      <c r="M12" s="320">
        <v>0.0</v>
      </c>
      <c r="N12" s="320">
        <v>193.76</v>
      </c>
      <c r="O12" s="319">
        <v>0.0</v>
      </c>
      <c r="P12" s="320">
        <v>0.0</v>
      </c>
      <c r="Q12" s="320">
        <v>0.0</v>
      </c>
      <c r="R12" s="321">
        <v>0.0</v>
      </c>
      <c r="S12" s="314"/>
    </row>
    <row r="13" ht="11.25" customHeight="1">
      <c r="B13" s="315" t="s">
        <v>92</v>
      </c>
      <c r="C13" s="316" t="s">
        <v>131</v>
      </c>
      <c r="D13" s="317" t="s">
        <v>132</v>
      </c>
      <c r="E13" s="318"/>
      <c r="F13" s="316" t="s">
        <v>95</v>
      </c>
      <c r="G13" s="319">
        <v>0.02</v>
      </c>
      <c r="H13" s="315" t="s">
        <v>96</v>
      </c>
      <c r="I13" s="320">
        <v>-4.7</v>
      </c>
      <c r="J13" s="320">
        <v>0.0</v>
      </c>
      <c r="K13" s="320">
        <v>-4.7</v>
      </c>
      <c r="L13" s="320">
        <v>4.7</v>
      </c>
      <c r="M13" s="320">
        <v>0.0</v>
      </c>
      <c r="N13" s="320">
        <v>4.7</v>
      </c>
      <c r="O13" s="319">
        <v>0.0</v>
      </c>
      <c r="P13" s="320">
        <v>0.0</v>
      </c>
      <c r="Q13" s="320">
        <v>0.0</v>
      </c>
      <c r="R13" s="321">
        <v>0.0</v>
      </c>
      <c r="S13" s="314"/>
    </row>
    <row r="14" ht="11.25" customHeight="1">
      <c r="B14" s="315" t="s">
        <v>92</v>
      </c>
      <c r="C14" s="316" t="s">
        <v>278</v>
      </c>
      <c r="D14" s="317" t="s">
        <v>279</v>
      </c>
      <c r="E14" s="318"/>
      <c r="F14" s="316" t="s">
        <v>95</v>
      </c>
      <c r="G14" s="319">
        <v>0.01</v>
      </c>
      <c r="H14" s="315" t="s">
        <v>96</v>
      </c>
      <c r="I14" s="320">
        <v>-18.8</v>
      </c>
      <c r="J14" s="320">
        <v>0.0</v>
      </c>
      <c r="K14" s="320">
        <v>-18.8</v>
      </c>
      <c r="L14" s="320">
        <v>18.8</v>
      </c>
      <c r="M14" s="320">
        <v>0.0</v>
      </c>
      <c r="N14" s="320">
        <v>18.8</v>
      </c>
      <c r="O14" s="319">
        <v>0.0</v>
      </c>
      <c r="P14" s="320">
        <v>0.0</v>
      </c>
      <c r="Q14" s="320">
        <v>0.0</v>
      </c>
      <c r="R14" s="321">
        <v>0.0</v>
      </c>
      <c r="S14" s="314"/>
    </row>
    <row r="15" ht="11.25" customHeight="1">
      <c r="B15" s="315" t="s">
        <v>92</v>
      </c>
      <c r="C15" s="316" t="s">
        <v>1916</v>
      </c>
      <c r="D15" s="317" t="s">
        <v>1520</v>
      </c>
      <c r="E15" s="318"/>
      <c r="F15" s="316" t="s">
        <v>95</v>
      </c>
      <c r="G15" s="319">
        <v>0.08</v>
      </c>
      <c r="H15" s="315" t="s">
        <v>96</v>
      </c>
      <c r="I15" s="320">
        <v>-94.0</v>
      </c>
      <c r="J15" s="320">
        <v>0.0</v>
      </c>
      <c r="K15" s="320">
        <v>-94.0</v>
      </c>
      <c r="L15" s="320">
        <v>94.0</v>
      </c>
      <c r="M15" s="320">
        <v>0.0</v>
      </c>
      <c r="N15" s="320">
        <v>94.0</v>
      </c>
      <c r="O15" s="319">
        <v>0.0</v>
      </c>
      <c r="P15" s="320">
        <v>0.0</v>
      </c>
      <c r="Q15" s="320">
        <v>0.0</v>
      </c>
      <c r="R15" s="321">
        <v>0.0</v>
      </c>
      <c r="S15" s="314"/>
    </row>
    <row r="16" ht="11.25" customHeight="1">
      <c r="B16" s="315" t="s">
        <v>92</v>
      </c>
      <c r="C16" s="316" t="s">
        <v>2096</v>
      </c>
      <c r="D16" s="317" t="s">
        <v>2097</v>
      </c>
      <c r="E16" s="318"/>
      <c r="F16" s="316" t="s">
        <v>95</v>
      </c>
      <c r="G16" s="319">
        <v>0.01</v>
      </c>
      <c r="H16" s="315" t="s">
        <v>96</v>
      </c>
      <c r="I16" s="320">
        <v>-31.5</v>
      </c>
      <c r="J16" s="320">
        <v>0.0</v>
      </c>
      <c r="K16" s="320">
        <v>-31.5</v>
      </c>
      <c r="L16" s="320">
        <v>31.5</v>
      </c>
      <c r="M16" s="320">
        <v>0.0</v>
      </c>
      <c r="N16" s="320">
        <v>31.5</v>
      </c>
      <c r="O16" s="319">
        <v>0.0</v>
      </c>
      <c r="P16" s="320">
        <v>0.0</v>
      </c>
      <c r="Q16" s="320">
        <v>0.0</v>
      </c>
      <c r="R16" s="321">
        <v>0.0</v>
      </c>
      <c r="S16" s="314"/>
    </row>
    <row r="17" ht="11.25" customHeight="1">
      <c r="B17" s="315" t="s">
        <v>92</v>
      </c>
      <c r="C17" s="316" t="s">
        <v>151</v>
      </c>
      <c r="D17" s="317" t="s">
        <v>152</v>
      </c>
      <c r="E17" s="318"/>
      <c r="F17" s="316" t="s">
        <v>95</v>
      </c>
      <c r="G17" s="319">
        <v>0.8</v>
      </c>
      <c r="H17" s="315" t="s">
        <v>96</v>
      </c>
      <c r="I17" s="320">
        <v>-396.0</v>
      </c>
      <c r="J17" s="320">
        <v>0.0</v>
      </c>
      <c r="K17" s="320">
        <v>-396.0</v>
      </c>
      <c r="L17" s="320">
        <v>396.0</v>
      </c>
      <c r="M17" s="320">
        <v>0.0</v>
      </c>
      <c r="N17" s="320">
        <v>396.0</v>
      </c>
      <c r="O17" s="319">
        <v>0.0</v>
      </c>
      <c r="P17" s="320">
        <v>0.0</v>
      </c>
      <c r="Q17" s="320">
        <v>0.0</v>
      </c>
      <c r="R17" s="321">
        <v>0.0</v>
      </c>
      <c r="S17" s="314"/>
    </row>
    <row r="18" ht="11.25" customHeight="1">
      <c r="B18" s="315" t="s">
        <v>92</v>
      </c>
      <c r="C18" s="316" t="s">
        <v>232</v>
      </c>
      <c r="D18" s="317" t="s">
        <v>233</v>
      </c>
      <c r="E18" s="318"/>
      <c r="F18" s="316" t="s">
        <v>95</v>
      </c>
      <c r="G18" s="319">
        <v>0.7</v>
      </c>
      <c r="H18" s="315" t="s">
        <v>96</v>
      </c>
      <c r="I18" s="320">
        <v>-106.4</v>
      </c>
      <c r="J18" s="320">
        <v>0.0</v>
      </c>
      <c r="K18" s="320">
        <v>-106.4</v>
      </c>
      <c r="L18" s="320">
        <v>106.4</v>
      </c>
      <c r="M18" s="320">
        <v>0.0</v>
      </c>
      <c r="N18" s="320">
        <v>106.4</v>
      </c>
      <c r="O18" s="319">
        <v>0.0</v>
      </c>
      <c r="P18" s="320">
        <v>0.0</v>
      </c>
      <c r="Q18" s="320">
        <v>0.0</v>
      </c>
      <c r="R18" s="321">
        <v>0.0</v>
      </c>
      <c r="S18" s="314"/>
    </row>
    <row r="19" ht="11.25" customHeight="1">
      <c r="B19" s="315" t="s">
        <v>92</v>
      </c>
      <c r="C19" s="316" t="s">
        <v>155</v>
      </c>
      <c r="D19" s="317" t="s">
        <v>156</v>
      </c>
      <c r="E19" s="318"/>
      <c r="F19" s="316" t="s">
        <v>95</v>
      </c>
      <c r="G19" s="319">
        <v>0.5</v>
      </c>
      <c r="H19" s="315" t="s">
        <v>96</v>
      </c>
      <c r="I19" s="320">
        <v>-697.5</v>
      </c>
      <c r="J19" s="320">
        <v>0.0</v>
      </c>
      <c r="K19" s="320">
        <v>-697.5</v>
      </c>
      <c r="L19" s="320">
        <v>697.5</v>
      </c>
      <c r="M19" s="320">
        <v>0.0</v>
      </c>
      <c r="N19" s="320">
        <v>697.5</v>
      </c>
      <c r="O19" s="319">
        <v>0.0</v>
      </c>
      <c r="P19" s="320">
        <v>0.0</v>
      </c>
      <c r="Q19" s="320">
        <v>0.0</v>
      </c>
      <c r="R19" s="321">
        <v>0.0</v>
      </c>
      <c r="S19" s="314"/>
    </row>
    <row r="20" ht="11.25" customHeight="1">
      <c r="B20" s="315" t="s">
        <v>92</v>
      </c>
      <c r="C20" s="316" t="s">
        <v>366</v>
      </c>
      <c r="D20" s="317" t="s">
        <v>367</v>
      </c>
      <c r="E20" s="318"/>
      <c r="F20" s="316" t="s">
        <v>95</v>
      </c>
      <c r="G20" s="319">
        <v>0.04</v>
      </c>
      <c r="H20" s="315" t="s">
        <v>96</v>
      </c>
      <c r="I20" s="320">
        <v>-101.0</v>
      </c>
      <c r="J20" s="320">
        <v>0.0</v>
      </c>
      <c r="K20" s="320">
        <v>-101.0</v>
      </c>
      <c r="L20" s="320">
        <v>101.0</v>
      </c>
      <c r="M20" s="320">
        <v>0.0</v>
      </c>
      <c r="N20" s="320">
        <v>101.0</v>
      </c>
      <c r="O20" s="319">
        <v>0.0</v>
      </c>
      <c r="P20" s="320">
        <v>0.0</v>
      </c>
      <c r="Q20" s="320">
        <v>0.0</v>
      </c>
      <c r="R20" s="321">
        <v>0.0</v>
      </c>
      <c r="S20" s="314"/>
    </row>
    <row r="21" ht="11.25" customHeight="1">
      <c r="B21" s="315" t="s">
        <v>92</v>
      </c>
      <c r="C21" s="316" t="s">
        <v>170</v>
      </c>
      <c r="D21" s="317" t="s">
        <v>171</v>
      </c>
      <c r="E21" s="318"/>
      <c r="F21" s="316" t="s">
        <v>95</v>
      </c>
      <c r="G21" s="319">
        <v>0.08</v>
      </c>
      <c r="H21" s="315" t="s">
        <v>96</v>
      </c>
      <c r="I21" s="320">
        <v>-135.52</v>
      </c>
      <c r="J21" s="320">
        <v>0.0</v>
      </c>
      <c r="K21" s="320">
        <v>-135.52</v>
      </c>
      <c r="L21" s="320">
        <v>135.52</v>
      </c>
      <c r="M21" s="320">
        <v>0.0</v>
      </c>
      <c r="N21" s="320">
        <v>135.52</v>
      </c>
      <c r="O21" s="319">
        <v>0.0</v>
      </c>
      <c r="P21" s="320">
        <v>0.0</v>
      </c>
      <c r="Q21" s="320">
        <v>0.0</v>
      </c>
      <c r="R21" s="321">
        <v>0.0</v>
      </c>
      <c r="S21" s="314"/>
    </row>
    <row r="22" ht="11.25" customHeight="1">
      <c r="B22" s="315" t="s">
        <v>92</v>
      </c>
      <c r="C22" s="316" t="s">
        <v>118</v>
      </c>
      <c r="D22" s="317" t="s">
        <v>119</v>
      </c>
      <c r="E22" s="318"/>
      <c r="F22" s="316" t="s">
        <v>95</v>
      </c>
      <c r="G22" s="319">
        <v>0.005</v>
      </c>
      <c r="H22" s="315" t="s">
        <v>96</v>
      </c>
      <c r="I22" s="320">
        <v>-0.19</v>
      </c>
      <c r="J22" s="320">
        <v>0.0</v>
      </c>
      <c r="K22" s="320">
        <v>-0.19</v>
      </c>
      <c r="L22" s="320">
        <v>0.19</v>
      </c>
      <c r="M22" s="320">
        <v>0.0</v>
      </c>
      <c r="N22" s="320">
        <v>0.19</v>
      </c>
      <c r="O22" s="319">
        <v>0.0</v>
      </c>
      <c r="P22" s="320">
        <v>0.0</v>
      </c>
      <c r="Q22" s="320">
        <v>0.0</v>
      </c>
      <c r="R22" s="321">
        <v>0.0</v>
      </c>
      <c r="S22" s="314"/>
    </row>
    <row r="23" ht="11.25" customHeight="1">
      <c r="B23" s="315" t="s">
        <v>92</v>
      </c>
      <c r="C23" s="316" t="s">
        <v>141</v>
      </c>
      <c r="D23" s="317" t="s">
        <v>142</v>
      </c>
      <c r="E23" s="318"/>
      <c r="F23" s="316" t="s">
        <v>95</v>
      </c>
      <c r="G23" s="319">
        <v>0.005</v>
      </c>
      <c r="H23" s="315" t="s">
        <v>96</v>
      </c>
      <c r="I23" s="320">
        <v>-0.44</v>
      </c>
      <c r="J23" s="320">
        <v>0.0</v>
      </c>
      <c r="K23" s="320">
        <v>-0.44</v>
      </c>
      <c r="L23" s="320">
        <v>0.44</v>
      </c>
      <c r="M23" s="320">
        <v>0.0</v>
      </c>
      <c r="N23" s="320">
        <v>0.44</v>
      </c>
      <c r="O23" s="319">
        <v>0.0</v>
      </c>
      <c r="P23" s="320">
        <v>0.0</v>
      </c>
      <c r="Q23" s="320">
        <v>0.0</v>
      </c>
      <c r="R23" s="321">
        <v>0.0</v>
      </c>
      <c r="S23" s="314"/>
    </row>
    <row r="24" ht="11.25" customHeight="1">
      <c r="B24" s="315" t="s">
        <v>92</v>
      </c>
      <c r="C24" s="316" t="s">
        <v>2098</v>
      </c>
      <c r="D24" s="399" t="s">
        <v>2099</v>
      </c>
      <c r="E24" s="318"/>
      <c r="F24" s="316" t="s">
        <v>130</v>
      </c>
      <c r="G24" s="319">
        <v>4.0</v>
      </c>
      <c r="H24" s="315" t="s">
        <v>96</v>
      </c>
      <c r="I24" s="320">
        <v>-1236.25</v>
      </c>
      <c r="J24" s="320">
        <v>0.0</v>
      </c>
      <c r="K24" s="320">
        <v>-1236.25</v>
      </c>
      <c r="L24" s="320">
        <v>1236.25</v>
      </c>
      <c r="M24" s="320">
        <v>0.0</v>
      </c>
      <c r="N24" s="320">
        <v>1236.25</v>
      </c>
      <c r="O24" s="319">
        <v>0.0</v>
      </c>
      <c r="P24" s="320">
        <v>0.0</v>
      </c>
      <c r="Q24" s="320">
        <v>0.0</v>
      </c>
      <c r="R24" s="321">
        <v>0.0</v>
      </c>
      <c r="S24" s="314"/>
    </row>
    <row r="25" ht="11.25" customHeight="1">
      <c r="B25" s="315" t="s">
        <v>92</v>
      </c>
      <c r="C25" s="316" t="s">
        <v>170</v>
      </c>
      <c r="D25" s="317" t="s">
        <v>171</v>
      </c>
      <c r="E25" s="318"/>
      <c r="F25" s="316" t="s">
        <v>95</v>
      </c>
      <c r="G25" s="319">
        <v>0.12</v>
      </c>
      <c r="H25" s="315" t="s">
        <v>96</v>
      </c>
      <c r="I25" s="320">
        <v>-203.28</v>
      </c>
      <c r="J25" s="320">
        <v>0.0</v>
      </c>
      <c r="K25" s="320">
        <v>-203.28</v>
      </c>
      <c r="L25" s="320">
        <v>203.28</v>
      </c>
      <c r="M25" s="320">
        <v>0.0</v>
      </c>
      <c r="N25" s="320">
        <v>203.28</v>
      </c>
      <c r="O25" s="319">
        <v>0.0</v>
      </c>
      <c r="P25" s="320">
        <v>0.0</v>
      </c>
      <c r="Q25" s="320">
        <v>0.0</v>
      </c>
      <c r="R25" s="321">
        <v>0.0</v>
      </c>
      <c r="S25" s="314"/>
    </row>
    <row r="26" ht="11.25" customHeight="1">
      <c r="B26" s="315" t="s">
        <v>92</v>
      </c>
      <c r="C26" s="316" t="s">
        <v>118</v>
      </c>
      <c r="D26" s="317" t="s">
        <v>119</v>
      </c>
      <c r="E26" s="318"/>
      <c r="F26" s="316" t="s">
        <v>95</v>
      </c>
      <c r="G26" s="319">
        <v>0.005</v>
      </c>
      <c r="H26" s="315" t="s">
        <v>96</v>
      </c>
      <c r="I26" s="320">
        <v>-0.19</v>
      </c>
      <c r="J26" s="320">
        <v>0.0</v>
      </c>
      <c r="K26" s="320">
        <v>-0.19</v>
      </c>
      <c r="L26" s="320">
        <v>0.19</v>
      </c>
      <c r="M26" s="320">
        <v>0.0</v>
      </c>
      <c r="N26" s="320">
        <v>0.19</v>
      </c>
      <c r="O26" s="319">
        <v>0.0</v>
      </c>
      <c r="P26" s="320">
        <v>0.0</v>
      </c>
      <c r="Q26" s="320">
        <v>0.0</v>
      </c>
      <c r="R26" s="321">
        <v>0.0</v>
      </c>
      <c r="S26" s="314"/>
    </row>
    <row r="27" ht="11.25" customHeight="1">
      <c r="B27" s="315" t="s">
        <v>92</v>
      </c>
      <c r="C27" s="316" t="s">
        <v>2100</v>
      </c>
      <c r="D27" s="317" t="s">
        <v>2101</v>
      </c>
      <c r="E27" s="318"/>
      <c r="F27" s="316" t="s">
        <v>95</v>
      </c>
      <c r="G27" s="319">
        <v>0.01</v>
      </c>
      <c r="H27" s="315" t="s">
        <v>96</v>
      </c>
      <c r="I27" s="320">
        <v>0.0</v>
      </c>
      <c r="J27" s="320">
        <v>0.0</v>
      </c>
      <c r="K27" s="320">
        <v>0.0</v>
      </c>
      <c r="L27" s="320">
        <v>0.0</v>
      </c>
      <c r="M27" s="320">
        <v>0.0</v>
      </c>
      <c r="N27" s="320">
        <v>0.0</v>
      </c>
      <c r="O27" s="319">
        <v>0.0</v>
      </c>
      <c r="P27" s="320">
        <v>0.0</v>
      </c>
      <c r="Q27" s="320">
        <v>0.0</v>
      </c>
      <c r="R27" s="321">
        <v>0.0</v>
      </c>
      <c r="S27" s="314"/>
    </row>
    <row r="28" ht="11.25" customHeight="1">
      <c r="B28" s="315" t="s">
        <v>92</v>
      </c>
      <c r="C28" s="316" t="s">
        <v>386</v>
      </c>
      <c r="D28" s="317" t="s">
        <v>387</v>
      </c>
      <c r="E28" s="318"/>
      <c r="F28" s="316" t="s">
        <v>95</v>
      </c>
      <c r="G28" s="319">
        <v>0.4</v>
      </c>
      <c r="H28" s="315" t="s">
        <v>96</v>
      </c>
      <c r="I28" s="320">
        <v>-768.0</v>
      </c>
      <c r="J28" s="320">
        <v>0.0</v>
      </c>
      <c r="K28" s="320">
        <v>-768.0</v>
      </c>
      <c r="L28" s="320">
        <v>768.0</v>
      </c>
      <c r="M28" s="320">
        <v>0.0</v>
      </c>
      <c r="N28" s="320">
        <v>768.0</v>
      </c>
      <c r="O28" s="319">
        <v>0.0</v>
      </c>
      <c r="P28" s="320">
        <v>0.0</v>
      </c>
      <c r="Q28" s="320">
        <v>0.0</v>
      </c>
      <c r="R28" s="321">
        <v>0.0</v>
      </c>
      <c r="S28" s="314"/>
    </row>
    <row r="29" ht="11.25" customHeight="1">
      <c r="B29" s="315" t="s">
        <v>92</v>
      </c>
      <c r="C29" s="316" t="s">
        <v>124</v>
      </c>
      <c r="D29" s="317" t="s">
        <v>125</v>
      </c>
      <c r="E29" s="318"/>
      <c r="F29" s="316" t="s">
        <v>95</v>
      </c>
      <c r="G29" s="319">
        <v>0.12</v>
      </c>
      <c r="H29" s="315" t="s">
        <v>96</v>
      </c>
      <c r="I29" s="320">
        <v>-150.48</v>
      </c>
      <c r="J29" s="320">
        <v>0.0</v>
      </c>
      <c r="K29" s="320">
        <v>-150.48</v>
      </c>
      <c r="L29" s="320">
        <v>150.48</v>
      </c>
      <c r="M29" s="320">
        <v>0.0</v>
      </c>
      <c r="N29" s="320">
        <v>150.48</v>
      </c>
      <c r="O29" s="319">
        <v>0.0</v>
      </c>
      <c r="P29" s="320">
        <v>0.0</v>
      </c>
      <c r="Q29" s="320">
        <v>0.0</v>
      </c>
      <c r="R29" s="321">
        <v>0.0</v>
      </c>
      <c r="S29" s="314"/>
    </row>
    <row r="30" ht="11.25" customHeight="1">
      <c r="B30" s="315" t="s">
        <v>92</v>
      </c>
      <c r="C30" s="316" t="s">
        <v>118</v>
      </c>
      <c r="D30" s="317" t="s">
        <v>119</v>
      </c>
      <c r="E30" s="318"/>
      <c r="F30" s="316" t="s">
        <v>95</v>
      </c>
      <c r="G30" s="319">
        <v>0.005</v>
      </c>
      <c r="H30" s="315" t="s">
        <v>96</v>
      </c>
      <c r="I30" s="320">
        <v>-0.19</v>
      </c>
      <c r="J30" s="320">
        <v>0.0</v>
      </c>
      <c r="K30" s="320">
        <v>-0.19</v>
      </c>
      <c r="L30" s="320">
        <v>0.19</v>
      </c>
      <c r="M30" s="320">
        <v>0.0</v>
      </c>
      <c r="N30" s="320">
        <v>0.19</v>
      </c>
      <c r="O30" s="319">
        <v>0.0</v>
      </c>
      <c r="P30" s="320">
        <v>0.0</v>
      </c>
      <c r="Q30" s="320">
        <v>0.0</v>
      </c>
      <c r="R30" s="321">
        <v>0.0</v>
      </c>
      <c r="S30" s="314"/>
    </row>
    <row r="31" ht="11.25" customHeight="1">
      <c r="B31" s="315" t="s">
        <v>92</v>
      </c>
      <c r="C31" s="316" t="s">
        <v>141</v>
      </c>
      <c r="D31" s="317" t="s">
        <v>142</v>
      </c>
      <c r="E31" s="318"/>
      <c r="F31" s="316" t="s">
        <v>95</v>
      </c>
      <c r="G31" s="319">
        <v>0.005</v>
      </c>
      <c r="H31" s="315" t="s">
        <v>96</v>
      </c>
      <c r="I31" s="320">
        <v>-0.44</v>
      </c>
      <c r="J31" s="320">
        <v>0.0</v>
      </c>
      <c r="K31" s="320">
        <v>-0.44</v>
      </c>
      <c r="L31" s="320">
        <v>0.44</v>
      </c>
      <c r="M31" s="320">
        <v>0.0</v>
      </c>
      <c r="N31" s="320">
        <v>0.44</v>
      </c>
      <c r="O31" s="319">
        <v>0.0</v>
      </c>
      <c r="P31" s="320">
        <v>0.0</v>
      </c>
      <c r="Q31" s="320">
        <v>0.0</v>
      </c>
      <c r="R31" s="321">
        <v>0.0</v>
      </c>
      <c r="S31" s="314"/>
    </row>
    <row r="32" ht="11.25" customHeight="1">
      <c r="B32" s="315" t="s">
        <v>92</v>
      </c>
      <c r="C32" s="316" t="s">
        <v>174</v>
      </c>
      <c r="D32" s="399" t="s">
        <v>175</v>
      </c>
      <c r="E32" s="318"/>
      <c r="F32" s="316" t="s">
        <v>95</v>
      </c>
      <c r="G32" s="319">
        <v>0.8</v>
      </c>
      <c r="H32" s="315" t="s">
        <v>96</v>
      </c>
      <c r="I32" s="320">
        <v>-1967.2</v>
      </c>
      <c r="J32" s="320">
        <v>0.0</v>
      </c>
      <c r="K32" s="320">
        <v>-1967.2</v>
      </c>
      <c r="L32" s="320">
        <v>1967.2</v>
      </c>
      <c r="M32" s="320">
        <v>0.0</v>
      </c>
      <c r="N32" s="320">
        <v>1967.2</v>
      </c>
      <c r="O32" s="319">
        <v>0.0</v>
      </c>
      <c r="P32" s="320">
        <v>0.0</v>
      </c>
      <c r="Q32" s="320">
        <v>0.0</v>
      </c>
      <c r="R32" s="321">
        <v>0.0</v>
      </c>
      <c r="S32" s="314"/>
    </row>
    <row r="33" ht="11.25" customHeight="1">
      <c r="B33" s="315" t="s">
        <v>92</v>
      </c>
      <c r="C33" s="316" t="s">
        <v>149</v>
      </c>
      <c r="D33" s="317" t="s">
        <v>150</v>
      </c>
      <c r="E33" s="318"/>
      <c r="F33" s="316" t="s">
        <v>95</v>
      </c>
      <c r="G33" s="319">
        <v>0.6</v>
      </c>
      <c r="H33" s="315" t="s">
        <v>96</v>
      </c>
      <c r="I33" s="320">
        <v>-138.0</v>
      </c>
      <c r="J33" s="320">
        <v>0.0</v>
      </c>
      <c r="K33" s="320">
        <v>-138.0</v>
      </c>
      <c r="L33" s="320">
        <v>138.0</v>
      </c>
      <c r="M33" s="320">
        <v>0.0</v>
      </c>
      <c r="N33" s="320">
        <v>138.0</v>
      </c>
      <c r="O33" s="319">
        <v>0.0</v>
      </c>
      <c r="P33" s="320">
        <v>0.0</v>
      </c>
      <c r="Q33" s="320">
        <v>0.0</v>
      </c>
      <c r="R33" s="321">
        <v>0.0</v>
      </c>
      <c r="S33" s="314"/>
    </row>
    <row r="34" ht="11.25" customHeight="1">
      <c r="B34" s="315" t="s">
        <v>92</v>
      </c>
      <c r="C34" s="316" t="s">
        <v>242</v>
      </c>
      <c r="D34" s="317" t="s">
        <v>243</v>
      </c>
      <c r="E34" s="318"/>
      <c r="F34" s="316" t="s">
        <v>95</v>
      </c>
      <c r="G34" s="319">
        <v>0.08</v>
      </c>
      <c r="H34" s="315" t="s">
        <v>96</v>
      </c>
      <c r="I34" s="320">
        <v>-46.0</v>
      </c>
      <c r="J34" s="320">
        <v>0.0</v>
      </c>
      <c r="K34" s="320">
        <v>-46.0</v>
      </c>
      <c r="L34" s="320">
        <v>46.0</v>
      </c>
      <c r="M34" s="320">
        <v>0.0</v>
      </c>
      <c r="N34" s="320">
        <v>46.0</v>
      </c>
      <c r="O34" s="319">
        <v>0.0</v>
      </c>
      <c r="P34" s="320">
        <v>0.0</v>
      </c>
      <c r="Q34" s="320">
        <v>0.0</v>
      </c>
      <c r="R34" s="321">
        <v>0.0</v>
      </c>
      <c r="S34" s="314"/>
    </row>
    <row r="35" ht="11.25" customHeight="1">
      <c r="B35" s="315" t="s">
        <v>92</v>
      </c>
      <c r="C35" s="316" t="s">
        <v>2102</v>
      </c>
      <c r="D35" s="399" t="s">
        <v>2103</v>
      </c>
      <c r="E35" s="318"/>
      <c r="F35" s="316" t="s">
        <v>95</v>
      </c>
      <c r="G35" s="319">
        <v>0.22</v>
      </c>
      <c r="H35" s="315" t="s">
        <v>96</v>
      </c>
      <c r="I35" s="320">
        <v>-3801.13</v>
      </c>
      <c r="J35" s="320">
        <v>0.0</v>
      </c>
      <c r="K35" s="320">
        <v>-3801.13</v>
      </c>
      <c r="L35" s="320">
        <v>3801.13</v>
      </c>
      <c r="M35" s="320">
        <v>0.0</v>
      </c>
      <c r="N35" s="320">
        <v>3801.13</v>
      </c>
      <c r="O35" s="319">
        <v>0.0</v>
      </c>
      <c r="P35" s="320">
        <v>0.0</v>
      </c>
      <c r="Q35" s="320">
        <v>0.0</v>
      </c>
      <c r="R35" s="321">
        <v>0.0</v>
      </c>
      <c r="S35" s="314"/>
    </row>
    <row r="36" ht="11.25" customHeight="1">
      <c r="B36" s="315" t="s">
        <v>92</v>
      </c>
      <c r="C36" s="316" t="s">
        <v>166</v>
      </c>
      <c r="D36" s="317" t="s">
        <v>167</v>
      </c>
      <c r="E36" s="318"/>
      <c r="F36" s="316" t="s">
        <v>95</v>
      </c>
      <c r="G36" s="319">
        <v>1.0</v>
      </c>
      <c r="H36" s="315" t="s">
        <v>96</v>
      </c>
      <c r="I36" s="320">
        <v>-540.0</v>
      </c>
      <c r="J36" s="320">
        <v>0.0</v>
      </c>
      <c r="K36" s="320">
        <v>-540.0</v>
      </c>
      <c r="L36" s="320">
        <v>540.0</v>
      </c>
      <c r="M36" s="320">
        <v>0.0</v>
      </c>
      <c r="N36" s="320">
        <v>540.0</v>
      </c>
      <c r="O36" s="319">
        <v>0.0</v>
      </c>
      <c r="P36" s="320">
        <v>0.0</v>
      </c>
      <c r="Q36" s="320">
        <v>0.0</v>
      </c>
      <c r="R36" s="321">
        <v>0.0</v>
      </c>
      <c r="S36" s="314"/>
    </row>
    <row r="37" ht="11.25" customHeight="1">
      <c r="B37" s="315" t="s">
        <v>92</v>
      </c>
      <c r="C37" s="316" t="s">
        <v>2104</v>
      </c>
      <c r="D37" s="317" t="s">
        <v>2105</v>
      </c>
      <c r="E37" s="318"/>
      <c r="F37" s="316" t="s">
        <v>95</v>
      </c>
      <c r="G37" s="319">
        <v>0.1</v>
      </c>
      <c r="H37" s="315" t="s">
        <v>96</v>
      </c>
      <c r="I37" s="320">
        <v>-113.4</v>
      </c>
      <c r="J37" s="320">
        <v>0.0</v>
      </c>
      <c r="K37" s="320">
        <v>-113.4</v>
      </c>
      <c r="L37" s="320">
        <v>113.4</v>
      </c>
      <c r="M37" s="320">
        <v>0.0</v>
      </c>
      <c r="N37" s="320">
        <v>113.4</v>
      </c>
      <c r="O37" s="319">
        <v>0.0</v>
      </c>
      <c r="P37" s="320">
        <v>0.0</v>
      </c>
      <c r="Q37" s="320">
        <v>0.0</v>
      </c>
      <c r="R37" s="321">
        <v>0.0</v>
      </c>
      <c r="S37" s="314"/>
    </row>
    <row r="38" ht="11.25" customHeight="1">
      <c r="B38" s="315" t="s">
        <v>92</v>
      </c>
      <c r="C38" s="316" t="s">
        <v>141</v>
      </c>
      <c r="D38" s="317" t="s">
        <v>142</v>
      </c>
      <c r="E38" s="318"/>
      <c r="F38" s="316" t="s">
        <v>95</v>
      </c>
      <c r="G38" s="319">
        <v>0.01</v>
      </c>
      <c r="H38" s="315" t="s">
        <v>96</v>
      </c>
      <c r="I38" s="320">
        <v>-0.88</v>
      </c>
      <c r="J38" s="320">
        <v>0.0</v>
      </c>
      <c r="K38" s="320">
        <v>-0.88</v>
      </c>
      <c r="L38" s="320">
        <v>0.88</v>
      </c>
      <c r="M38" s="320">
        <v>0.0</v>
      </c>
      <c r="N38" s="320">
        <v>0.88</v>
      </c>
      <c r="O38" s="319">
        <v>0.0</v>
      </c>
      <c r="P38" s="320">
        <v>0.0</v>
      </c>
      <c r="Q38" s="320">
        <v>0.0</v>
      </c>
      <c r="R38" s="321">
        <v>0.0</v>
      </c>
      <c r="S38" s="314"/>
    </row>
    <row r="39" ht="11.25" customHeight="1">
      <c r="B39" s="315" t="s">
        <v>92</v>
      </c>
      <c r="C39" s="316" t="s">
        <v>333</v>
      </c>
      <c r="D39" s="317" t="s">
        <v>334</v>
      </c>
      <c r="E39" s="318"/>
      <c r="F39" s="316" t="s">
        <v>95</v>
      </c>
      <c r="G39" s="319">
        <v>0.18</v>
      </c>
      <c r="H39" s="315" t="s">
        <v>96</v>
      </c>
      <c r="I39" s="320">
        <v>-27.48</v>
      </c>
      <c r="J39" s="320">
        <v>0.0</v>
      </c>
      <c r="K39" s="320">
        <v>-27.48</v>
      </c>
      <c r="L39" s="320">
        <v>27.48</v>
      </c>
      <c r="M39" s="320">
        <v>0.0</v>
      </c>
      <c r="N39" s="320">
        <v>27.48</v>
      </c>
      <c r="O39" s="319">
        <v>0.0</v>
      </c>
      <c r="P39" s="320">
        <v>0.0</v>
      </c>
      <c r="Q39" s="320">
        <v>0.0</v>
      </c>
      <c r="R39" s="321">
        <v>0.0</v>
      </c>
      <c r="S39" s="314"/>
    </row>
    <row r="40" ht="11.25" customHeight="1">
      <c r="B40" s="315" t="s">
        <v>92</v>
      </c>
      <c r="C40" s="316" t="s">
        <v>124</v>
      </c>
      <c r="D40" s="317" t="s">
        <v>125</v>
      </c>
      <c r="E40" s="318"/>
      <c r="F40" s="316" t="s">
        <v>95</v>
      </c>
      <c r="G40" s="319">
        <v>0.1</v>
      </c>
      <c r="H40" s="315" t="s">
        <v>96</v>
      </c>
      <c r="I40" s="320">
        <v>-125.4</v>
      </c>
      <c r="J40" s="320">
        <v>0.0</v>
      </c>
      <c r="K40" s="320">
        <v>-125.4</v>
      </c>
      <c r="L40" s="320">
        <v>125.4</v>
      </c>
      <c r="M40" s="320">
        <v>0.0</v>
      </c>
      <c r="N40" s="320">
        <v>125.4</v>
      </c>
      <c r="O40" s="319">
        <v>0.0</v>
      </c>
      <c r="P40" s="320">
        <v>0.0</v>
      </c>
      <c r="Q40" s="320">
        <v>0.0</v>
      </c>
      <c r="R40" s="321">
        <v>0.0</v>
      </c>
      <c r="S40" s="314"/>
    </row>
    <row r="41" ht="11.25" customHeight="1">
      <c r="B41" s="315" t="s">
        <v>92</v>
      </c>
      <c r="C41" s="316" t="s">
        <v>118</v>
      </c>
      <c r="D41" s="317" t="s">
        <v>119</v>
      </c>
      <c r="E41" s="318"/>
      <c r="F41" s="316" t="s">
        <v>95</v>
      </c>
      <c r="G41" s="319">
        <v>0.08</v>
      </c>
      <c r="H41" s="315" t="s">
        <v>96</v>
      </c>
      <c r="I41" s="320">
        <v>-3.04</v>
      </c>
      <c r="J41" s="320">
        <v>0.0</v>
      </c>
      <c r="K41" s="320">
        <v>-3.04</v>
      </c>
      <c r="L41" s="320">
        <v>3.04</v>
      </c>
      <c r="M41" s="320">
        <v>0.0</v>
      </c>
      <c r="N41" s="320">
        <v>3.04</v>
      </c>
      <c r="O41" s="319">
        <v>0.0</v>
      </c>
      <c r="P41" s="320">
        <v>0.0</v>
      </c>
      <c r="Q41" s="320">
        <v>0.0</v>
      </c>
      <c r="R41" s="321">
        <v>0.0</v>
      </c>
      <c r="S41" s="314"/>
    </row>
    <row r="42" ht="11.25" customHeight="1">
      <c r="B42" s="315" t="s">
        <v>92</v>
      </c>
      <c r="C42" s="316" t="s">
        <v>131</v>
      </c>
      <c r="D42" s="317" t="s">
        <v>132</v>
      </c>
      <c r="E42" s="318"/>
      <c r="F42" s="316" t="s">
        <v>95</v>
      </c>
      <c r="G42" s="319">
        <v>0.72</v>
      </c>
      <c r="H42" s="315" t="s">
        <v>96</v>
      </c>
      <c r="I42" s="320">
        <v>-169.2</v>
      </c>
      <c r="J42" s="320">
        <v>0.0</v>
      </c>
      <c r="K42" s="320">
        <v>-169.2</v>
      </c>
      <c r="L42" s="320">
        <v>169.2</v>
      </c>
      <c r="M42" s="320">
        <v>0.0</v>
      </c>
      <c r="N42" s="320">
        <v>169.2</v>
      </c>
      <c r="O42" s="319">
        <v>0.0</v>
      </c>
      <c r="P42" s="320">
        <v>0.0</v>
      </c>
      <c r="Q42" s="320">
        <v>0.0</v>
      </c>
      <c r="R42" s="321">
        <v>0.0</v>
      </c>
      <c r="S42" s="314"/>
    </row>
    <row r="43" ht="11.25" customHeight="1">
      <c r="B43" s="322" t="s">
        <v>107</v>
      </c>
      <c r="C43" s="323"/>
      <c r="D43" s="323"/>
      <c r="E43" s="323"/>
      <c r="F43" s="324"/>
      <c r="G43" s="325">
        <v>16.626</v>
      </c>
      <c r="H43" s="326" t="s">
        <v>108</v>
      </c>
      <c r="I43" s="327">
        <v>-13280.51</v>
      </c>
      <c r="J43" s="327">
        <v>0.0</v>
      </c>
      <c r="K43" s="327">
        <v>-13280.51</v>
      </c>
      <c r="L43" s="327">
        <v>13280.51</v>
      </c>
      <c r="M43" s="327">
        <v>0.0</v>
      </c>
      <c r="N43" s="413">
        <v>13280.51</v>
      </c>
      <c r="O43" s="325">
        <v>0.0</v>
      </c>
      <c r="P43" s="327">
        <v>0.0</v>
      </c>
      <c r="Q43" s="327">
        <v>0.0</v>
      </c>
      <c r="R43" s="328">
        <v>0.0</v>
      </c>
      <c r="S43" s="329"/>
    </row>
    <row r="44" ht="11.25" customHeight="1">
      <c r="B44" s="312" t="s">
        <v>2106</v>
      </c>
      <c r="C44" s="313"/>
      <c r="D44" s="313"/>
      <c r="E44" s="313"/>
      <c r="F44" s="313"/>
      <c r="G44" s="313"/>
      <c r="H44" s="313"/>
      <c r="I44" s="313"/>
      <c r="J44" s="313"/>
      <c r="K44" s="313"/>
      <c r="L44" s="313"/>
      <c r="M44" s="313"/>
      <c r="N44" s="313"/>
      <c r="O44" s="313"/>
      <c r="P44" s="313"/>
      <c r="Q44" s="313"/>
      <c r="R44" s="313"/>
      <c r="S44" s="314"/>
    </row>
    <row r="45" ht="11.25" customHeight="1">
      <c r="B45" s="315" t="s">
        <v>92</v>
      </c>
      <c r="C45" s="316" t="s">
        <v>1868</v>
      </c>
      <c r="D45" s="317" t="s">
        <v>900</v>
      </c>
      <c r="E45" s="318"/>
      <c r="F45" s="316" t="s">
        <v>95</v>
      </c>
      <c r="G45" s="319">
        <v>0.6</v>
      </c>
      <c r="H45" s="315" t="s">
        <v>96</v>
      </c>
      <c r="I45" s="320">
        <v>-624.0</v>
      </c>
      <c r="J45" s="320">
        <v>0.0</v>
      </c>
      <c r="K45" s="320">
        <v>-624.0</v>
      </c>
      <c r="L45" s="320">
        <v>624.0</v>
      </c>
      <c r="M45" s="320">
        <v>0.0</v>
      </c>
      <c r="N45" s="320">
        <v>624.0</v>
      </c>
      <c r="O45" s="319">
        <v>0.0</v>
      </c>
      <c r="P45" s="320">
        <v>0.0</v>
      </c>
      <c r="Q45" s="320">
        <v>0.0</v>
      </c>
      <c r="R45" s="321">
        <v>0.0</v>
      </c>
      <c r="S45" s="314"/>
    </row>
    <row r="46" ht="11.25" customHeight="1">
      <c r="B46" s="315" t="s">
        <v>92</v>
      </c>
      <c r="C46" s="316" t="s">
        <v>2107</v>
      </c>
      <c r="D46" s="317" t="s">
        <v>2108</v>
      </c>
      <c r="E46" s="318"/>
      <c r="F46" s="316" t="s">
        <v>95</v>
      </c>
      <c r="G46" s="319">
        <v>3.828</v>
      </c>
      <c r="H46" s="315" t="s">
        <v>96</v>
      </c>
      <c r="I46" s="320">
        <v>-6590.35</v>
      </c>
      <c r="J46" s="320">
        <v>0.0</v>
      </c>
      <c r="K46" s="320">
        <v>-6590.35</v>
      </c>
      <c r="L46" s="320">
        <v>6590.35</v>
      </c>
      <c r="M46" s="320">
        <v>0.0</v>
      </c>
      <c r="N46" s="320">
        <v>6590.35</v>
      </c>
      <c r="O46" s="319">
        <v>0.0</v>
      </c>
      <c r="P46" s="320">
        <v>0.0</v>
      </c>
      <c r="Q46" s="320">
        <v>0.0</v>
      </c>
      <c r="R46" s="321">
        <v>0.0</v>
      </c>
      <c r="S46" s="314"/>
    </row>
    <row r="47" ht="4.5" customHeight="1"/>
    <row r="48" ht="12.75" customHeight="1">
      <c r="B48" s="300" t="s">
        <v>1813</v>
      </c>
      <c r="C48" s="297"/>
      <c r="D48" s="298"/>
      <c r="S48" s="330" t="s">
        <v>160</v>
      </c>
    </row>
    <row r="49" ht="4.5" customHeight="1"/>
    <row r="50" ht="19.5" customHeight="1">
      <c r="B50" s="301" t="s">
        <v>79</v>
      </c>
      <c r="C50" s="301" t="s">
        <v>80</v>
      </c>
      <c r="D50" s="302" t="s">
        <v>81</v>
      </c>
      <c r="E50" s="303"/>
      <c r="F50" s="301" t="s">
        <v>82</v>
      </c>
      <c r="G50" s="301" t="s">
        <v>83</v>
      </c>
      <c r="H50" s="301" t="s">
        <v>84</v>
      </c>
      <c r="I50" s="304" t="s">
        <v>85</v>
      </c>
      <c r="J50" s="305"/>
      <c r="K50" s="306"/>
      <c r="L50" s="304" t="s">
        <v>86</v>
      </c>
      <c r="M50" s="305"/>
      <c r="N50" s="306"/>
      <c r="O50" s="304" t="s">
        <v>87</v>
      </c>
      <c r="P50" s="305"/>
      <c r="Q50" s="305"/>
      <c r="R50" s="305"/>
      <c r="S50" s="307"/>
    </row>
    <row r="51" ht="14.25" customHeight="1">
      <c r="B51" s="308"/>
      <c r="C51" s="308"/>
      <c r="D51" s="309"/>
      <c r="E51" s="310"/>
      <c r="F51" s="308"/>
      <c r="G51" s="308"/>
      <c r="H51" s="308"/>
      <c r="I51" s="311" t="s">
        <v>88</v>
      </c>
      <c r="J51" s="311" t="s">
        <v>89</v>
      </c>
      <c r="K51" s="311" t="s">
        <v>90</v>
      </c>
      <c r="L51" s="311" t="s">
        <v>88</v>
      </c>
      <c r="M51" s="311" t="s">
        <v>89</v>
      </c>
      <c r="N51" s="311" t="s">
        <v>90</v>
      </c>
      <c r="O51" s="311" t="s">
        <v>83</v>
      </c>
      <c r="P51" s="311" t="s">
        <v>88</v>
      </c>
      <c r="Q51" s="311" t="s">
        <v>89</v>
      </c>
      <c r="R51" s="304" t="s">
        <v>90</v>
      </c>
      <c r="S51" s="307"/>
    </row>
    <row r="52" ht="11.25" customHeight="1">
      <c r="B52" s="315" t="s">
        <v>92</v>
      </c>
      <c r="C52" s="316" t="s">
        <v>2109</v>
      </c>
      <c r="D52" s="399" t="s">
        <v>2110</v>
      </c>
      <c r="E52" s="318"/>
      <c r="F52" s="316" t="s">
        <v>95</v>
      </c>
      <c r="G52" s="319">
        <v>0.8</v>
      </c>
      <c r="H52" s="315" t="s">
        <v>96</v>
      </c>
      <c r="I52" s="320">
        <v>-1366.54</v>
      </c>
      <c r="J52" s="320">
        <v>0.0</v>
      </c>
      <c r="K52" s="320">
        <v>-1366.54</v>
      </c>
      <c r="L52" s="320">
        <v>1366.54</v>
      </c>
      <c r="M52" s="320">
        <v>0.0</v>
      </c>
      <c r="N52" s="320">
        <v>1366.54</v>
      </c>
      <c r="O52" s="319">
        <v>0.0</v>
      </c>
      <c r="P52" s="320">
        <v>0.0</v>
      </c>
      <c r="Q52" s="320">
        <v>0.0</v>
      </c>
      <c r="R52" s="321">
        <v>0.0</v>
      </c>
      <c r="S52" s="314"/>
    </row>
    <row r="53" ht="11.25" customHeight="1">
      <c r="B53" s="315" t="s">
        <v>92</v>
      </c>
      <c r="C53" s="316" t="s">
        <v>2111</v>
      </c>
      <c r="D53" s="317" t="s">
        <v>2112</v>
      </c>
      <c r="E53" s="318"/>
      <c r="F53" s="316" t="s">
        <v>95</v>
      </c>
      <c r="G53" s="319">
        <v>0.45</v>
      </c>
      <c r="H53" s="315" t="s">
        <v>96</v>
      </c>
      <c r="I53" s="320">
        <v>-409.5</v>
      </c>
      <c r="J53" s="320">
        <v>0.0</v>
      </c>
      <c r="K53" s="320">
        <v>-409.5</v>
      </c>
      <c r="L53" s="320">
        <v>409.5</v>
      </c>
      <c r="M53" s="320">
        <v>0.0</v>
      </c>
      <c r="N53" s="320">
        <v>409.5</v>
      </c>
      <c r="O53" s="319">
        <v>0.0</v>
      </c>
      <c r="P53" s="320">
        <v>0.0</v>
      </c>
      <c r="Q53" s="320">
        <v>0.0</v>
      </c>
      <c r="R53" s="321">
        <v>0.0</v>
      </c>
      <c r="S53" s="314"/>
    </row>
    <row r="54" ht="11.25" customHeight="1">
      <c r="B54" s="315" t="s">
        <v>92</v>
      </c>
      <c r="C54" s="316" t="s">
        <v>128</v>
      </c>
      <c r="D54" s="317" t="s">
        <v>129</v>
      </c>
      <c r="E54" s="318"/>
      <c r="F54" s="316" t="s">
        <v>130</v>
      </c>
      <c r="G54" s="319">
        <v>4.0</v>
      </c>
      <c r="H54" s="315" t="s">
        <v>96</v>
      </c>
      <c r="I54" s="320">
        <v>-46.64</v>
      </c>
      <c r="J54" s="320">
        <v>0.0</v>
      </c>
      <c r="K54" s="320">
        <v>-46.64</v>
      </c>
      <c r="L54" s="320">
        <v>46.64</v>
      </c>
      <c r="M54" s="320">
        <v>0.0</v>
      </c>
      <c r="N54" s="320">
        <v>46.64</v>
      </c>
      <c r="O54" s="319">
        <v>0.0</v>
      </c>
      <c r="P54" s="320">
        <v>0.0</v>
      </c>
      <c r="Q54" s="320">
        <v>0.0</v>
      </c>
      <c r="R54" s="321">
        <v>0.0</v>
      </c>
      <c r="S54" s="314"/>
    </row>
    <row r="55" ht="11.25" customHeight="1">
      <c r="B55" s="315" t="s">
        <v>92</v>
      </c>
      <c r="C55" s="316" t="s">
        <v>270</v>
      </c>
      <c r="D55" s="317" t="s">
        <v>271</v>
      </c>
      <c r="E55" s="318"/>
      <c r="F55" s="316" t="s">
        <v>95</v>
      </c>
      <c r="G55" s="319">
        <v>0.24</v>
      </c>
      <c r="H55" s="315" t="s">
        <v>96</v>
      </c>
      <c r="I55" s="320">
        <v>-21.3</v>
      </c>
      <c r="J55" s="320">
        <v>0.0</v>
      </c>
      <c r="K55" s="320">
        <v>-21.3</v>
      </c>
      <c r="L55" s="320">
        <v>21.3</v>
      </c>
      <c r="M55" s="320">
        <v>0.0</v>
      </c>
      <c r="N55" s="320">
        <v>21.3</v>
      </c>
      <c r="O55" s="319">
        <v>0.0</v>
      </c>
      <c r="P55" s="320">
        <v>0.0</v>
      </c>
      <c r="Q55" s="320">
        <v>0.0</v>
      </c>
      <c r="R55" s="321">
        <v>0.0</v>
      </c>
      <c r="S55" s="314"/>
    </row>
    <row r="56" ht="11.25" customHeight="1">
      <c r="B56" s="315" t="s">
        <v>92</v>
      </c>
      <c r="C56" s="316" t="s">
        <v>105</v>
      </c>
      <c r="D56" s="317" t="s">
        <v>106</v>
      </c>
      <c r="E56" s="318"/>
      <c r="F56" s="316" t="s">
        <v>95</v>
      </c>
      <c r="G56" s="319">
        <v>1.2</v>
      </c>
      <c r="H56" s="315" t="s">
        <v>96</v>
      </c>
      <c r="I56" s="320">
        <v>-74.4</v>
      </c>
      <c r="J56" s="320">
        <v>0.0</v>
      </c>
      <c r="K56" s="320">
        <v>-74.4</v>
      </c>
      <c r="L56" s="320">
        <v>74.4</v>
      </c>
      <c r="M56" s="320">
        <v>0.0</v>
      </c>
      <c r="N56" s="320">
        <v>74.4</v>
      </c>
      <c r="O56" s="319">
        <v>0.0</v>
      </c>
      <c r="P56" s="320">
        <v>0.0</v>
      </c>
      <c r="Q56" s="320">
        <v>0.0</v>
      </c>
      <c r="R56" s="321">
        <v>0.0</v>
      </c>
      <c r="S56" s="314"/>
    </row>
    <row r="57" ht="11.25" customHeight="1">
      <c r="B57" s="315" t="s">
        <v>92</v>
      </c>
      <c r="C57" s="316" t="s">
        <v>120</v>
      </c>
      <c r="D57" s="317" t="s">
        <v>121</v>
      </c>
      <c r="E57" s="318"/>
      <c r="F57" s="316" t="s">
        <v>95</v>
      </c>
      <c r="G57" s="319">
        <v>0.08</v>
      </c>
      <c r="H57" s="315" t="s">
        <v>96</v>
      </c>
      <c r="I57" s="320">
        <v>-11.2</v>
      </c>
      <c r="J57" s="320">
        <v>0.0</v>
      </c>
      <c r="K57" s="320">
        <v>-11.2</v>
      </c>
      <c r="L57" s="320">
        <v>11.2</v>
      </c>
      <c r="M57" s="320">
        <v>0.0</v>
      </c>
      <c r="N57" s="320">
        <v>11.2</v>
      </c>
      <c r="O57" s="319">
        <v>0.0</v>
      </c>
      <c r="P57" s="320">
        <v>0.0</v>
      </c>
      <c r="Q57" s="320">
        <v>0.0</v>
      </c>
      <c r="R57" s="321">
        <v>0.0</v>
      </c>
      <c r="S57" s="314"/>
    </row>
    <row r="58" ht="11.25" customHeight="1">
      <c r="B58" s="315" t="s">
        <v>92</v>
      </c>
      <c r="C58" s="316" t="s">
        <v>124</v>
      </c>
      <c r="D58" s="317" t="s">
        <v>125</v>
      </c>
      <c r="E58" s="318"/>
      <c r="F58" s="316" t="s">
        <v>95</v>
      </c>
      <c r="G58" s="319">
        <v>0.2</v>
      </c>
      <c r="H58" s="315" t="s">
        <v>96</v>
      </c>
      <c r="I58" s="320">
        <v>-250.8</v>
      </c>
      <c r="J58" s="320">
        <v>0.0</v>
      </c>
      <c r="K58" s="320">
        <v>-250.8</v>
      </c>
      <c r="L58" s="320">
        <v>250.8</v>
      </c>
      <c r="M58" s="320">
        <v>0.0</v>
      </c>
      <c r="N58" s="320">
        <v>250.8</v>
      </c>
      <c r="O58" s="319">
        <v>0.0</v>
      </c>
      <c r="P58" s="320">
        <v>0.0</v>
      </c>
      <c r="Q58" s="320">
        <v>0.0</v>
      </c>
      <c r="R58" s="321">
        <v>0.0</v>
      </c>
      <c r="S58" s="314"/>
    </row>
    <row r="59" ht="11.25" customHeight="1">
      <c r="B59" s="315" t="s">
        <v>92</v>
      </c>
      <c r="C59" s="316" t="s">
        <v>99</v>
      </c>
      <c r="D59" s="317" t="s">
        <v>100</v>
      </c>
      <c r="E59" s="318"/>
      <c r="F59" s="316" t="s">
        <v>95</v>
      </c>
      <c r="G59" s="319">
        <v>2.0</v>
      </c>
      <c r="H59" s="315" t="s">
        <v>96</v>
      </c>
      <c r="I59" s="320">
        <v>-240.0</v>
      </c>
      <c r="J59" s="320">
        <v>0.0</v>
      </c>
      <c r="K59" s="320">
        <v>-240.0</v>
      </c>
      <c r="L59" s="320">
        <v>240.0</v>
      </c>
      <c r="M59" s="320">
        <v>0.0</v>
      </c>
      <c r="N59" s="320">
        <v>240.0</v>
      </c>
      <c r="O59" s="319">
        <v>0.0</v>
      </c>
      <c r="P59" s="320">
        <v>0.0</v>
      </c>
      <c r="Q59" s="320">
        <v>0.0</v>
      </c>
      <c r="R59" s="321">
        <v>0.0</v>
      </c>
      <c r="S59" s="314"/>
    </row>
    <row r="60" ht="11.25" customHeight="1">
      <c r="B60" s="315" t="s">
        <v>92</v>
      </c>
      <c r="C60" s="316" t="s">
        <v>101</v>
      </c>
      <c r="D60" s="317" t="s">
        <v>102</v>
      </c>
      <c r="E60" s="318"/>
      <c r="F60" s="316" t="s">
        <v>95</v>
      </c>
      <c r="G60" s="319">
        <v>0.2</v>
      </c>
      <c r="H60" s="315" t="s">
        <v>96</v>
      </c>
      <c r="I60" s="320">
        <v>-10.0</v>
      </c>
      <c r="J60" s="320">
        <v>0.0</v>
      </c>
      <c r="K60" s="320">
        <v>-10.0</v>
      </c>
      <c r="L60" s="320">
        <v>10.0</v>
      </c>
      <c r="M60" s="320">
        <v>0.0</v>
      </c>
      <c r="N60" s="320">
        <v>10.0</v>
      </c>
      <c r="O60" s="319">
        <v>0.0</v>
      </c>
      <c r="P60" s="320">
        <v>0.0</v>
      </c>
      <c r="Q60" s="320">
        <v>0.0</v>
      </c>
      <c r="R60" s="321">
        <v>0.0</v>
      </c>
      <c r="S60" s="314"/>
    </row>
    <row r="61" ht="11.25" customHeight="1">
      <c r="B61" s="315" t="s">
        <v>92</v>
      </c>
      <c r="C61" s="316" t="s">
        <v>204</v>
      </c>
      <c r="D61" s="317" t="s">
        <v>205</v>
      </c>
      <c r="E61" s="318"/>
      <c r="F61" s="316" t="s">
        <v>95</v>
      </c>
      <c r="G61" s="319">
        <v>0.5</v>
      </c>
      <c r="H61" s="315" t="s">
        <v>96</v>
      </c>
      <c r="I61" s="320">
        <v>-52.1</v>
      </c>
      <c r="J61" s="320">
        <v>0.0</v>
      </c>
      <c r="K61" s="320">
        <v>-52.1</v>
      </c>
      <c r="L61" s="320">
        <v>52.1</v>
      </c>
      <c r="M61" s="320">
        <v>0.0</v>
      </c>
      <c r="N61" s="320">
        <v>52.1</v>
      </c>
      <c r="O61" s="319">
        <v>0.0</v>
      </c>
      <c r="P61" s="320">
        <v>0.0</v>
      </c>
      <c r="Q61" s="320">
        <v>0.0</v>
      </c>
      <c r="R61" s="321">
        <v>0.0</v>
      </c>
      <c r="S61" s="314"/>
    </row>
    <row r="62" ht="11.25" customHeight="1">
      <c r="B62" s="315" t="s">
        <v>92</v>
      </c>
      <c r="C62" s="316" t="s">
        <v>114</v>
      </c>
      <c r="D62" s="317" t="s">
        <v>115</v>
      </c>
      <c r="E62" s="318"/>
      <c r="F62" s="316" t="s">
        <v>95</v>
      </c>
      <c r="G62" s="319">
        <v>0.05</v>
      </c>
      <c r="H62" s="315" t="s">
        <v>96</v>
      </c>
      <c r="I62" s="320">
        <v>-33.6</v>
      </c>
      <c r="J62" s="320">
        <v>0.0</v>
      </c>
      <c r="K62" s="320">
        <v>-33.6</v>
      </c>
      <c r="L62" s="320">
        <v>33.6</v>
      </c>
      <c r="M62" s="320">
        <v>0.0</v>
      </c>
      <c r="N62" s="320">
        <v>33.6</v>
      </c>
      <c r="O62" s="319">
        <v>0.0</v>
      </c>
      <c r="P62" s="320">
        <v>0.0</v>
      </c>
      <c r="Q62" s="320">
        <v>0.0</v>
      </c>
      <c r="R62" s="321">
        <v>0.0</v>
      </c>
      <c r="S62" s="314"/>
    </row>
    <row r="63" ht="11.25" customHeight="1">
      <c r="B63" s="315" t="s">
        <v>92</v>
      </c>
      <c r="C63" s="316" t="s">
        <v>230</v>
      </c>
      <c r="D63" s="317" t="s">
        <v>231</v>
      </c>
      <c r="E63" s="318"/>
      <c r="F63" s="316" t="s">
        <v>95</v>
      </c>
      <c r="G63" s="319">
        <v>0.1</v>
      </c>
      <c r="H63" s="315" t="s">
        <v>96</v>
      </c>
      <c r="I63" s="320">
        <v>0.0</v>
      </c>
      <c r="J63" s="320">
        <v>0.0</v>
      </c>
      <c r="K63" s="320">
        <v>0.0</v>
      </c>
      <c r="L63" s="320">
        <v>0.0</v>
      </c>
      <c r="M63" s="320">
        <v>0.0</v>
      </c>
      <c r="N63" s="320">
        <v>0.0</v>
      </c>
      <c r="O63" s="319">
        <v>0.0</v>
      </c>
      <c r="P63" s="320">
        <v>0.0</v>
      </c>
      <c r="Q63" s="320">
        <v>0.0</v>
      </c>
      <c r="R63" s="321">
        <v>0.0</v>
      </c>
      <c r="S63" s="314"/>
    </row>
    <row r="64" ht="11.25" customHeight="1">
      <c r="B64" s="315" t="s">
        <v>92</v>
      </c>
      <c r="C64" s="316" t="s">
        <v>118</v>
      </c>
      <c r="D64" s="317" t="s">
        <v>119</v>
      </c>
      <c r="E64" s="318"/>
      <c r="F64" s="316" t="s">
        <v>95</v>
      </c>
      <c r="G64" s="319">
        <v>0.005</v>
      </c>
      <c r="H64" s="315" t="s">
        <v>96</v>
      </c>
      <c r="I64" s="320">
        <v>-0.19</v>
      </c>
      <c r="J64" s="320">
        <v>0.0</v>
      </c>
      <c r="K64" s="320">
        <v>-0.19</v>
      </c>
      <c r="L64" s="320">
        <v>0.19</v>
      </c>
      <c r="M64" s="320">
        <v>0.0</v>
      </c>
      <c r="N64" s="320">
        <v>0.19</v>
      </c>
      <c r="O64" s="319">
        <v>0.0</v>
      </c>
      <c r="P64" s="320">
        <v>0.0</v>
      </c>
      <c r="Q64" s="320">
        <v>0.0</v>
      </c>
      <c r="R64" s="321">
        <v>0.0</v>
      </c>
      <c r="S64" s="314"/>
    </row>
    <row r="65" ht="11.25" customHeight="1">
      <c r="B65" s="315" t="s">
        <v>92</v>
      </c>
      <c r="C65" s="316" t="s">
        <v>2100</v>
      </c>
      <c r="D65" s="317" t="s">
        <v>2101</v>
      </c>
      <c r="E65" s="318"/>
      <c r="F65" s="316" t="s">
        <v>95</v>
      </c>
      <c r="G65" s="319">
        <v>0.001</v>
      </c>
      <c r="H65" s="315" t="s">
        <v>96</v>
      </c>
      <c r="I65" s="320">
        <v>0.0</v>
      </c>
      <c r="J65" s="320">
        <v>0.0</v>
      </c>
      <c r="K65" s="320">
        <v>0.0</v>
      </c>
      <c r="L65" s="320">
        <v>0.0</v>
      </c>
      <c r="M65" s="320">
        <v>0.0</v>
      </c>
      <c r="N65" s="320">
        <v>0.0</v>
      </c>
      <c r="O65" s="319">
        <v>0.0</v>
      </c>
      <c r="P65" s="320">
        <v>0.0</v>
      </c>
      <c r="Q65" s="320">
        <v>0.0</v>
      </c>
      <c r="R65" s="321">
        <v>0.0</v>
      </c>
      <c r="S65" s="314"/>
    </row>
    <row r="66" ht="11.25" customHeight="1">
      <c r="B66" s="315" t="s">
        <v>92</v>
      </c>
      <c r="C66" s="316" t="s">
        <v>201</v>
      </c>
      <c r="D66" s="317" t="s">
        <v>202</v>
      </c>
      <c r="E66" s="318"/>
      <c r="F66" s="316" t="s">
        <v>95</v>
      </c>
      <c r="G66" s="319">
        <v>0.08</v>
      </c>
      <c r="H66" s="315" t="s">
        <v>96</v>
      </c>
      <c r="I66" s="320">
        <v>-4.36</v>
      </c>
      <c r="J66" s="320">
        <v>0.0</v>
      </c>
      <c r="K66" s="320">
        <v>-4.36</v>
      </c>
      <c r="L66" s="320">
        <v>4.36</v>
      </c>
      <c r="M66" s="320">
        <v>0.0</v>
      </c>
      <c r="N66" s="320">
        <v>4.36</v>
      </c>
      <c r="O66" s="319">
        <v>0.0</v>
      </c>
      <c r="P66" s="320">
        <v>0.0</v>
      </c>
      <c r="Q66" s="320">
        <v>0.0</v>
      </c>
      <c r="R66" s="321">
        <v>0.0</v>
      </c>
      <c r="S66" s="314"/>
    </row>
    <row r="67" ht="11.25" customHeight="1">
      <c r="B67" s="315" t="s">
        <v>92</v>
      </c>
      <c r="C67" s="316" t="s">
        <v>120</v>
      </c>
      <c r="D67" s="317" t="s">
        <v>121</v>
      </c>
      <c r="E67" s="318"/>
      <c r="F67" s="316" t="s">
        <v>95</v>
      </c>
      <c r="G67" s="319">
        <v>0.08</v>
      </c>
      <c r="H67" s="315" t="s">
        <v>96</v>
      </c>
      <c r="I67" s="320">
        <v>-11.2</v>
      </c>
      <c r="J67" s="320">
        <v>0.0</v>
      </c>
      <c r="K67" s="320">
        <v>-11.2</v>
      </c>
      <c r="L67" s="320">
        <v>11.2</v>
      </c>
      <c r="M67" s="320">
        <v>0.0</v>
      </c>
      <c r="N67" s="320">
        <v>11.2</v>
      </c>
      <c r="O67" s="319">
        <v>0.0</v>
      </c>
      <c r="P67" s="320">
        <v>0.0</v>
      </c>
      <c r="Q67" s="320">
        <v>0.0</v>
      </c>
      <c r="R67" s="321">
        <v>0.0</v>
      </c>
      <c r="S67" s="314"/>
    </row>
    <row r="68" ht="11.25" customHeight="1">
      <c r="B68" s="315" t="s">
        <v>92</v>
      </c>
      <c r="C68" s="316" t="s">
        <v>118</v>
      </c>
      <c r="D68" s="317" t="s">
        <v>119</v>
      </c>
      <c r="E68" s="318"/>
      <c r="F68" s="316" t="s">
        <v>95</v>
      </c>
      <c r="G68" s="319">
        <v>0.003</v>
      </c>
      <c r="H68" s="315" t="s">
        <v>96</v>
      </c>
      <c r="I68" s="320">
        <v>-0.11</v>
      </c>
      <c r="J68" s="320">
        <v>0.0</v>
      </c>
      <c r="K68" s="320">
        <v>-0.11</v>
      </c>
      <c r="L68" s="320">
        <v>0.11</v>
      </c>
      <c r="M68" s="320">
        <v>0.0</v>
      </c>
      <c r="N68" s="320">
        <v>0.11</v>
      </c>
      <c r="O68" s="319">
        <v>0.0</v>
      </c>
      <c r="P68" s="320">
        <v>0.0</v>
      </c>
      <c r="Q68" s="320">
        <v>0.0</v>
      </c>
      <c r="R68" s="321">
        <v>0.0</v>
      </c>
      <c r="S68" s="314"/>
    </row>
    <row r="69" ht="11.25" customHeight="1">
      <c r="B69" s="315" t="s">
        <v>92</v>
      </c>
      <c r="C69" s="316" t="s">
        <v>141</v>
      </c>
      <c r="D69" s="317" t="s">
        <v>142</v>
      </c>
      <c r="E69" s="318"/>
      <c r="F69" s="316" t="s">
        <v>95</v>
      </c>
      <c r="G69" s="319">
        <v>0.01</v>
      </c>
      <c r="H69" s="315" t="s">
        <v>96</v>
      </c>
      <c r="I69" s="320">
        <v>-0.88</v>
      </c>
      <c r="J69" s="320">
        <v>0.0</v>
      </c>
      <c r="K69" s="320">
        <v>-0.88</v>
      </c>
      <c r="L69" s="320">
        <v>0.88</v>
      </c>
      <c r="M69" s="320">
        <v>0.0</v>
      </c>
      <c r="N69" s="320">
        <v>0.88</v>
      </c>
      <c r="O69" s="319">
        <v>0.0</v>
      </c>
      <c r="P69" s="320">
        <v>0.0</v>
      </c>
      <c r="Q69" s="320">
        <v>0.0</v>
      </c>
      <c r="R69" s="321">
        <v>0.0</v>
      </c>
      <c r="S69" s="314"/>
    </row>
    <row r="70" ht="11.25" customHeight="1">
      <c r="B70" s="315" t="s">
        <v>92</v>
      </c>
      <c r="C70" s="316" t="s">
        <v>124</v>
      </c>
      <c r="D70" s="317" t="s">
        <v>125</v>
      </c>
      <c r="E70" s="318"/>
      <c r="F70" s="316" t="s">
        <v>95</v>
      </c>
      <c r="G70" s="319">
        <v>0.2</v>
      </c>
      <c r="H70" s="315" t="s">
        <v>96</v>
      </c>
      <c r="I70" s="320">
        <v>-250.8</v>
      </c>
      <c r="J70" s="320">
        <v>0.0</v>
      </c>
      <c r="K70" s="320">
        <v>-250.8</v>
      </c>
      <c r="L70" s="320">
        <v>250.8</v>
      </c>
      <c r="M70" s="320">
        <v>0.0</v>
      </c>
      <c r="N70" s="320">
        <v>250.8</v>
      </c>
      <c r="O70" s="319">
        <v>0.0</v>
      </c>
      <c r="P70" s="320">
        <v>0.0</v>
      </c>
      <c r="Q70" s="320">
        <v>0.0</v>
      </c>
      <c r="R70" s="321">
        <v>0.0</v>
      </c>
      <c r="S70" s="314"/>
    </row>
    <row r="71" ht="11.25" customHeight="1">
      <c r="B71" s="315" t="s">
        <v>92</v>
      </c>
      <c r="C71" s="316" t="s">
        <v>118</v>
      </c>
      <c r="D71" s="317" t="s">
        <v>119</v>
      </c>
      <c r="E71" s="318"/>
      <c r="F71" s="316" t="s">
        <v>95</v>
      </c>
      <c r="G71" s="319">
        <v>0.01</v>
      </c>
      <c r="H71" s="315" t="s">
        <v>96</v>
      </c>
      <c r="I71" s="320">
        <v>-0.38</v>
      </c>
      <c r="J71" s="320">
        <v>0.0</v>
      </c>
      <c r="K71" s="320">
        <v>-0.38</v>
      </c>
      <c r="L71" s="320">
        <v>0.38</v>
      </c>
      <c r="M71" s="320">
        <v>0.0</v>
      </c>
      <c r="N71" s="320">
        <v>0.38</v>
      </c>
      <c r="O71" s="319">
        <v>0.0</v>
      </c>
      <c r="P71" s="320">
        <v>0.0</v>
      </c>
      <c r="Q71" s="320">
        <v>0.0</v>
      </c>
      <c r="R71" s="321">
        <v>0.0</v>
      </c>
      <c r="S71" s="314"/>
    </row>
    <row r="72" ht="11.25" customHeight="1">
      <c r="B72" s="315" t="s">
        <v>92</v>
      </c>
      <c r="C72" s="316" t="s">
        <v>2113</v>
      </c>
      <c r="D72" s="399" t="s">
        <v>2114</v>
      </c>
      <c r="E72" s="318"/>
      <c r="F72" s="316" t="s">
        <v>95</v>
      </c>
      <c r="G72" s="319">
        <v>2.25</v>
      </c>
      <c r="H72" s="315" t="s">
        <v>96</v>
      </c>
      <c r="I72" s="320">
        <v>-1701.0</v>
      </c>
      <c r="J72" s="320">
        <v>0.0</v>
      </c>
      <c r="K72" s="320">
        <v>-1701.0</v>
      </c>
      <c r="L72" s="320">
        <v>1701.0</v>
      </c>
      <c r="M72" s="320">
        <v>0.0</v>
      </c>
      <c r="N72" s="320">
        <v>1701.0</v>
      </c>
      <c r="O72" s="319">
        <v>0.0</v>
      </c>
      <c r="P72" s="320">
        <v>0.0</v>
      </c>
      <c r="Q72" s="320">
        <v>0.0</v>
      </c>
      <c r="R72" s="321">
        <v>0.0</v>
      </c>
      <c r="S72" s="314"/>
    </row>
    <row r="73" ht="11.25" customHeight="1">
      <c r="B73" s="315" t="s">
        <v>92</v>
      </c>
      <c r="C73" s="316" t="s">
        <v>2115</v>
      </c>
      <c r="D73" s="317" t="s">
        <v>2116</v>
      </c>
      <c r="E73" s="318"/>
      <c r="F73" s="316" t="s">
        <v>95</v>
      </c>
      <c r="G73" s="319">
        <v>0.4</v>
      </c>
      <c r="H73" s="315" t="s">
        <v>96</v>
      </c>
      <c r="I73" s="320">
        <v>0.0</v>
      </c>
      <c r="J73" s="320">
        <v>0.0</v>
      </c>
      <c r="K73" s="320">
        <v>0.0</v>
      </c>
      <c r="L73" s="320">
        <v>0.0</v>
      </c>
      <c r="M73" s="320">
        <v>0.0</v>
      </c>
      <c r="N73" s="320">
        <v>0.0</v>
      </c>
      <c r="O73" s="319">
        <v>0.0</v>
      </c>
      <c r="P73" s="320">
        <v>0.0</v>
      </c>
      <c r="Q73" s="320">
        <v>0.0</v>
      </c>
      <c r="R73" s="321">
        <v>0.0</v>
      </c>
      <c r="S73" s="314"/>
    </row>
    <row r="74" ht="11.25" customHeight="1">
      <c r="B74" s="315" t="s">
        <v>92</v>
      </c>
      <c r="C74" s="316" t="s">
        <v>359</v>
      </c>
      <c r="D74" s="317" t="s">
        <v>360</v>
      </c>
      <c r="E74" s="318"/>
      <c r="F74" s="316" t="s">
        <v>95</v>
      </c>
      <c r="G74" s="319">
        <v>0.2</v>
      </c>
      <c r="H74" s="315" t="s">
        <v>96</v>
      </c>
      <c r="I74" s="320">
        <v>-66.36</v>
      </c>
      <c r="J74" s="320">
        <v>0.0</v>
      </c>
      <c r="K74" s="320">
        <v>-66.36</v>
      </c>
      <c r="L74" s="320">
        <v>66.36</v>
      </c>
      <c r="M74" s="320">
        <v>0.0</v>
      </c>
      <c r="N74" s="320">
        <v>66.36</v>
      </c>
      <c r="O74" s="319">
        <v>0.0</v>
      </c>
      <c r="P74" s="320">
        <v>0.0</v>
      </c>
      <c r="Q74" s="320">
        <v>0.0</v>
      </c>
      <c r="R74" s="321">
        <v>0.0</v>
      </c>
      <c r="S74" s="314"/>
    </row>
    <row r="75" ht="11.25" customHeight="1">
      <c r="B75" s="315" t="s">
        <v>92</v>
      </c>
      <c r="C75" s="316" t="s">
        <v>206</v>
      </c>
      <c r="D75" s="317" t="s">
        <v>207</v>
      </c>
      <c r="E75" s="318"/>
      <c r="F75" s="316" t="s">
        <v>95</v>
      </c>
      <c r="G75" s="319">
        <v>0.2</v>
      </c>
      <c r="H75" s="315" t="s">
        <v>96</v>
      </c>
      <c r="I75" s="320">
        <v>-76.47</v>
      </c>
      <c r="J75" s="320">
        <v>0.0</v>
      </c>
      <c r="K75" s="320">
        <v>-76.47</v>
      </c>
      <c r="L75" s="320">
        <v>76.47</v>
      </c>
      <c r="M75" s="320">
        <v>0.0</v>
      </c>
      <c r="N75" s="320">
        <v>76.47</v>
      </c>
      <c r="O75" s="319">
        <v>0.0</v>
      </c>
      <c r="P75" s="320">
        <v>0.0</v>
      </c>
      <c r="Q75" s="320">
        <v>0.0</v>
      </c>
      <c r="R75" s="321">
        <v>0.0</v>
      </c>
      <c r="S75" s="314"/>
    </row>
    <row r="76" ht="11.25" customHeight="1">
      <c r="B76" s="315" t="s">
        <v>92</v>
      </c>
      <c r="C76" s="316" t="s">
        <v>239</v>
      </c>
      <c r="D76" s="317" t="s">
        <v>240</v>
      </c>
      <c r="E76" s="318"/>
      <c r="F76" s="316" t="s">
        <v>95</v>
      </c>
      <c r="G76" s="319">
        <v>0.12</v>
      </c>
      <c r="H76" s="315" t="s">
        <v>96</v>
      </c>
      <c r="I76" s="320">
        <v>-47.25</v>
      </c>
      <c r="J76" s="320">
        <v>0.0</v>
      </c>
      <c r="K76" s="320">
        <v>-47.25</v>
      </c>
      <c r="L76" s="320">
        <v>47.25</v>
      </c>
      <c r="M76" s="320">
        <v>0.0</v>
      </c>
      <c r="N76" s="320">
        <v>47.25</v>
      </c>
      <c r="O76" s="319">
        <v>0.0</v>
      </c>
      <c r="P76" s="320">
        <v>0.0</v>
      </c>
      <c r="Q76" s="320">
        <v>0.0</v>
      </c>
      <c r="R76" s="321">
        <v>0.0</v>
      </c>
      <c r="S76" s="314"/>
    </row>
    <row r="77" ht="11.25" customHeight="1">
      <c r="B77" s="315" t="s">
        <v>92</v>
      </c>
      <c r="C77" s="316" t="s">
        <v>149</v>
      </c>
      <c r="D77" s="317" t="s">
        <v>150</v>
      </c>
      <c r="E77" s="318"/>
      <c r="F77" s="316" t="s">
        <v>95</v>
      </c>
      <c r="G77" s="319">
        <v>0.36</v>
      </c>
      <c r="H77" s="315" t="s">
        <v>96</v>
      </c>
      <c r="I77" s="320">
        <v>-104.4</v>
      </c>
      <c r="J77" s="320">
        <v>0.0</v>
      </c>
      <c r="K77" s="320">
        <v>-104.4</v>
      </c>
      <c r="L77" s="320">
        <v>104.4</v>
      </c>
      <c r="M77" s="320">
        <v>0.0</v>
      </c>
      <c r="N77" s="320">
        <v>104.4</v>
      </c>
      <c r="O77" s="319">
        <v>0.0</v>
      </c>
      <c r="P77" s="320">
        <v>0.0</v>
      </c>
      <c r="Q77" s="320">
        <v>0.0</v>
      </c>
      <c r="R77" s="321">
        <v>0.0</v>
      </c>
      <c r="S77" s="314"/>
    </row>
    <row r="78" ht="11.25" customHeight="1">
      <c r="B78" s="315" t="s">
        <v>92</v>
      </c>
      <c r="C78" s="316" t="s">
        <v>133</v>
      </c>
      <c r="D78" s="317" t="s">
        <v>1814</v>
      </c>
      <c r="E78" s="318"/>
      <c r="F78" s="316" t="s">
        <v>95</v>
      </c>
      <c r="G78" s="319">
        <v>0.04</v>
      </c>
      <c r="H78" s="315" t="s">
        <v>96</v>
      </c>
      <c r="I78" s="320">
        <v>0.0</v>
      </c>
      <c r="J78" s="320">
        <v>0.0</v>
      </c>
      <c r="K78" s="320">
        <v>0.0</v>
      </c>
      <c r="L78" s="320">
        <v>0.0</v>
      </c>
      <c r="M78" s="320">
        <v>0.0</v>
      </c>
      <c r="N78" s="320">
        <v>0.0</v>
      </c>
      <c r="O78" s="319">
        <v>0.0</v>
      </c>
      <c r="P78" s="320">
        <v>0.0</v>
      </c>
      <c r="Q78" s="320">
        <v>0.0</v>
      </c>
      <c r="R78" s="321">
        <v>0.0</v>
      </c>
      <c r="S78" s="314"/>
    </row>
    <row r="79" ht="11.25" customHeight="1">
      <c r="B79" s="315" t="s">
        <v>92</v>
      </c>
      <c r="C79" s="316" t="s">
        <v>137</v>
      </c>
      <c r="D79" s="317" t="s">
        <v>138</v>
      </c>
      <c r="E79" s="318"/>
      <c r="F79" s="316" t="s">
        <v>95</v>
      </c>
      <c r="G79" s="319">
        <v>0.012</v>
      </c>
      <c r="H79" s="315" t="s">
        <v>96</v>
      </c>
      <c r="I79" s="320">
        <v>-4.56</v>
      </c>
      <c r="J79" s="320">
        <v>0.0</v>
      </c>
      <c r="K79" s="320">
        <v>-4.56</v>
      </c>
      <c r="L79" s="320">
        <v>4.56</v>
      </c>
      <c r="M79" s="320">
        <v>0.0</v>
      </c>
      <c r="N79" s="320">
        <v>4.56</v>
      </c>
      <c r="O79" s="319">
        <v>0.0</v>
      </c>
      <c r="P79" s="320">
        <v>0.0</v>
      </c>
      <c r="Q79" s="320">
        <v>0.0</v>
      </c>
      <c r="R79" s="321">
        <v>0.0</v>
      </c>
      <c r="S79" s="314"/>
    </row>
    <row r="80" ht="11.25" customHeight="1">
      <c r="B80" s="315" t="s">
        <v>92</v>
      </c>
      <c r="C80" s="316" t="s">
        <v>131</v>
      </c>
      <c r="D80" s="317" t="s">
        <v>132</v>
      </c>
      <c r="E80" s="318"/>
      <c r="F80" s="316" t="s">
        <v>95</v>
      </c>
      <c r="G80" s="319">
        <v>0.2</v>
      </c>
      <c r="H80" s="315" t="s">
        <v>96</v>
      </c>
      <c r="I80" s="320">
        <v>-47.0</v>
      </c>
      <c r="J80" s="320">
        <v>0.0</v>
      </c>
      <c r="K80" s="320">
        <v>-47.0</v>
      </c>
      <c r="L80" s="320">
        <v>47.0</v>
      </c>
      <c r="M80" s="320">
        <v>0.0</v>
      </c>
      <c r="N80" s="320">
        <v>47.0</v>
      </c>
      <c r="O80" s="319">
        <v>0.0</v>
      </c>
      <c r="P80" s="320">
        <v>0.0</v>
      </c>
      <c r="Q80" s="320">
        <v>0.0</v>
      </c>
      <c r="R80" s="321">
        <v>0.0</v>
      </c>
      <c r="S80" s="314"/>
    </row>
    <row r="81" ht="11.25" customHeight="1">
      <c r="B81" s="315" t="s">
        <v>92</v>
      </c>
      <c r="C81" s="316" t="s">
        <v>131</v>
      </c>
      <c r="D81" s="317" t="s">
        <v>132</v>
      </c>
      <c r="E81" s="318"/>
      <c r="F81" s="316" t="s">
        <v>95</v>
      </c>
      <c r="G81" s="319">
        <v>0.04</v>
      </c>
      <c r="H81" s="315" t="s">
        <v>96</v>
      </c>
      <c r="I81" s="320">
        <v>-9.4</v>
      </c>
      <c r="J81" s="320">
        <v>0.0</v>
      </c>
      <c r="K81" s="320">
        <v>-9.4</v>
      </c>
      <c r="L81" s="320">
        <v>9.4</v>
      </c>
      <c r="M81" s="320">
        <v>0.0</v>
      </c>
      <c r="N81" s="320">
        <v>9.4</v>
      </c>
      <c r="O81" s="319">
        <v>0.0</v>
      </c>
      <c r="P81" s="320">
        <v>0.0</v>
      </c>
      <c r="Q81" s="320">
        <v>0.0</v>
      </c>
      <c r="R81" s="321">
        <v>0.0</v>
      </c>
      <c r="S81" s="314"/>
    </row>
    <row r="82" ht="11.25" customHeight="1">
      <c r="B82" s="315" t="s">
        <v>92</v>
      </c>
      <c r="C82" s="316" t="s">
        <v>97</v>
      </c>
      <c r="D82" s="317" t="s">
        <v>98</v>
      </c>
      <c r="E82" s="318"/>
      <c r="F82" s="316" t="s">
        <v>95</v>
      </c>
      <c r="G82" s="319">
        <v>0.04</v>
      </c>
      <c r="H82" s="315" t="s">
        <v>96</v>
      </c>
      <c r="I82" s="320">
        <v>-15.4</v>
      </c>
      <c r="J82" s="320">
        <v>0.0</v>
      </c>
      <c r="K82" s="320">
        <v>-15.4</v>
      </c>
      <c r="L82" s="320">
        <v>15.4</v>
      </c>
      <c r="M82" s="320">
        <v>0.0</v>
      </c>
      <c r="N82" s="320">
        <v>15.4</v>
      </c>
      <c r="O82" s="319">
        <v>0.0</v>
      </c>
      <c r="P82" s="320">
        <v>0.0</v>
      </c>
      <c r="Q82" s="320">
        <v>0.0</v>
      </c>
      <c r="R82" s="321">
        <v>0.0</v>
      </c>
      <c r="S82" s="314"/>
    </row>
    <row r="83" ht="11.25" customHeight="1">
      <c r="B83" s="315" t="s">
        <v>92</v>
      </c>
      <c r="C83" s="316" t="s">
        <v>93</v>
      </c>
      <c r="D83" s="317" t="s">
        <v>94</v>
      </c>
      <c r="E83" s="318"/>
      <c r="F83" s="316" t="s">
        <v>95</v>
      </c>
      <c r="G83" s="319">
        <v>0.04</v>
      </c>
      <c r="H83" s="315" t="s">
        <v>96</v>
      </c>
      <c r="I83" s="320">
        <v>-14.2</v>
      </c>
      <c r="J83" s="320">
        <v>0.0</v>
      </c>
      <c r="K83" s="320">
        <v>-14.2</v>
      </c>
      <c r="L83" s="320">
        <v>14.2</v>
      </c>
      <c r="M83" s="320">
        <v>0.0</v>
      </c>
      <c r="N83" s="320">
        <v>14.2</v>
      </c>
      <c r="O83" s="319">
        <v>0.0</v>
      </c>
      <c r="P83" s="320">
        <v>0.0</v>
      </c>
      <c r="Q83" s="320">
        <v>0.0</v>
      </c>
      <c r="R83" s="321">
        <v>0.0</v>
      </c>
      <c r="S83" s="314"/>
    </row>
    <row r="84" ht="11.25" customHeight="1">
      <c r="B84" s="315" t="s">
        <v>92</v>
      </c>
      <c r="C84" s="316" t="s">
        <v>118</v>
      </c>
      <c r="D84" s="317" t="s">
        <v>119</v>
      </c>
      <c r="E84" s="318"/>
      <c r="F84" s="316" t="s">
        <v>95</v>
      </c>
      <c r="G84" s="319">
        <v>0.01</v>
      </c>
      <c r="H84" s="315" t="s">
        <v>96</v>
      </c>
      <c r="I84" s="320">
        <v>-0.38</v>
      </c>
      <c r="J84" s="320">
        <v>0.0</v>
      </c>
      <c r="K84" s="320">
        <v>-0.38</v>
      </c>
      <c r="L84" s="320">
        <v>0.38</v>
      </c>
      <c r="M84" s="320">
        <v>0.0</v>
      </c>
      <c r="N84" s="320">
        <v>0.38</v>
      </c>
      <c r="O84" s="319">
        <v>0.0</v>
      </c>
      <c r="P84" s="320">
        <v>0.0</v>
      </c>
      <c r="Q84" s="320">
        <v>0.0</v>
      </c>
      <c r="R84" s="321">
        <v>0.0</v>
      </c>
      <c r="S84" s="314"/>
    </row>
    <row r="85" ht="11.25" customHeight="1">
      <c r="B85" s="315" t="s">
        <v>92</v>
      </c>
      <c r="C85" s="316" t="s">
        <v>141</v>
      </c>
      <c r="D85" s="317" t="s">
        <v>142</v>
      </c>
      <c r="E85" s="318"/>
      <c r="F85" s="316" t="s">
        <v>95</v>
      </c>
      <c r="G85" s="319">
        <v>0.01</v>
      </c>
      <c r="H85" s="315" t="s">
        <v>96</v>
      </c>
      <c r="I85" s="320">
        <v>-0.88</v>
      </c>
      <c r="J85" s="320">
        <v>0.0</v>
      </c>
      <c r="K85" s="320">
        <v>-0.88</v>
      </c>
      <c r="L85" s="320">
        <v>0.88</v>
      </c>
      <c r="M85" s="320">
        <v>0.0</v>
      </c>
      <c r="N85" s="320">
        <v>0.88</v>
      </c>
      <c r="O85" s="319">
        <v>0.0</v>
      </c>
      <c r="P85" s="320">
        <v>0.0</v>
      </c>
      <c r="Q85" s="320">
        <v>0.0</v>
      </c>
      <c r="R85" s="321">
        <v>0.0</v>
      </c>
      <c r="S85" s="314"/>
    </row>
    <row r="86" ht="11.25" customHeight="1">
      <c r="B86" s="315" t="s">
        <v>92</v>
      </c>
      <c r="C86" s="316" t="s">
        <v>2100</v>
      </c>
      <c r="D86" s="317" t="s">
        <v>2101</v>
      </c>
      <c r="E86" s="318"/>
      <c r="F86" s="316" t="s">
        <v>95</v>
      </c>
      <c r="G86" s="319">
        <v>0.01</v>
      </c>
      <c r="H86" s="315" t="s">
        <v>96</v>
      </c>
      <c r="I86" s="320">
        <v>0.0</v>
      </c>
      <c r="J86" s="320">
        <v>0.0</v>
      </c>
      <c r="K86" s="320">
        <v>0.0</v>
      </c>
      <c r="L86" s="320">
        <v>0.0</v>
      </c>
      <c r="M86" s="320">
        <v>0.0</v>
      </c>
      <c r="N86" s="320">
        <v>0.0</v>
      </c>
      <c r="O86" s="319">
        <v>0.0</v>
      </c>
      <c r="P86" s="320">
        <v>0.0</v>
      </c>
      <c r="Q86" s="320">
        <v>0.0</v>
      </c>
      <c r="R86" s="321">
        <v>0.0</v>
      </c>
      <c r="S86" s="314"/>
    </row>
    <row r="87" ht="11.25" customHeight="1">
      <c r="B87" s="315" t="s">
        <v>92</v>
      </c>
      <c r="C87" s="316" t="s">
        <v>2117</v>
      </c>
      <c r="D87" s="399" t="s">
        <v>2118</v>
      </c>
      <c r="E87" s="318"/>
      <c r="F87" s="316" t="s">
        <v>95</v>
      </c>
      <c r="G87" s="319">
        <v>1.965</v>
      </c>
      <c r="H87" s="315" t="s">
        <v>96</v>
      </c>
      <c r="I87" s="320">
        <v>-1273.32</v>
      </c>
      <c r="J87" s="320">
        <v>0.0</v>
      </c>
      <c r="K87" s="320">
        <v>-1273.32</v>
      </c>
      <c r="L87" s="320">
        <v>1273.32</v>
      </c>
      <c r="M87" s="320">
        <v>0.0</v>
      </c>
      <c r="N87" s="320">
        <v>1273.32</v>
      </c>
      <c r="O87" s="319">
        <v>0.0</v>
      </c>
      <c r="P87" s="320">
        <v>0.0</v>
      </c>
      <c r="Q87" s="320">
        <v>0.0</v>
      </c>
      <c r="R87" s="321">
        <v>0.0</v>
      </c>
      <c r="S87" s="314"/>
    </row>
    <row r="88" ht="11.25" customHeight="1">
      <c r="B88" s="315" t="s">
        <v>92</v>
      </c>
      <c r="C88" s="316" t="s">
        <v>118</v>
      </c>
      <c r="D88" s="317" t="s">
        <v>119</v>
      </c>
      <c r="E88" s="318"/>
      <c r="F88" s="316" t="s">
        <v>95</v>
      </c>
      <c r="G88" s="319">
        <v>0.02</v>
      </c>
      <c r="H88" s="315" t="s">
        <v>96</v>
      </c>
      <c r="I88" s="320">
        <v>-0.76</v>
      </c>
      <c r="J88" s="320">
        <v>0.0</v>
      </c>
      <c r="K88" s="320">
        <v>-0.76</v>
      </c>
      <c r="L88" s="320">
        <v>0.76</v>
      </c>
      <c r="M88" s="320">
        <v>0.0</v>
      </c>
      <c r="N88" s="320">
        <v>0.76</v>
      </c>
      <c r="O88" s="319">
        <v>0.0</v>
      </c>
      <c r="P88" s="320">
        <v>0.0</v>
      </c>
      <c r="Q88" s="320">
        <v>0.0</v>
      </c>
      <c r="R88" s="321">
        <v>0.0</v>
      </c>
      <c r="S88" s="314"/>
    </row>
    <row r="89" ht="11.25" customHeight="1">
      <c r="B89" s="315" t="s">
        <v>92</v>
      </c>
      <c r="C89" s="316" t="s">
        <v>201</v>
      </c>
      <c r="D89" s="317" t="s">
        <v>202</v>
      </c>
      <c r="E89" s="318"/>
      <c r="F89" s="316" t="s">
        <v>95</v>
      </c>
      <c r="G89" s="319">
        <v>0.08</v>
      </c>
      <c r="H89" s="315" t="s">
        <v>96</v>
      </c>
      <c r="I89" s="320">
        <v>-4.36</v>
      </c>
      <c r="J89" s="320">
        <v>0.0</v>
      </c>
      <c r="K89" s="320">
        <v>-4.36</v>
      </c>
      <c r="L89" s="320">
        <v>4.36</v>
      </c>
      <c r="M89" s="320">
        <v>0.0</v>
      </c>
      <c r="N89" s="320">
        <v>4.36</v>
      </c>
      <c r="O89" s="319">
        <v>0.0</v>
      </c>
      <c r="P89" s="320">
        <v>0.0</v>
      </c>
      <c r="Q89" s="320">
        <v>0.0</v>
      </c>
      <c r="R89" s="321">
        <v>0.0</v>
      </c>
      <c r="S89" s="314"/>
    </row>
    <row r="90" ht="11.25" customHeight="1">
      <c r="B90" s="315" t="s">
        <v>92</v>
      </c>
      <c r="C90" s="316" t="s">
        <v>157</v>
      </c>
      <c r="D90" s="317" t="s">
        <v>158</v>
      </c>
      <c r="E90" s="318"/>
      <c r="F90" s="316" t="s">
        <v>95</v>
      </c>
      <c r="G90" s="319">
        <v>0.1</v>
      </c>
      <c r="H90" s="315" t="s">
        <v>96</v>
      </c>
      <c r="I90" s="320">
        <v>-473.85</v>
      </c>
      <c r="J90" s="320">
        <v>0.0</v>
      </c>
      <c r="K90" s="320">
        <v>-473.85</v>
      </c>
      <c r="L90" s="320">
        <v>473.85</v>
      </c>
      <c r="M90" s="320">
        <v>0.0</v>
      </c>
      <c r="N90" s="320">
        <v>473.85</v>
      </c>
      <c r="O90" s="319">
        <v>0.0</v>
      </c>
      <c r="P90" s="320">
        <v>0.0</v>
      </c>
      <c r="Q90" s="320">
        <v>0.0</v>
      </c>
      <c r="R90" s="321">
        <v>0.0</v>
      </c>
      <c r="S90" s="314"/>
    </row>
    <row r="91" ht="11.25" customHeight="1">
      <c r="B91" s="315" t="s">
        <v>92</v>
      </c>
      <c r="C91" s="316" t="s">
        <v>2119</v>
      </c>
      <c r="D91" s="317" t="s">
        <v>2120</v>
      </c>
      <c r="E91" s="318"/>
      <c r="F91" s="316" t="s">
        <v>95</v>
      </c>
      <c r="G91" s="319">
        <v>0.36</v>
      </c>
      <c r="H91" s="315" t="s">
        <v>96</v>
      </c>
      <c r="I91" s="320">
        <v>-484.7</v>
      </c>
      <c r="J91" s="320">
        <v>0.0</v>
      </c>
      <c r="K91" s="320">
        <v>-484.7</v>
      </c>
      <c r="L91" s="320">
        <v>484.7</v>
      </c>
      <c r="M91" s="320">
        <v>0.0</v>
      </c>
      <c r="N91" s="320">
        <v>484.7</v>
      </c>
      <c r="O91" s="319">
        <v>0.0</v>
      </c>
      <c r="P91" s="320">
        <v>0.0</v>
      </c>
      <c r="Q91" s="320">
        <v>0.0</v>
      </c>
      <c r="R91" s="321">
        <v>0.0</v>
      </c>
      <c r="S91" s="314"/>
    </row>
    <row r="92" ht="11.25" customHeight="1">
      <c r="B92" s="315" t="s">
        <v>92</v>
      </c>
      <c r="C92" s="316" t="s">
        <v>133</v>
      </c>
      <c r="D92" s="317" t="s">
        <v>1814</v>
      </c>
      <c r="E92" s="318"/>
      <c r="F92" s="316" t="s">
        <v>95</v>
      </c>
      <c r="G92" s="319">
        <v>0.08</v>
      </c>
      <c r="H92" s="315" t="s">
        <v>96</v>
      </c>
      <c r="I92" s="320">
        <v>-18.17</v>
      </c>
      <c r="J92" s="320">
        <v>0.0</v>
      </c>
      <c r="K92" s="320">
        <v>-18.17</v>
      </c>
      <c r="L92" s="320">
        <v>18.17</v>
      </c>
      <c r="M92" s="320">
        <v>0.0</v>
      </c>
      <c r="N92" s="320">
        <v>18.17</v>
      </c>
      <c r="O92" s="319">
        <v>0.0</v>
      </c>
      <c r="P92" s="320">
        <v>0.0</v>
      </c>
      <c r="Q92" s="320">
        <v>0.0</v>
      </c>
      <c r="R92" s="321">
        <v>0.0</v>
      </c>
      <c r="S92" s="314"/>
    </row>
    <row r="93" ht="11.25" customHeight="1">
      <c r="B93" s="315" t="s">
        <v>92</v>
      </c>
      <c r="C93" s="316" t="s">
        <v>137</v>
      </c>
      <c r="D93" s="317" t="s">
        <v>138</v>
      </c>
      <c r="E93" s="318"/>
      <c r="F93" s="316" t="s">
        <v>95</v>
      </c>
      <c r="G93" s="319">
        <v>0.04</v>
      </c>
      <c r="H93" s="315" t="s">
        <v>96</v>
      </c>
      <c r="I93" s="320">
        <v>-15.2</v>
      </c>
      <c r="J93" s="320">
        <v>0.0</v>
      </c>
      <c r="K93" s="320">
        <v>-15.2</v>
      </c>
      <c r="L93" s="320">
        <v>15.2</v>
      </c>
      <c r="M93" s="320">
        <v>0.0</v>
      </c>
      <c r="N93" s="320">
        <v>15.2</v>
      </c>
      <c r="O93" s="319">
        <v>0.0</v>
      </c>
      <c r="P93" s="320">
        <v>0.0</v>
      </c>
      <c r="Q93" s="320">
        <v>0.0</v>
      </c>
      <c r="R93" s="321">
        <v>0.0</v>
      </c>
      <c r="S93" s="314"/>
    </row>
    <row r="94" ht="12.0" customHeight="1"/>
    <row r="95" ht="12.75" customHeight="1">
      <c r="B95" s="300" t="s">
        <v>1813</v>
      </c>
      <c r="C95" s="297"/>
      <c r="D95" s="298"/>
      <c r="S95" s="330" t="s">
        <v>203</v>
      </c>
    </row>
    <row r="96" ht="4.5" customHeight="1"/>
    <row r="97" ht="19.5" customHeight="1">
      <c r="B97" s="301" t="s">
        <v>79</v>
      </c>
      <c r="C97" s="301" t="s">
        <v>80</v>
      </c>
      <c r="D97" s="302" t="s">
        <v>81</v>
      </c>
      <c r="E97" s="303"/>
      <c r="F97" s="301" t="s">
        <v>82</v>
      </c>
      <c r="G97" s="301" t="s">
        <v>83</v>
      </c>
      <c r="H97" s="301" t="s">
        <v>84</v>
      </c>
      <c r="I97" s="304" t="s">
        <v>85</v>
      </c>
      <c r="J97" s="305"/>
      <c r="K97" s="306"/>
      <c r="L97" s="304" t="s">
        <v>86</v>
      </c>
      <c r="M97" s="305"/>
      <c r="N97" s="306"/>
      <c r="O97" s="304" t="s">
        <v>87</v>
      </c>
      <c r="P97" s="305"/>
      <c r="Q97" s="305"/>
      <c r="R97" s="305"/>
      <c r="S97" s="307"/>
    </row>
    <row r="98" ht="14.25" customHeight="1">
      <c r="B98" s="308"/>
      <c r="C98" s="308"/>
      <c r="D98" s="309"/>
      <c r="E98" s="310"/>
      <c r="F98" s="308"/>
      <c r="G98" s="308"/>
      <c r="H98" s="308"/>
      <c r="I98" s="311" t="s">
        <v>88</v>
      </c>
      <c r="J98" s="311" t="s">
        <v>89</v>
      </c>
      <c r="K98" s="311" t="s">
        <v>90</v>
      </c>
      <c r="L98" s="311" t="s">
        <v>88</v>
      </c>
      <c r="M98" s="311" t="s">
        <v>89</v>
      </c>
      <c r="N98" s="311" t="s">
        <v>90</v>
      </c>
      <c r="O98" s="311" t="s">
        <v>83</v>
      </c>
      <c r="P98" s="311" t="s">
        <v>88</v>
      </c>
      <c r="Q98" s="311" t="s">
        <v>89</v>
      </c>
      <c r="R98" s="304" t="s">
        <v>90</v>
      </c>
      <c r="S98" s="307"/>
    </row>
    <row r="99" ht="11.25" customHeight="1">
      <c r="B99" s="315" t="s">
        <v>92</v>
      </c>
      <c r="C99" s="316" t="s">
        <v>131</v>
      </c>
      <c r="D99" s="317" t="s">
        <v>132</v>
      </c>
      <c r="E99" s="318"/>
      <c r="F99" s="316" t="s">
        <v>95</v>
      </c>
      <c r="G99" s="319">
        <v>0.04</v>
      </c>
      <c r="H99" s="315" t="s">
        <v>96</v>
      </c>
      <c r="I99" s="320">
        <v>-9.4</v>
      </c>
      <c r="J99" s="320">
        <v>0.0</v>
      </c>
      <c r="K99" s="320">
        <v>-9.4</v>
      </c>
      <c r="L99" s="320">
        <v>9.4</v>
      </c>
      <c r="M99" s="320">
        <v>0.0</v>
      </c>
      <c r="N99" s="320">
        <v>9.4</v>
      </c>
      <c r="O99" s="319">
        <v>0.0</v>
      </c>
      <c r="P99" s="320">
        <v>0.0</v>
      </c>
      <c r="Q99" s="320">
        <v>0.0</v>
      </c>
      <c r="R99" s="321">
        <v>0.0</v>
      </c>
      <c r="S99" s="314"/>
    </row>
    <row r="100" ht="11.25" customHeight="1">
      <c r="B100" s="315" t="s">
        <v>92</v>
      </c>
      <c r="C100" s="316" t="s">
        <v>284</v>
      </c>
      <c r="D100" s="317" t="s">
        <v>285</v>
      </c>
      <c r="E100" s="318"/>
      <c r="F100" s="316" t="s">
        <v>286</v>
      </c>
      <c r="G100" s="319">
        <v>0.2</v>
      </c>
      <c r="H100" s="315" t="s">
        <v>96</v>
      </c>
      <c r="I100" s="320">
        <v>-114.67</v>
      </c>
      <c r="J100" s="320">
        <v>0.0</v>
      </c>
      <c r="K100" s="320">
        <v>-114.67</v>
      </c>
      <c r="L100" s="320">
        <v>114.67</v>
      </c>
      <c r="M100" s="320">
        <v>0.0</v>
      </c>
      <c r="N100" s="320">
        <v>114.67</v>
      </c>
      <c r="O100" s="319">
        <v>0.0</v>
      </c>
      <c r="P100" s="320">
        <v>0.0</v>
      </c>
      <c r="Q100" s="320">
        <v>0.0</v>
      </c>
      <c r="R100" s="321">
        <v>0.0</v>
      </c>
      <c r="S100" s="314"/>
    </row>
    <row r="101" ht="11.25" customHeight="1">
      <c r="B101" s="315" t="s">
        <v>92</v>
      </c>
      <c r="C101" s="316" t="s">
        <v>124</v>
      </c>
      <c r="D101" s="317" t="s">
        <v>125</v>
      </c>
      <c r="E101" s="318"/>
      <c r="F101" s="316" t="s">
        <v>95</v>
      </c>
      <c r="G101" s="319">
        <v>0.24</v>
      </c>
      <c r="H101" s="315" t="s">
        <v>96</v>
      </c>
      <c r="I101" s="320">
        <v>-300.96</v>
      </c>
      <c r="J101" s="320">
        <v>0.0</v>
      </c>
      <c r="K101" s="320">
        <v>-300.96</v>
      </c>
      <c r="L101" s="320">
        <v>300.96</v>
      </c>
      <c r="M101" s="320">
        <v>0.0</v>
      </c>
      <c r="N101" s="320">
        <v>300.96</v>
      </c>
      <c r="O101" s="319">
        <v>0.0</v>
      </c>
      <c r="P101" s="320">
        <v>0.0</v>
      </c>
      <c r="Q101" s="320">
        <v>0.0</v>
      </c>
      <c r="R101" s="321">
        <v>0.0</v>
      </c>
      <c r="S101" s="314"/>
    </row>
    <row r="102" ht="11.25" customHeight="1">
      <c r="B102" s="315" t="s">
        <v>92</v>
      </c>
      <c r="C102" s="316" t="s">
        <v>180</v>
      </c>
      <c r="D102" s="317" t="s">
        <v>181</v>
      </c>
      <c r="E102" s="318"/>
      <c r="F102" s="316" t="s">
        <v>95</v>
      </c>
      <c r="G102" s="319">
        <v>0.3</v>
      </c>
      <c r="H102" s="315" t="s">
        <v>96</v>
      </c>
      <c r="I102" s="320">
        <v>-300.0</v>
      </c>
      <c r="J102" s="320">
        <v>0.0</v>
      </c>
      <c r="K102" s="320">
        <v>-300.0</v>
      </c>
      <c r="L102" s="320">
        <v>300.0</v>
      </c>
      <c r="M102" s="320">
        <v>0.0</v>
      </c>
      <c r="N102" s="320">
        <v>300.0</v>
      </c>
      <c r="O102" s="319">
        <v>0.0</v>
      </c>
      <c r="P102" s="320">
        <v>0.0</v>
      </c>
      <c r="Q102" s="320">
        <v>0.0</v>
      </c>
      <c r="R102" s="321">
        <v>0.0</v>
      </c>
      <c r="S102" s="314"/>
    </row>
    <row r="103" ht="11.25" customHeight="1">
      <c r="B103" s="315" t="s">
        <v>92</v>
      </c>
      <c r="C103" s="316" t="s">
        <v>366</v>
      </c>
      <c r="D103" s="317" t="s">
        <v>367</v>
      </c>
      <c r="E103" s="318"/>
      <c r="F103" s="316" t="s">
        <v>95</v>
      </c>
      <c r="G103" s="319">
        <v>0.04</v>
      </c>
      <c r="H103" s="315" t="s">
        <v>96</v>
      </c>
      <c r="I103" s="320">
        <v>-101.0</v>
      </c>
      <c r="J103" s="320">
        <v>0.0</v>
      </c>
      <c r="K103" s="320">
        <v>-101.0</v>
      </c>
      <c r="L103" s="320">
        <v>101.0</v>
      </c>
      <c r="M103" s="320">
        <v>0.0</v>
      </c>
      <c r="N103" s="320">
        <v>101.0</v>
      </c>
      <c r="O103" s="319">
        <v>0.0</v>
      </c>
      <c r="P103" s="320">
        <v>0.0</v>
      </c>
      <c r="Q103" s="320">
        <v>0.0</v>
      </c>
      <c r="R103" s="321">
        <v>0.0</v>
      </c>
      <c r="S103" s="314"/>
    </row>
    <row r="104" ht="11.25" customHeight="1">
      <c r="B104" s="315" t="s">
        <v>92</v>
      </c>
      <c r="C104" s="316" t="s">
        <v>278</v>
      </c>
      <c r="D104" s="317" t="s">
        <v>279</v>
      </c>
      <c r="E104" s="318"/>
      <c r="F104" s="316" t="s">
        <v>95</v>
      </c>
      <c r="G104" s="319">
        <v>0.02</v>
      </c>
      <c r="H104" s="315" t="s">
        <v>96</v>
      </c>
      <c r="I104" s="320">
        <v>-37.6</v>
      </c>
      <c r="J104" s="320">
        <v>0.0</v>
      </c>
      <c r="K104" s="320">
        <v>-37.6</v>
      </c>
      <c r="L104" s="320">
        <v>37.6</v>
      </c>
      <c r="M104" s="320">
        <v>0.0</v>
      </c>
      <c r="N104" s="320">
        <v>37.6</v>
      </c>
      <c r="O104" s="319">
        <v>0.0</v>
      </c>
      <c r="P104" s="320">
        <v>0.0</v>
      </c>
      <c r="Q104" s="320">
        <v>0.0</v>
      </c>
      <c r="R104" s="321">
        <v>0.0</v>
      </c>
      <c r="S104" s="314"/>
    </row>
    <row r="105" ht="11.25" customHeight="1">
      <c r="B105" s="315" t="s">
        <v>92</v>
      </c>
      <c r="C105" s="316" t="s">
        <v>118</v>
      </c>
      <c r="D105" s="317" t="s">
        <v>119</v>
      </c>
      <c r="E105" s="318"/>
      <c r="F105" s="316" t="s">
        <v>95</v>
      </c>
      <c r="G105" s="319">
        <v>0.01</v>
      </c>
      <c r="H105" s="315" t="s">
        <v>96</v>
      </c>
      <c r="I105" s="320">
        <v>-0.38</v>
      </c>
      <c r="J105" s="320">
        <v>0.0</v>
      </c>
      <c r="K105" s="320">
        <v>-0.38</v>
      </c>
      <c r="L105" s="320">
        <v>0.38</v>
      </c>
      <c r="M105" s="320">
        <v>0.0</v>
      </c>
      <c r="N105" s="320">
        <v>0.38</v>
      </c>
      <c r="O105" s="319">
        <v>0.0</v>
      </c>
      <c r="P105" s="320">
        <v>0.0</v>
      </c>
      <c r="Q105" s="320">
        <v>0.0</v>
      </c>
      <c r="R105" s="321">
        <v>0.0</v>
      </c>
      <c r="S105" s="314"/>
    </row>
    <row r="106" ht="11.25" customHeight="1">
      <c r="B106" s="315" t="s">
        <v>92</v>
      </c>
      <c r="C106" s="316" t="s">
        <v>141</v>
      </c>
      <c r="D106" s="317" t="s">
        <v>142</v>
      </c>
      <c r="E106" s="318"/>
      <c r="F106" s="316" t="s">
        <v>95</v>
      </c>
      <c r="G106" s="319">
        <v>0.01</v>
      </c>
      <c r="H106" s="315" t="s">
        <v>96</v>
      </c>
      <c r="I106" s="320">
        <v>-0.88</v>
      </c>
      <c r="J106" s="320">
        <v>0.0</v>
      </c>
      <c r="K106" s="320">
        <v>-0.88</v>
      </c>
      <c r="L106" s="320">
        <v>0.88</v>
      </c>
      <c r="M106" s="320">
        <v>0.0</v>
      </c>
      <c r="N106" s="320">
        <v>0.88</v>
      </c>
      <c r="O106" s="319">
        <v>0.0</v>
      </c>
      <c r="P106" s="320">
        <v>0.0</v>
      </c>
      <c r="Q106" s="320">
        <v>0.0</v>
      </c>
      <c r="R106" s="321">
        <v>0.0</v>
      </c>
      <c r="S106" s="314"/>
    </row>
    <row r="107" ht="11.25" customHeight="1">
      <c r="B107" s="315" t="s">
        <v>92</v>
      </c>
      <c r="C107" s="316" t="s">
        <v>170</v>
      </c>
      <c r="D107" s="317" t="s">
        <v>171</v>
      </c>
      <c r="E107" s="318"/>
      <c r="F107" s="316" t="s">
        <v>95</v>
      </c>
      <c r="G107" s="319">
        <v>0.04</v>
      </c>
      <c r="H107" s="315" t="s">
        <v>96</v>
      </c>
      <c r="I107" s="320">
        <v>-67.76</v>
      </c>
      <c r="J107" s="320">
        <v>0.0</v>
      </c>
      <c r="K107" s="320">
        <v>-67.76</v>
      </c>
      <c r="L107" s="320">
        <v>67.76</v>
      </c>
      <c r="M107" s="320">
        <v>0.0</v>
      </c>
      <c r="N107" s="320">
        <v>67.76</v>
      </c>
      <c r="O107" s="319">
        <v>0.0</v>
      </c>
      <c r="P107" s="320">
        <v>0.0</v>
      </c>
      <c r="Q107" s="320">
        <v>0.0</v>
      </c>
      <c r="R107" s="321">
        <v>0.0</v>
      </c>
      <c r="S107" s="314"/>
    </row>
    <row r="108" ht="11.25" customHeight="1">
      <c r="B108" s="315" t="s">
        <v>92</v>
      </c>
      <c r="C108" s="316" t="s">
        <v>368</v>
      </c>
      <c r="D108" s="317" t="s">
        <v>369</v>
      </c>
      <c r="E108" s="318"/>
      <c r="F108" s="316" t="s">
        <v>95</v>
      </c>
      <c r="G108" s="319">
        <v>0.2</v>
      </c>
      <c r="H108" s="315" t="s">
        <v>96</v>
      </c>
      <c r="I108" s="320">
        <v>-18.31</v>
      </c>
      <c r="J108" s="320">
        <v>0.0</v>
      </c>
      <c r="K108" s="320">
        <v>-18.31</v>
      </c>
      <c r="L108" s="320">
        <v>18.31</v>
      </c>
      <c r="M108" s="320">
        <v>0.0</v>
      </c>
      <c r="N108" s="320">
        <v>18.31</v>
      </c>
      <c r="O108" s="319">
        <v>0.0</v>
      </c>
      <c r="P108" s="320">
        <v>0.0</v>
      </c>
      <c r="Q108" s="320">
        <v>0.0</v>
      </c>
      <c r="R108" s="321">
        <v>0.0</v>
      </c>
      <c r="S108" s="314"/>
    </row>
    <row r="109" ht="11.25" customHeight="1">
      <c r="B109" s="322" t="s">
        <v>107</v>
      </c>
      <c r="C109" s="323"/>
      <c r="D109" s="323"/>
      <c r="E109" s="323"/>
      <c r="F109" s="324"/>
      <c r="G109" s="325">
        <v>22.314</v>
      </c>
      <c r="H109" s="326" t="s">
        <v>108</v>
      </c>
      <c r="I109" s="327">
        <v>-15306.98</v>
      </c>
      <c r="J109" s="327">
        <v>0.0</v>
      </c>
      <c r="K109" s="327">
        <v>-15306.98</v>
      </c>
      <c r="L109" s="327">
        <v>15306.98</v>
      </c>
      <c r="M109" s="327">
        <v>0.0</v>
      </c>
      <c r="N109" s="413">
        <v>15306.98</v>
      </c>
      <c r="O109" s="325">
        <v>0.0</v>
      </c>
      <c r="P109" s="327">
        <v>0.0</v>
      </c>
      <c r="Q109" s="327">
        <v>0.0</v>
      </c>
      <c r="R109" s="328">
        <v>0.0</v>
      </c>
      <c r="S109" s="329"/>
    </row>
    <row r="110" ht="11.25" customHeight="1">
      <c r="B110" s="312" t="s">
        <v>2121</v>
      </c>
      <c r="C110" s="313"/>
      <c r="D110" s="313"/>
      <c r="E110" s="313"/>
      <c r="F110" s="313"/>
      <c r="G110" s="313"/>
      <c r="H110" s="313"/>
      <c r="I110" s="313"/>
      <c r="J110" s="313"/>
      <c r="K110" s="313"/>
      <c r="L110" s="313"/>
      <c r="M110" s="313"/>
      <c r="N110" s="313"/>
      <c r="O110" s="313"/>
      <c r="P110" s="313"/>
      <c r="Q110" s="313"/>
      <c r="R110" s="313"/>
      <c r="S110" s="314"/>
    </row>
    <row r="111" ht="11.25" customHeight="1">
      <c r="B111" s="315" t="s">
        <v>92</v>
      </c>
      <c r="C111" s="316" t="s">
        <v>105</v>
      </c>
      <c r="D111" s="317" t="s">
        <v>106</v>
      </c>
      <c r="E111" s="318"/>
      <c r="F111" s="316" t="s">
        <v>95</v>
      </c>
      <c r="G111" s="319">
        <v>0.4</v>
      </c>
      <c r="H111" s="315" t="s">
        <v>96</v>
      </c>
      <c r="I111" s="320">
        <v>-24.8</v>
      </c>
      <c r="J111" s="320">
        <v>0.0</v>
      </c>
      <c r="K111" s="320">
        <v>-24.8</v>
      </c>
      <c r="L111" s="320">
        <v>24.8</v>
      </c>
      <c r="M111" s="320">
        <v>0.0</v>
      </c>
      <c r="N111" s="320">
        <v>24.8</v>
      </c>
      <c r="O111" s="319">
        <v>0.0</v>
      </c>
      <c r="P111" s="320">
        <v>0.0</v>
      </c>
      <c r="Q111" s="320">
        <v>0.0</v>
      </c>
      <c r="R111" s="321">
        <v>0.0</v>
      </c>
      <c r="S111" s="314"/>
    </row>
    <row r="112" ht="11.25" customHeight="1">
      <c r="B112" s="315" t="s">
        <v>92</v>
      </c>
      <c r="C112" s="316" t="s">
        <v>101</v>
      </c>
      <c r="D112" s="317" t="s">
        <v>102</v>
      </c>
      <c r="E112" s="318"/>
      <c r="F112" s="316" t="s">
        <v>95</v>
      </c>
      <c r="G112" s="319">
        <v>0.4</v>
      </c>
      <c r="H112" s="315" t="s">
        <v>96</v>
      </c>
      <c r="I112" s="320">
        <v>-17.6</v>
      </c>
      <c r="J112" s="320">
        <v>0.0</v>
      </c>
      <c r="K112" s="320">
        <v>-17.6</v>
      </c>
      <c r="L112" s="320">
        <v>17.6</v>
      </c>
      <c r="M112" s="320">
        <v>0.0</v>
      </c>
      <c r="N112" s="320">
        <v>17.6</v>
      </c>
      <c r="O112" s="319">
        <v>0.0</v>
      </c>
      <c r="P112" s="320">
        <v>0.0</v>
      </c>
      <c r="Q112" s="320">
        <v>0.0</v>
      </c>
      <c r="R112" s="321">
        <v>0.0</v>
      </c>
      <c r="S112" s="314"/>
    </row>
    <row r="113" ht="11.25" customHeight="1">
      <c r="B113" s="315" t="s">
        <v>92</v>
      </c>
      <c r="C113" s="316" t="s">
        <v>1872</v>
      </c>
      <c r="D113" s="317" t="s">
        <v>891</v>
      </c>
      <c r="E113" s="318"/>
      <c r="F113" s="316" t="s">
        <v>95</v>
      </c>
      <c r="G113" s="319">
        <v>0.323</v>
      </c>
      <c r="H113" s="315" t="s">
        <v>96</v>
      </c>
      <c r="I113" s="320">
        <v>-53.62</v>
      </c>
      <c r="J113" s="320">
        <v>0.0</v>
      </c>
      <c r="K113" s="320">
        <v>-53.62</v>
      </c>
      <c r="L113" s="320">
        <v>53.62</v>
      </c>
      <c r="M113" s="320">
        <v>0.0</v>
      </c>
      <c r="N113" s="320">
        <v>53.62</v>
      </c>
      <c r="O113" s="319">
        <v>0.0</v>
      </c>
      <c r="P113" s="320">
        <v>0.0</v>
      </c>
      <c r="Q113" s="320">
        <v>0.0</v>
      </c>
      <c r="R113" s="321">
        <v>0.0</v>
      </c>
      <c r="S113" s="314"/>
    </row>
    <row r="114" ht="11.25" customHeight="1">
      <c r="B114" s="315" t="s">
        <v>92</v>
      </c>
      <c r="C114" s="316" t="s">
        <v>137</v>
      </c>
      <c r="D114" s="317" t="s">
        <v>138</v>
      </c>
      <c r="E114" s="318"/>
      <c r="F114" s="316" t="s">
        <v>95</v>
      </c>
      <c r="G114" s="319">
        <v>0.04</v>
      </c>
      <c r="H114" s="315" t="s">
        <v>96</v>
      </c>
      <c r="I114" s="320">
        <v>-15.2</v>
      </c>
      <c r="J114" s="320">
        <v>0.0</v>
      </c>
      <c r="K114" s="320">
        <v>-15.2</v>
      </c>
      <c r="L114" s="320">
        <v>15.2</v>
      </c>
      <c r="M114" s="320">
        <v>0.0</v>
      </c>
      <c r="N114" s="320">
        <v>15.2</v>
      </c>
      <c r="O114" s="319">
        <v>0.0</v>
      </c>
      <c r="P114" s="320">
        <v>0.0</v>
      </c>
      <c r="Q114" s="320">
        <v>0.0</v>
      </c>
      <c r="R114" s="321">
        <v>0.0</v>
      </c>
      <c r="S114" s="314"/>
    </row>
    <row r="115" ht="11.25" customHeight="1">
      <c r="B115" s="315" t="s">
        <v>92</v>
      </c>
      <c r="C115" s="316" t="s">
        <v>368</v>
      </c>
      <c r="D115" s="317" t="s">
        <v>369</v>
      </c>
      <c r="E115" s="318"/>
      <c r="F115" s="316" t="s">
        <v>95</v>
      </c>
      <c r="G115" s="319">
        <v>0.4</v>
      </c>
      <c r="H115" s="315" t="s">
        <v>96</v>
      </c>
      <c r="I115" s="320">
        <v>-36.28</v>
      </c>
      <c r="J115" s="320">
        <v>0.0</v>
      </c>
      <c r="K115" s="320">
        <v>-36.28</v>
      </c>
      <c r="L115" s="320">
        <v>36.28</v>
      </c>
      <c r="M115" s="320">
        <v>0.0</v>
      </c>
      <c r="N115" s="320">
        <v>36.28</v>
      </c>
      <c r="O115" s="319">
        <v>0.0</v>
      </c>
      <c r="P115" s="320">
        <v>0.0</v>
      </c>
      <c r="Q115" s="320">
        <v>0.0</v>
      </c>
      <c r="R115" s="321">
        <v>0.0</v>
      </c>
      <c r="S115" s="314"/>
    </row>
    <row r="116" ht="11.25" customHeight="1">
      <c r="B116" s="315" t="s">
        <v>92</v>
      </c>
      <c r="C116" s="316" t="s">
        <v>170</v>
      </c>
      <c r="D116" s="317" t="s">
        <v>171</v>
      </c>
      <c r="E116" s="318"/>
      <c r="F116" s="316" t="s">
        <v>95</v>
      </c>
      <c r="G116" s="319">
        <v>0.12</v>
      </c>
      <c r="H116" s="315" t="s">
        <v>96</v>
      </c>
      <c r="I116" s="320">
        <v>-203.28</v>
      </c>
      <c r="J116" s="320">
        <v>0.0</v>
      </c>
      <c r="K116" s="320">
        <v>-203.28</v>
      </c>
      <c r="L116" s="320">
        <v>203.28</v>
      </c>
      <c r="M116" s="320">
        <v>0.0</v>
      </c>
      <c r="N116" s="320">
        <v>203.28</v>
      </c>
      <c r="O116" s="319">
        <v>0.0</v>
      </c>
      <c r="P116" s="320">
        <v>0.0</v>
      </c>
      <c r="Q116" s="320">
        <v>0.0</v>
      </c>
      <c r="R116" s="321">
        <v>0.0</v>
      </c>
      <c r="S116" s="314"/>
    </row>
    <row r="117" ht="11.25" customHeight="1">
      <c r="B117" s="315" t="s">
        <v>92</v>
      </c>
      <c r="C117" s="316" t="s">
        <v>124</v>
      </c>
      <c r="D117" s="317" t="s">
        <v>125</v>
      </c>
      <c r="E117" s="318"/>
      <c r="F117" s="316" t="s">
        <v>95</v>
      </c>
      <c r="G117" s="319">
        <v>0.2</v>
      </c>
      <c r="H117" s="315" t="s">
        <v>96</v>
      </c>
      <c r="I117" s="320">
        <v>-250.8</v>
      </c>
      <c r="J117" s="320">
        <v>0.0</v>
      </c>
      <c r="K117" s="320">
        <v>-250.8</v>
      </c>
      <c r="L117" s="320">
        <v>250.8</v>
      </c>
      <c r="M117" s="320">
        <v>0.0</v>
      </c>
      <c r="N117" s="320">
        <v>250.8</v>
      </c>
      <c r="O117" s="319">
        <v>0.0</v>
      </c>
      <c r="P117" s="320">
        <v>0.0</v>
      </c>
      <c r="Q117" s="320">
        <v>0.0</v>
      </c>
      <c r="R117" s="321">
        <v>0.0</v>
      </c>
      <c r="S117" s="314"/>
    </row>
    <row r="118" ht="11.25" customHeight="1">
      <c r="B118" s="315" t="s">
        <v>92</v>
      </c>
      <c r="C118" s="316" t="s">
        <v>1883</v>
      </c>
      <c r="D118" s="317" t="s">
        <v>1026</v>
      </c>
      <c r="E118" s="318"/>
      <c r="F118" s="316" t="s">
        <v>95</v>
      </c>
      <c r="G118" s="319">
        <v>0.4</v>
      </c>
      <c r="H118" s="315" t="s">
        <v>96</v>
      </c>
      <c r="I118" s="320">
        <v>-162.06</v>
      </c>
      <c r="J118" s="320">
        <v>0.0</v>
      </c>
      <c r="K118" s="320">
        <v>-162.06</v>
      </c>
      <c r="L118" s="320">
        <v>162.06</v>
      </c>
      <c r="M118" s="320">
        <v>0.0</v>
      </c>
      <c r="N118" s="320">
        <v>162.06</v>
      </c>
      <c r="O118" s="319">
        <v>0.0</v>
      </c>
      <c r="P118" s="320">
        <v>0.0</v>
      </c>
      <c r="Q118" s="320">
        <v>0.0</v>
      </c>
      <c r="R118" s="321">
        <v>0.0</v>
      </c>
      <c r="S118" s="314"/>
    </row>
    <row r="119" ht="11.25" customHeight="1">
      <c r="B119" s="315" t="s">
        <v>92</v>
      </c>
      <c r="C119" s="316" t="s">
        <v>97</v>
      </c>
      <c r="D119" s="317" t="s">
        <v>98</v>
      </c>
      <c r="E119" s="318"/>
      <c r="F119" s="316" t="s">
        <v>95</v>
      </c>
      <c r="G119" s="319">
        <v>0.12</v>
      </c>
      <c r="H119" s="315" t="s">
        <v>96</v>
      </c>
      <c r="I119" s="320">
        <v>-46.2</v>
      </c>
      <c r="J119" s="320">
        <v>0.0</v>
      </c>
      <c r="K119" s="320">
        <v>-46.2</v>
      </c>
      <c r="L119" s="320">
        <v>46.2</v>
      </c>
      <c r="M119" s="320">
        <v>0.0</v>
      </c>
      <c r="N119" s="320">
        <v>46.2</v>
      </c>
      <c r="O119" s="319">
        <v>0.0</v>
      </c>
      <c r="P119" s="320">
        <v>0.0</v>
      </c>
      <c r="Q119" s="320">
        <v>0.0</v>
      </c>
      <c r="R119" s="321">
        <v>0.0</v>
      </c>
      <c r="S119" s="314"/>
    </row>
    <row r="120" ht="11.25" customHeight="1">
      <c r="B120" s="315" t="s">
        <v>92</v>
      </c>
      <c r="C120" s="316" t="s">
        <v>118</v>
      </c>
      <c r="D120" s="317" t="s">
        <v>119</v>
      </c>
      <c r="E120" s="318"/>
      <c r="F120" s="316" t="s">
        <v>95</v>
      </c>
      <c r="G120" s="319">
        <v>0.01</v>
      </c>
      <c r="H120" s="315" t="s">
        <v>96</v>
      </c>
      <c r="I120" s="320">
        <v>-0.42</v>
      </c>
      <c r="J120" s="320">
        <v>0.0</v>
      </c>
      <c r="K120" s="320">
        <v>-0.42</v>
      </c>
      <c r="L120" s="320">
        <v>0.42</v>
      </c>
      <c r="M120" s="320">
        <v>0.0</v>
      </c>
      <c r="N120" s="320">
        <v>0.42</v>
      </c>
      <c r="O120" s="319">
        <v>0.0</v>
      </c>
      <c r="P120" s="320">
        <v>0.0</v>
      </c>
      <c r="Q120" s="320">
        <v>0.0</v>
      </c>
      <c r="R120" s="321">
        <v>0.0</v>
      </c>
      <c r="S120" s="314"/>
    </row>
    <row r="121" ht="11.25" customHeight="1">
      <c r="B121" s="315" t="s">
        <v>92</v>
      </c>
      <c r="C121" s="316" t="s">
        <v>141</v>
      </c>
      <c r="D121" s="317" t="s">
        <v>142</v>
      </c>
      <c r="E121" s="318"/>
      <c r="F121" s="316" t="s">
        <v>95</v>
      </c>
      <c r="G121" s="319">
        <v>0.01</v>
      </c>
      <c r="H121" s="315" t="s">
        <v>96</v>
      </c>
      <c r="I121" s="320">
        <v>-0.88</v>
      </c>
      <c r="J121" s="320">
        <v>0.0</v>
      </c>
      <c r="K121" s="320">
        <v>-0.88</v>
      </c>
      <c r="L121" s="320">
        <v>0.88</v>
      </c>
      <c r="M121" s="320">
        <v>0.0</v>
      </c>
      <c r="N121" s="320">
        <v>0.88</v>
      </c>
      <c r="O121" s="319">
        <v>0.0</v>
      </c>
      <c r="P121" s="320">
        <v>0.0</v>
      </c>
      <c r="Q121" s="320">
        <v>0.0</v>
      </c>
      <c r="R121" s="321">
        <v>0.0</v>
      </c>
      <c r="S121" s="314"/>
    </row>
    <row r="122" ht="11.25" customHeight="1">
      <c r="B122" s="315" t="s">
        <v>92</v>
      </c>
      <c r="C122" s="316" t="s">
        <v>399</v>
      </c>
      <c r="D122" s="399" t="s">
        <v>400</v>
      </c>
      <c r="E122" s="318"/>
      <c r="F122" s="316" t="s">
        <v>95</v>
      </c>
      <c r="G122" s="319">
        <v>2.5</v>
      </c>
      <c r="H122" s="315" t="s">
        <v>96</v>
      </c>
      <c r="I122" s="320">
        <v>-1750.0</v>
      </c>
      <c r="J122" s="320">
        <v>0.0</v>
      </c>
      <c r="K122" s="320">
        <v>-1750.0</v>
      </c>
      <c r="L122" s="320">
        <v>1750.0</v>
      </c>
      <c r="M122" s="320">
        <v>0.0</v>
      </c>
      <c r="N122" s="320">
        <v>1750.0</v>
      </c>
      <c r="O122" s="319">
        <v>0.0</v>
      </c>
      <c r="P122" s="320">
        <v>0.0</v>
      </c>
      <c r="Q122" s="320">
        <v>0.0</v>
      </c>
      <c r="R122" s="321">
        <v>0.0</v>
      </c>
      <c r="S122" s="314"/>
    </row>
    <row r="123" ht="11.25" customHeight="1">
      <c r="B123" s="315" t="s">
        <v>92</v>
      </c>
      <c r="C123" s="316" t="s">
        <v>105</v>
      </c>
      <c r="D123" s="317" t="s">
        <v>106</v>
      </c>
      <c r="E123" s="318"/>
      <c r="F123" s="316" t="s">
        <v>95</v>
      </c>
      <c r="G123" s="319">
        <v>0.24</v>
      </c>
      <c r="H123" s="315" t="s">
        <v>96</v>
      </c>
      <c r="I123" s="320">
        <v>-14.88</v>
      </c>
      <c r="J123" s="320">
        <v>0.0</v>
      </c>
      <c r="K123" s="320">
        <v>-14.88</v>
      </c>
      <c r="L123" s="320">
        <v>14.88</v>
      </c>
      <c r="M123" s="320">
        <v>0.0</v>
      </c>
      <c r="N123" s="320">
        <v>14.88</v>
      </c>
      <c r="O123" s="319">
        <v>0.0</v>
      </c>
      <c r="P123" s="320">
        <v>0.0</v>
      </c>
      <c r="Q123" s="320">
        <v>0.0</v>
      </c>
      <c r="R123" s="321">
        <v>0.0</v>
      </c>
      <c r="S123" s="314"/>
    </row>
    <row r="124" ht="11.25" customHeight="1">
      <c r="B124" s="315" t="s">
        <v>92</v>
      </c>
      <c r="C124" s="316" t="s">
        <v>188</v>
      </c>
      <c r="D124" s="317" t="s">
        <v>189</v>
      </c>
      <c r="E124" s="318"/>
      <c r="F124" s="316" t="s">
        <v>95</v>
      </c>
      <c r="G124" s="319">
        <v>0.04</v>
      </c>
      <c r="H124" s="315" t="s">
        <v>96</v>
      </c>
      <c r="I124" s="320">
        <v>-45.6</v>
      </c>
      <c r="J124" s="320">
        <v>0.0</v>
      </c>
      <c r="K124" s="320">
        <v>-45.6</v>
      </c>
      <c r="L124" s="320">
        <v>45.6</v>
      </c>
      <c r="M124" s="320">
        <v>0.0</v>
      </c>
      <c r="N124" s="320">
        <v>45.6</v>
      </c>
      <c r="O124" s="319">
        <v>0.0</v>
      </c>
      <c r="P124" s="320">
        <v>0.0</v>
      </c>
      <c r="Q124" s="320">
        <v>0.0</v>
      </c>
      <c r="R124" s="321">
        <v>0.0</v>
      </c>
      <c r="S124" s="314"/>
    </row>
    <row r="125" ht="11.25" customHeight="1">
      <c r="B125" s="315" t="s">
        <v>92</v>
      </c>
      <c r="C125" s="316" t="s">
        <v>137</v>
      </c>
      <c r="D125" s="317" t="s">
        <v>138</v>
      </c>
      <c r="E125" s="318"/>
      <c r="F125" s="316" t="s">
        <v>95</v>
      </c>
      <c r="G125" s="319">
        <v>0.02</v>
      </c>
      <c r="H125" s="315" t="s">
        <v>96</v>
      </c>
      <c r="I125" s="320">
        <v>-7.6</v>
      </c>
      <c r="J125" s="320">
        <v>0.0</v>
      </c>
      <c r="K125" s="320">
        <v>-7.6</v>
      </c>
      <c r="L125" s="320">
        <v>7.6</v>
      </c>
      <c r="M125" s="320">
        <v>0.0</v>
      </c>
      <c r="N125" s="320">
        <v>7.6</v>
      </c>
      <c r="O125" s="319">
        <v>0.0</v>
      </c>
      <c r="P125" s="320">
        <v>0.0</v>
      </c>
      <c r="Q125" s="320">
        <v>0.0</v>
      </c>
      <c r="R125" s="321">
        <v>0.0</v>
      </c>
      <c r="S125" s="314"/>
    </row>
    <row r="126" ht="11.25" customHeight="1">
      <c r="B126" s="315" t="s">
        <v>92</v>
      </c>
      <c r="C126" s="316" t="s">
        <v>184</v>
      </c>
      <c r="D126" s="317" t="s">
        <v>185</v>
      </c>
      <c r="E126" s="318"/>
      <c r="F126" s="316" t="s">
        <v>95</v>
      </c>
      <c r="G126" s="319">
        <v>1.2</v>
      </c>
      <c r="H126" s="315" t="s">
        <v>96</v>
      </c>
      <c r="I126" s="320">
        <v>-277.92</v>
      </c>
      <c r="J126" s="320">
        <v>0.0</v>
      </c>
      <c r="K126" s="320">
        <v>-277.92</v>
      </c>
      <c r="L126" s="320">
        <v>277.92</v>
      </c>
      <c r="M126" s="320">
        <v>0.0</v>
      </c>
      <c r="N126" s="320">
        <v>277.92</v>
      </c>
      <c r="O126" s="319">
        <v>0.0</v>
      </c>
      <c r="P126" s="320">
        <v>0.0</v>
      </c>
      <c r="Q126" s="320">
        <v>0.0</v>
      </c>
      <c r="R126" s="321">
        <v>0.0</v>
      </c>
      <c r="S126" s="314"/>
    </row>
    <row r="127" ht="11.25" customHeight="1">
      <c r="B127" s="315" t="s">
        <v>92</v>
      </c>
      <c r="C127" s="316" t="s">
        <v>368</v>
      </c>
      <c r="D127" s="317" t="s">
        <v>369</v>
      </c>
      <c r="E127" s="318"/>
      <c r="F127" s="316" t="s">
        <v>95</v>
      </c>
      <c r="G127" s="319">
        <v>0.6</v>
      </c>
      <c r="H127" s="315" t="s">
        <v>96</v>
      </c>
      <c r="I127" s="320">
        <v>-54.42</v>
      </c>
      <c r="J127" s="320">
        <v>0.0</v>
      </c>
      <c r="K127" s="320">
        <v>-54.42</v>
      </c>
      <c r="L127" s="320">
        <v>54.42</v>
      </c>
      <c r="M127" s="320">
        <v>0.0</v>
      </c>
      <c r="N127" s="320">
        <v>54.42</v>
      </c>
      <c r="O127" s="319">
        <v>0.0</v>
      </c>
      <c r="P127" s="320">
        <v>0.0</v>
      </c>
      <c r="Q127" s="320">
        <v>0.0</v>
      </c>
      <c r="R127" s="321">
        <v>0.0</v>
      </c>
      <c r="S127" s="314"/>
    </row>
    <row r="128" ht="11.25" customHeight="1">
      <c r="B128" s="315" t="s">
        <v>92</v>
      </c>
      <c r="C128" s="316" t="s">
        <v>141</v>
      </c>
      <c r="D128" s="317" t="s">
        <v>142</v>
      </c>
      <c r="E128" s="318"/>
      <c r="F128" s="316" t="s">
        <v>95</v>
      </c>
      <c r="G128" s="319">
        <v>0.08</v>
      </c>
      <c r="H128" s="315" t="s">
        <v>96</v>
      </c>
      <c r="I128" s="320">
        <v>-7.04</v>
      </c>
      <c r="J128" s="320">
        <v>0.0</v>
      </c>
      <c r="K128" s="320">
        <v>-7.04</v>
      </c>
      <c r="L128" s="320">
        <v>7.04</v>
      </c>
      <c r="M128" s="320">
        <v>0.0</v>
      </c>
      <c r="N128" s="320">
        <v>7.04</v>
      </c>
      <c r="O128" s="319">
        <v>0.0</v>
      </c>
      <c r="P128" s="320">
        <v>0.0</v>
      </c>
      <c r="Q128" s="320">
        <v>0.0</v>
      </c>
      <c r="R128" s="321">
        <v>0.0</v>
      </c>
      <c r="S128" s="314"/>
    </row>
    <row r="129" ht="11.25" customHeight="1">
      <c r="B129" s="315" t="s">
        <v>92</v>
      </c>
      <c r="C129" s="316" t="s">
        <v>118</v>
      </c>
      <c r="D129" s="317" t="s">
        <v>119</v>
      </c>
      <c r="E129" s="318"/>
      <c r="F129" s="316" t="s">
        <v>95</v>
      </c>
      <c r="G129" s="319">
        <v>0.02</v>
      </c>
      <c r="H129" s="315" t="s">
        <v>96</v>
      </c>
      <c r="I129" s="320">
        <v>-0.84</v>
      </c>
      <c r="J129" s="320">
        <v>0.0</v>
      </c>
      <c r="K129" s="320">
        <v>-0.84</v>
      </c>
      <c r="L129" s="320">
        <v>0.84</v>
      </c>
      <c r="M129" s="320">
        <v>0.0</v>
      </c>
      <c r="N129" s="320">
        <v>0.84</v>
      </c>
      <c r="O129" s="319">
        <v>0.0</v>
      </c>
      <c r="P129" s="320">
        <v>0.0</v>
      </c>
      <c r="Q129" s="320">
        <v>0.0</v>
      </c>
      <c r="R129" s="321">
        <v>0.0</v>
      </c>
      <c r="S129" s="314"/>
    </row>
    <row r="130" ht="11.25" customHeight="1">
      <c r="B130" s="315" t="s">
        <v>92</v>
      </c>
      <c r="C130" s="316" t="s">
        <v>366</v>
      </c>
      <c r="D130" s="317" t="s">
        <v>367</v>
      </c>
      <c r="E130" s="318"/>
      <c r="F130" s="316" t="s">
        <v>95</v>
      </c>
      <c r="G130" s="319">
        <v>0.04</v>
      </c>
      <c r="H130" s="315" t="s">
        <v>96</v>
      </c>
      <c r="I130" s="320">
        <v>-101.0</v>
      </c>
      <c r="J130" s="320">
        <v>0.0</v>
      </c>
      <c r="K130" s="320">
        <v>-101.0</v>
      </c>
      <c r="L130" s="320">
        <v>101.0</v>
      </c>
      <c r="M130" s="320">
        <v>0.0</v>
      </c>
      <c r="N130" s="320">
        <v>101.0</v>
      </c>
      <c r="O130" s="319">
        <v>0.0</v>
      </c>
      <c r="P130" s="320">
        <v>0.0</v>
      </c>
      <c r="Q130" s="320">
        <v>0.0</v>
      </c>
      <c r="R130" s="321">
        <v>0.0</v>
      </c>
      <c r="S130" s="314"/>
    </row>
    <row r="131" ht="11.25" customHeight="1">
      <c r="B131" s="315" t="s">
        <v>92</v>
      </c>
      <c r="C131" s="316" t="s">
        <v>97</v>
      </c>
      <c r="D131" s="317" t="s">
        <v>98</v>
      </c>
      <c r="E131" s="318"/>
      <c r="F131" s="316" t="s">
        <v>95</v>
      </c>
      <c r="G131" s="319">
        <v>0.08</v>
      </c>
      <c r="H131" s="315" t="s">
        <v>96</v>
      </c>
      <c r="I131" s="320">
        <v>-30.8</v>
      </c>
      <c r="J131" s="320">
        <v>0.0</v>
      </c>
      <c r="K131" s="320">
        <v>-30.8</v>
      </c>
      <c r="L131" s="320">
        <v>30.8</v>
      </c>
      <c r="M131" s="320">
        <v>0.0</v>
      </c>
      <c r="N131" s="320">
        <v>30.8</v>
      </c>
      <c r="O131" s="319">
        <v>0.0</v>
      </c>
      <c r="P131" s="320">
        <v>0.0</v>
      </c>
      <c r="Q131" s="320">
        <v>0.0</v>
      </c>
      <c r="R131" s="321">
        <v>0.0</v>
      </c>
      <c r="S131" s="314"/>
    </row>
    <row r="132" ht="11.25" customHeight="1">
      <c r="B132" s="315" t="s">
        <v>92</v>
      </c>
      <c r="C132" s="316" t="s">
        <v>333</v>
      </c>
      <c r="D132" s="317" t="s">
        <v>334</v>
      </c>
      <c r="E132" s="318"/>
      <c r="F132" s="316" t="s">
        <v>95</v>
      </c>
      <c r="G132" s="319">
        <v>0.24</v>
      </c>
      <c r="H132" s="315" t="s">
        <v>96</v>
      </c>
      <c r="I132" s="320">
        <v>-36.64</v>
      </c>
      <c r="J132" s="320">
        <v>0.0</v>
      </c>
      <c r="K132" s="320">
        <v>-36.64</v>
      </c>
      <c r="L132" s="320">
        <v>36.64</v>
      </c>
      <c r="M132" s="320">
        <v>0.0</v>
      </c>
      <c r="N132" s="320">
        <v>36.64</v>
      </c>
      <c r="O132" s="319">
        <v>0.0</v>
      </c>
      <c r="P132" s="320">
        <v>0.0</v>
      </c>
      <c r="Q132" s="320">
        <v>0.0</v>
      </c>
      <c r="R132" s="321">
        <v>0.0</v>
      </c>
      <c r="S132" s="314"/>
    </row>
    <row r="133" ht="11.25" customHeight="1">
      <c r="B133" s="315" t="s">
        <v>92</v>
      </c>
      <c r="C133" s="316" t="s">
        <v>2122</v>
      </c>
      <c r="D133" s="399" t="s">
        <v>2123</v>
      </c>
      <c r="E133" s="318"/>
      <c r="F133" s="316" t="s">
        <v>95</v>
      </c>
      <c r="G133" s="319">
        <v>1.06</v>
      </c>
      <c r="H133" s="315" t="s">
        <v>96</v>
      </c>
      <c r="I133" s="320">
        <v>-5512.08</v>
      </c>
      <c r="J133" s="320">
        <v>0.0</v>
      </c>
      <c r="K133" s="320">
        <v>-5512.08</v>
      </c>
      <c r="L133" s="320">
        <v>5512.08</v>
      </c>
      <c r="M133" s="320">
        <v>0.0</v>
      </c>
      <c r="N133" s="320">
        <v>5512.08</v>
      </c>
      <c r="O133" s="319">
        <v>0.0</v>
      </c>
      <c r="P133" s="320">
        <v>0.0</v>
      </c>
      <c r="Q133" s="320">
        <v>0.0</v>
      </c>
      <c r="R133" s="321">
        <v>0.0</v>
      </c>
      <c r="S133" s="314"/>
    </row>
    <row r="134" ht="11.25" customHeight="1">
      <c r="B134" s="315" t="s">
        <v>92</v>
      </c>
      <c r="C134" s="316" t="s">
        <v>2124</v>
      </c>
      <c r="D134" s="399" t="s">
        <v>2125</v>
      </c>
      <c r="E134" s="318"/>
      <c r="F134" s="316" t="s">
        <v>95</v>
      </c>
      <c r="G134" s="319">
        <v>0.26</v>
      </c>
      <c r="H134" s="315" t="s">
        <v>96</v>
      </c>
      <c r="I134" s="320">
        <v>-2547.48</v>
      </c>
      <c r="J134" s="320">
        <v>0.0</v>
      </c>
      <c r="K134" s="320">
        <v>-2547.48</v>
      </c>
      <c r="L134" s="320">
        <v>2547.48</v>
      </c>
      <c r="M134" s="320">
        <v>0.0</v>
      </c>
      <c r="N134" s="320">
        <v>2547.48</v>
      </c>
      <c r="O134" s="319">
        <v>0.0</v>
      </c>
      <c r="P134" s="320">
        <v>0.0</v>
      </c>
      <c r="Q134" s="320">
        <v>0.0</v>
      </c>
      <c r="R134" s="321">
        <v>0.0</v>
      </c>
      <c r="S134" s="314"/>
    </row>
    <row r="135" ht="11.25" customHeight="1">
      <c r="B135" s="315" t="s">
        <v>92</v>
      </c>
      <c r="C135" s="316" t="s">
        <v>101</v>
      </c>
      <c r="D135" s="317" t="s">
        <v>102</v>
      </c>
      <c r="E135" s="318"/>
      <c r="F135" s="316" t="s">
        <v>95</v>
      </c>
      <c r="G135" s="319">
        <v>0.15</v>
      </c>
      <c r="H135" s="315" t="s">
        <v>96</v>
      </c>
      <c r="I135" s="320">
        <v>-6.6</v>
      </c>
      <c r="J135" s="320">
        <v>0.0</v>
      </c>
      <c r="K135" s="320">
        <v>-6.6</v>
      </c>
      <c r="L135" s="320">
        <v>6.6</v>
      </c>
      <c r="M135" s="320">
        <v>0.0</v>
      </c>
      <c r="N135" s="320">
        <v>6.6</v>
      </c>
      <c r="O135" s="319">
        <v>0.0</v>
      </c>
      <c r="P135" s="320">
        <v>0.0</v>
      </c>
      <c r="Q135" s="320">
        <v>0.0</v>
      </c>
      <c r="R135" s="321">
        <v>0.0</v>
      </c>
      <c r="S135" s="314"/>
    </row>
    <row r="136" ht="11.25" customHeight="1">
      <c r="B136" s="315" t="s">
        <v>92</v>
      </c>
      <c r="C136" s="316" t="s">
        <v>105</v>
      </c>
      <c r="D136" s="317" t="s">
        <v>106</v>
      </c>
      <c r="E136" s="318"/>
      <c r="F136" s="316" t="s">
        <v>95</v>
      </c>
      <c r="G136" s="319">
        <v>0.15</v>
      </c>
      <c r="H136" s="315" t="s">
        <v>96</v>
      </c>
      <c r="I136" s="320">
        <v>-9.3</v>
      </c>
      <c r="J136" s="320">
        <v>0.0</v>
      </c>
      <c r="K136" s="320">
        <v>-9.3</v>
      </c>
      <c r="L136" s="320">
        <v>9.3</v>
      </c>
      <c r="M136" s="320">
        <v>0.0</v>
      </c>
      <c r="N136" s="320">
        <v>9.3</v>
      </c>
      <c r="O136" s="319">
        <v>0.0</v>
      </c>
      <c r="P136" s="320">
        <v>0.0</v>
      </c>
      <c r="Q136" s="320">
        <v>0.0</v>
      </c>
      <c r="R136" s="321">
        <v>0.0</v>
      </c>
      <c r="S136" s="314"/>
    </row>
    <row r="137" ht="11.25" customHeight="1">
      <c r="B137" s="315" t="s">
        <v>92</v>
      </c>
      <c r="C137" s="316" t="s">
        <v>1872</v>
      </c>
      <c r="D137" s="317" t="s">
        <v>891</v>
      </c>
      <c r="E137" s="318"/>
      <c r="F137" s="316" t="s">
        <v>95</v>
      </c>
      <c r="G137" s="319">
        <v>0.1</v>
      </c>
      <c r="H137" s="315" t="s">
        <v>96</v>
      </c>
      <c r="I137" s="320">
        <v>-16.6</v>
      </c>
      <c r="J137" s="320">
        <v>0.0</v>
      </c>
      <c r="K137" s="320">
        <v>-16.6</v>
      </c>
      <c r="L137" s="320">
        <v>16.6</v>
      </c>
      <c r="M137" s="320">
        <v>0.0</v>
      </c>
      <c r="N137" s="320">
        <v>16.6</v>
      </c>
      <c r="O137" s="319">
        <v>0.0</v>
      </c>
      <c r="P137" s="320">
        <v>0.0</v>
      </c>
      <c r="Q137" s="320">
        <v>0.0</v>
      </c>
      <c r="R137" s="321">
        <v>0.0</v>
      </c>
      <c r="S137" s="314"/>
    </row>
    <row r="138" ht="11.25" customHeight="1">
      <c r="B138" s="315" t="s">
        <v>92</v>
      </c>
      <c r="C138" s="316" t="s">
        <v>137</v>
      </c>
      <c r="D138" s="317" t="s">
        <v>138</v>
      </c>
      <c r="E138" s="318"/>
      <c r="F138" s="316" t="s">
        <v>95</v>
      </c>
      <c r="G138" s="319">
        <v>0.02</v>
      </c>
      <c r="H138" s="315" t="s">
        <v>96</v>
      </c>
      <c r="I138" s="320">
        <v>-7.6</v>
      </c>
      <c r="J138" s="320">
        <v>0.0</v>
      </c>
      <c r="K138" s="320">
        <v>-7.6</v>
      </c>
      <c r="L138" s="320">
        <v>7.6</v>
      </c>
      <c r="M138" s="320">
        <v>0.0</v>
      </c>
      <c r="N138" s="320">
        <v>7.6</v>
      </c>
      <c r="O138" s="319">
        <v>0.0</v>
      </c>
      <c r="P138" s="320">
        <v>0.0</v>
      </c>
      <c r="Q138" s="320">
        <v>0.0</v>
      </c>
      <c r="R138" s="321">
        <v>0.0</v>
      </c>
      <c r="S138" s="314"/>
    </row>
    <row r="139" ht="11.25" customHeight="1">
      <c r="B139" s="315" t="s">
        <v>92</v>
      </c>
      <c r="C139" s="316" t="s">
        <v>151</v>
      </c>
      <c r="D139" s="317" t="s">
        <v>152</v>
      </c>
      <c r="E139" s="318"/>
      <c r="F139" s="316" t="s">
        <v>95</v>
      </c>
      <c r="G139" s="319">
        <v>0.5</v>
      </c>
      <c r="H139" s="315" t="s">
        <v>96</v>
      </c>
      <c r="I139" s="320">
        <v>-247.5</v>
      </c>
      <c r="J139" s="320">
        <v>0.0</v>
      </c>
      <c r="K139" s="320">
        <v>-247.5</v>
      </c>
      <c r="L139" s="320">
        <v>247.5</v>
      </c>
      <c r="M139" s="320">
        <v>0.0</v>
      </c>
      <c r="N139" s="320">
        <v>247.5</v>
      </c>
      <c r="O139" s="319">
        <v>0.0</v>
      </c>
      <c r="P139" s="320">
        <v>0.0</v>
      </c>
      <c r="Q139" s="320">
        <v>0.0</v>
      </c>
      <c r="R139" s="321">
        <v>0.0</v>
      </c>
      <c r="S139" s="314"/>
    </row>
    <row r="140" ht="11.25" customHeight="1">
      <c r="B140" s="315" t="s">
        <v>92</v>
      </c>
      <c r="C140" s="316" t="s">
        <v>1822</v>
      </c>
      <c r="D140" s="317" t="s">
        <v>990</v>
      </c>
      <c r="E140" s="318"/>
      <c r="F140" s="316" t="s">
        <v>95</v>
      </c>
      <c r="G140" s="319">
        <v>0.06</v>
      </c>
      <c r="H140" s="315" t="s">
        <v>96</v>
      </c>
      <c r="I140" s="320">
        <v>-24.86</v>
      </c>
      <c r="J140" s="320">
        <v>0.0</v>
      </c>
      <c r="K140" s="320">
        <v>-24.86</v>
      </c>
      <c r="L140" s="320">
        <v>24.86</v>
      </c>
      <c r="M140" s="320">
        <v>0.0</v>
      </c>
      <c r="N140" s="320">
        <v>24.86</v>
      </c>
      <c r="O140" s="319">
        <v>0.0</v>
      </c>
      <c r="P140" s="320">
        <v>0.0</v>
      </c>
      <c r="Q140" s="320">
        <v>0.0</v>
      </c>
      <c r="R140" s="321">
        <v>0.0</v>
      </c>
      <c r="S140" s="314"/>
    </row>
    <row r="141" ht="12.0" customHeight="1"/>
    <row r="142" ht="12.75" customHeight="1">
      <c r="B142" s="300" t="s">
        <v>1813</v>
      </c>
      <c r="C142" s="297"/>
      <c r="D142" s="298"/>
      <c r="S142" s="330" t="s">
        <v>241</v>
      </c>
    </row>
    <row r="143" ht="1.5" customHeight="1"/>
    <row r="144" ht="19.5" customHeight="1">
      <c r="B144" s="301" t="s">
        <v>79</v>
      </c>
      <c r="C144" s="301" t="s">
        <v>80</v>
      </c>
      <c r="D144" s="302" t="s">
        <v>81</v>
      </c>
      <c r="E144" s="303"/>
      <c r="F144" s="301" t="s">
        <v>82</v>
      </c>
      <c r="G144" s="301" t="s">
        <v>83</v>
      </c>
      <c r="H144" s="301" t="s">
        <v>84</v>
      </c>
      <c r="I144" s="304" t="s">
        <v>85</v>
      </c>
      <c r="J144" s="305"/>
      <c r="K144" s="306"/>
      <c r="L144" s="304" t="s">
        <v>86</v>
      </c>
      <c r="M144" s="305"/>
      <c r="N144" s="306"/>
      <c r="O144" s="304" t="s">
        <v>87</v>
      </c>
      <c r="P144" s="305"/>
      <c r="Q144" s="305"/>
      <c r="R144" s="305"/>
      <c r="S144" s="307"/>
    </row>
    <row r="145" ht="14.25" customHeight="1">
      <c r="B145" s="308"/>
      <c r="C145" s="308"/>
      <c r="D145" s="309"/>
      <c r="E145" s="310"/>
      <c r="F145" s="308"/>
      <c r="G145" s="308"/>
      <c r="H145" s="308"/>
      <c r="I145" s="311" t="s">
        <v>88</v>
      </c>
      <c r="J145" s="311" t="s">
        <v>89</v>
      </c>
      <c r="K145" s="311" t="s">
        <v>90</v>
      </c>
      <c r="L145" s="311" t="s">
        <v>88</v>
      </c>
      <c r="M145" s="311" t="s">
        <v>89</v>
      </c>
      <c r="N145" s="311" t="s">
        <v>90</v>
      </c>
      <c r="O145" s="311" t="s">
        <v>83</v>
      </c>
      <c r="P145" s="311" t="s">
        <v>88</v>
      </c>
      <c r="Q145" s="311" t="s">
        <v>89</v>
      </c>
      <c r="R145" s="304" t="s">
        <v>90</v>
      </c>
      <c r="S145" s="307"/>
    </row>
    <row r="146" ht="11.25" customHeight="1">
      <c r="B146" s="315" t="s">
        <v>92</v>
      </c>
      <c r="C146" s="316" t="s">
        <v>2126</v>
      </c>
      <c r="D146" s="317" t="s">
        <v>2127</v>
      </c>
      <c r="E146" s="318"/>
      <c r="F146" s="316" t="s">
        <v>286</v>
      </c>
      <c r="G146" s="319">
        <v>0.1</v>
      </c>
      <c r="H146" s="315" t="s">
        <v>96</v>
      </c>
      <c r="I146" s="320">
        <v>-163.8</v>
      </c>
      <c r="J146" s="320">
        <v>0.0</v>
      </c>
      <c r="K146" s="320">
        <v>-163.8</v>
      </c>
      <c r="L146" s="320">
        <v>163.8</v>
      </c>
      <c r="M146" s="320">
        <v>0.0</v>
      </c>
      <c r="N146" s="320">
        <v>163.8</v>
      </c>
      <c r="O146" s="319">
        <v>0.0</v>
      </c>
      <c r="P146" s="320">
        <v>0.0</v>
      </c>
      <c r="Q146" s="320">
        <v>0.0</v>
      </c>
      <c r="R146" s="321">
        <v>0.0</v>
      </c>
      <c r="S146" s="314"/>
    </row>
    <row r="147" ht="11.25" customHeight="1">
      <c r="B147" s="315" t="s">
        <v>92</v>
      </c>
      <c r="C147" s="316" t="s">
        <v>124</v>
      </c>
      <c r="D147" s="317" t="s">
        <v>125</v>
      </c>
      <c r="E147" s="318"/>
      <c r="F147" s="316" t="s">
        <v>95</v>
      </c>
      <c r="G147" s="319">
        <v>0.08</v>
      </c>
      <c r="H147" s="315" t="s">
        <v>96</v>
      </c>
      <c r="I147" s="320">
        <v>-100.32</v>
      </c>
      <c r="J147" s="320">
        <v>0.0</v>
      </c>
      <c r="K147" s="320">
        <v>-100.32</v>
      </c>
      <c r="L147" s="320">
        <v>100.32</v>
      </c>
      <c r="M147" s="320">
        <v>0.0</v>
      </c>
      <c r="N147" s="320">
        <v>100.32</v>
      </c>
      <c r="O147" s="319">
        <v>0.0</v>
      </c>
      <c r="P147" s="320">
        <v>0.0</v>
      </c>
      <c r="Q147" s="320">
        <v>0.0</v>
      </c>
      <c r="R147" s="321">
        <v>0.0</v>
      </c>
      <c r="S147" s="314"/>
    </row>
    <row r="148" ht="11.25" customHeight="1">
      <c r="B148" s="315" t="s">
        <v>92</v>
      </c>
      <c r="C148" s="316" t="s">
        <v>2128</v>
      </c>
      <c r="D148" s="317" t="s">
        <v>2129</v>
      </c>
      <c r="E148" s="318"/>
      <c r="F148" s="316" t="s">
        <v>95</v>
      </c>
      <c r="G148" s="319">
        <v>0.01</v>
      </c>
      <c r="H148" s="315" t="s">
        <v>96</v>
      </c>
      <c r="I148" s="320">
        <v>-27.0</v>
      </c>
      <c r="J148" s="320">
        <v>0.0</v>
      </c>
      <c r="K148" s="320">
        <v>-27.0</v>
      </c>
      <c r="L148" s="320">
        <v>27.0</v>
      </c>
      <c r="M148" s="320">
        <v>0.0</v>
      </c>
      <c r="N148" s="320">
        <v>27.0</v>
      </c>
      <c r="O148" s="319">
        <v>0.0</v>
      </c>
      <c r="P148" s="320">
        <v>0.0</v>
      </c>
      <c r="Q148" s="320">
        <v>0.0</v>
      </c>
      <c r="R148" s="321">
        <v>0.0</v>
      </c>
      <c r="S148" s="314"/>
    </row>
    <row r="149" ht="11.25" customHeight="1">
      <c r="B149" s="315" t="s">
        <v>92</v>
      </c>
      <c r="C149" s="316" t="s">
        <v>120</v>
      </c>
      <c r="D149" s="317" t="s">
        <v>121</v>
      </c>
      <c r="E149" s="318"/>
      <c r="F149" s="316" t="s">
        <v>95</v>
      </c>
      <c r="G149" s="319">
        <v>0.32</v>
      </c>
      <c r="H149" s="315" t="s">
        <v>96</v>
      </c>
      <c r="I149" s="320">
        <v>-44.8</v>
      </c>
      <c r="J149" s="320">
        <v>0.0</v>
      </c>
      <c r="K149" s="320">
        <v>-44.8</v>
      </c>
      <c r="L149" s="320">
        <v>44.8</v>
      </c>
      <c r="M149" s="320">
        <v>0.0</v>
      </c>
      <c r="N149" s="320">
        <v>44.8</v>
      </c>
      <c r="O149" s="319">
        <v>0.0</v>
      </c>
      <c r="P149" s="320">
        <v>0.0</v>
      </c>
      <c r="Q149" s="320">
        <v>0.0</v>
      </c>
      <c r="R149" s="321">
        <v>0.0</v>
      </c>
      <c r="S149" s="314"/>
    </row>
    <row r="150" ht="11.25" customHeight="1">
      <c r="B150" s="315" t="s">
        <v>92</v>
      </c>
      <c r="C150" s="316" t="s">
        <v>141</v>
      </c>
      <c r="D150" s="317" t="s">
        <v>142</v>
      </c>
      <c r="E150" s="318"/>
      <c r="F150" s="316" t="s">
        <v>95</v>
      </c>
      <c r="G150" s="319">
        <v>0.2</v>
      </c>
      <c r="H150" s="315" t="s">
        <v>96</v>
      </c>
      <c r="I150" s="320">
        <v>-17.6</v>
      </c>
      <c r="J150" s="320">
        <v>0.0</v>
      </c>
      <c r="K150" s="320">
        <v>-17.6</v>
      </c>
      <c r="L150" s="320">
        <v>17.6</v>
      </c>
      <c r="M150" s="320">
        <v>0.0</v>
      </c>
      <c r="N150" s="320">
        <v>17.6</v>
      </c>
      <c r="O150" s="319">
        <v>0.0</v>
      </c>
      <c r="P150" s="320">
        <v>0.0</v>
      </c>
      <c r="Q150" s="320">
        <v>0.0</v>
      </c>
      <c r="R150" s="321">
        <v>0.0</v>
      </c>
      <c r="S150" s="314"/>
    </row>
    <row r="151" ht="11.25" customHeight="1">
      <c r="B151" s="315" t="s">
        <v>92</v>
      </c>
      <c r="C151" s="316" t="s">
        <v>122</v>
      </c>
      <c r="D151" s="317" t="s">
        <v>123</v>
      </c>
      <c r="E151" s="318"/>
      <c r="F151" s="316" t="s">
        <v>95</v>
      </c>
      <c r="G151" s="319">
        <v>0.12</v>
      </c>
      <c r="H151" s="315" t="s">
        <v>96</v>
      </c>
      <c r="I151" s="320">
        <v>-12.48</v>
      </c>
      <c r="J151" s="320">
        <v>0.0</v>
      </c>
      <c r="K151" s="320">
        <v>-12.48</v>
      </c>
      <c r="L151" s="320">
        <v>12.48</v>
      </c>
      <c r="M151" s="320">
        <v>0.0</v>
      </c>
      <c r="N151" s="320">
        <v>12.48</v>
      </c>
      <c r="O151" s="319">
        <v>0.0</v>
      </c>
      <c r="P151" s="320">
        <v>0.0</v>
      </c>
      <c r="Q151" s="320">
        <v>0.0</v>
      </c>
      <c r="R151" s="321">
        <v>0.0</v>
      </c>
      <c r="S151" s="314"/>
    </row>
    <row r="152" ht="11.25" customHeight="1">
      <c r="B152" s="315" t="s">
        <v>92</v>
      </c>
      <c r="C152" s="316" t="s">
        <v>350</v>
      </c>
      <c r="D152" s="317" t="s">
        <v>351</v>
      </c>
      <c r="E152" s="318"/>
      <c r="F152" s="316" t="s">
        <v>95</v>
      </c>
      <c r="G152" s="319">
        <v>0.08</v>
      </c>
      <c r="H152" s="315" t="s">
        <v>96</v>
      </c>
      <c r="I152" s="320">
        <v>-71.17</v>
      </c>
      <c r="J152" s="320">
        <v>0.0</v>
      </c>
      <c r="K152" s="320">
        <v>-71.17</v>
      </c>
      <c r="L152" s="320">
        <v>71.17</v>
      </c>
      <c r="M152" s="320">
        <v>0.0</v>
      </c>
      <c r="N152" s="320">
        <v>71.17</v>
      </c>
      <c r="O152" s="319">
        <v>0.0</v>
      </c>
      <c r="P152" s="320">
        <v>0.0</v>
      </c>
      <c r="Q152" s="320">
        <v>0.0</v>
      </c>
      <c r="R152" s="321">
        <v>0.0</v>
      </c>
      <c r="S152" s="314"/>
    </row>
    <row r="153" ht="11.25" customHeight="1">
      <c r="B153" s="315" t="s">
        <v>92</v>
      </c>
      <c r="C153" s="316" t="s">
        <v>230</v>
      </c>
      <c r="D153" s="317" t="s">
        <v>231</v>
      </c>
      <c r="E153" s="318"/>
      <c r="F153" s="316" t="s">
        <v>95</v>
      </c>
      <c r="G153" s="319">
        <v>2.0</v>
      </c>
      <c r="H153" s="315" t="s">
        <v>96</v>
      </c>
      <c r="I153" s="320">
        <v>0.0</v>
      </c>
      <c r="J153" s="320">
        <v>0.0</v>
      </c>
      <c r="K153" s="320">
        <v>0.0</v>
      </c>
      <c r="L153" s="320">
        <v>0.0</v>
      </c>
      <c r="M153" s="320">
        <v>0.0</v>
      </c>
      <c r="N153" s="320">
        <v>0.0</v>
      </c>
      <c r="O153" s="319">
        <v>0.0</v>
      </c>
      <c r="P153" s="320">
        <v>0.0</v>
      </c>
      <c r="Q153" s="320">
        <v>0.0</v>
      </c>
      <c r="R153" s="321">
        <v>0.0</v>
      </c>
      <c r="S153" s="314"/>
    </row>
    <row r="154" ht="11.25" customHeight="1">
      <c r="B154" s="315" t="s">
        <v>92</v>
      </c>
      <c r="C154" s="316" t="s">
        <v>401</v>
      </c>
      <c r="D154" s="317" t="s">
        <v>402</v>
      </c>
      <c r="E154" s="318"/>
      <c r="F154" s="316" t="s">
        <v>95</v>
      </c>
      <c r="G154" s="319">
        <v>0.8</v>
      </c>
      <c r="H154" s="315" t="s">
        <v>96</v>
      </c>
      <c r="I154" s="320">
        <v>-672.0</v>
      </c>
      <c r="J154" s="320">
        <v>0.0</v>
      </c>
      <c r="K154" s="320">
        <v>-672.0</v>
      </c>
      <c r="L154" s="320">
        <v>672.0</v>
      </c>
      <c r="M154" s="320">
        <v>0.0</v>
      </c>
      <c r="N154" s="320">
        <v>672.0</v>
      </c>
      <c r="O154" s="319">
        <v>0.0</v>
      </c>
      <c r="P154" s="320">
        <v>0.0</v>
      </c>
      <c r="Q154" s="320">
        <v>0.0</v>
      </c>
      <c r="R154" s="321">
        <v>0.0</v>
      </c>
      <c r="S154" s="314"/>
    </row>
    <row r="155" ht="11.25" customHeight="1">
      <c r="B155" s="315" t="s">
        <v>92</v>
      </c>
      <c r="C155" s="316" t="s">
        <v>137</v>
      </c>
      <c r="D155" s="317" t="s">
        <v>138</v>
      </c>
      <c r="E155" s="318"/>
      <c r="F155" s="316" t="s">
        <v>95</v>
      </c>
      <c r="G155" s="319">
        <v>0.04</v>
      </c>
      <c r="H155" s="315" t="s">
        <v>96</v>
      </c>
      <c r="I155" s="320">
        <v>-15.2</v>
      </c>
      <c r="J155" s="320">
        <v>0.0</v>
      </c>
      <c r="K155" s="320">
        <v>-15.2</v>
      </c>
      <c r="L155" s="320">
        <v>15.2</v>
      </c>
      <c r="M155" s="320">
        <v>0.0</v>
      </c>
      <c r="N155" s="320">
        <v>15.2</v>
      </c>
      <c r="O155" s="319">
        <v>0.0</v>
      </c>
      <c r="P155" s="320">
        <v>0.0</v>
      </c>
      <c r="Q155" s="320">
        <v>0.0</v>
      </c>
      <c r="R155" s="321">
        <v>0.0</v>
      </c>
      <c r="S155" s="314"/>
    </row>
    <row r="156" ht="11.25" customHeight="1">
      <c r="B156" s="315" t="s">
        <v>92</v>
      </c>
      <c r="C156" s="316" t="s">
        <v>118</v>
      </c>
      <c r="D156" s="317" t="s">
        <v>119</v>
      </c>
      <c r="E156" s="318"/>
      <c r="F156" s="316" t="s">
        <v>95</v>
      </c>
      <c r="G156" s="319">
        <v>0.008</v>
      </c>
      <c r="H156" s="315" t="s">
        <v>96</v>
      </c>
      <c r="I156" s="320">
        <v>-0.34</v>
      </c>
      <c r="J156" s="320">
        <v>0.0</v>
      </c>
      <c r="K156" s="320">
        <v>-0.34</v>
      </c>
      <c r="L156" s="320">
        <v>0.34</v>
      </c>
      <c r="M156" s="320">
        <v>0.0</v>
      </c>
      <c r="N156" s="320">
        <v>0.34</v>
      </c>
      <c r="O156" s="319">
        <v>0.0</v>
      </c>
      <c r="P156" s="320">
        <v>0.0</v>
      </c>
      <c r="Q156" s="320">
        <v>0.0</v>
      </c>
      <c r="R156" s="321">
        <v>0.0</v>
      </c>
      <c r="S156" s="314"/>
    </row>
    <row r="157" ht="11.25" customHeight="1">
      <c r="B157" s="315" t="s">
        <v>92</v>
      </c>
      <c r="C157" s="316" t="s">
        <v>170</v>
      </c>
      <c r="D157" s="317" t="s">
        <v>171</v>
      </c>
      <c r="E157" s="318"/>
      <c r="F157" s="316" t="s">
        <v>95</v>
      </c>
      <c r="G157" s="319">
        <v>0.12</v>
      </c>
      <c r="H157" s="315" t="s">
        <v>96</v>
      </c>
      <c r="I157" s="320">
        <v>-203.28</v>
      </c>
      <c r="J157" s="320">
        <v>0.0</v>
      </c>
      <c r="K157" s="320">
        <v>-203.28</v>
      </c>
      <c r="L157" s="320">
        <v>203.28</v>
      </c>
      <c r="M157" s="320">
        <v>0.0</v>
      </c>
      <c r="N157" s="320">
        <v>203.28</v>
      </c>
      <c r="O157" s="319">
        <v>0.0</v>
      </c>
      <c r="P157" s="320">
        <v>0.0</v>
      </c>
      <c r="Q157" s="320">
        <v>0.0</v>
      </c>
      <c r="R157" s="321">
        <v>0.0</v>
      </c>
      <c r="S157" s="314"/>
    </row>
    <row r="158" ht="11.25" customHeight="1">
      <c r="B158" s="315" t="s">
        <v>92</v>
      </c>
      <c r="C158" s="316" t="s">
        <v>2104</v>
      </c>
      <c r="D158" s="317" t="s">
        <v>2105</v>
      </c>
      <c r="E158" s="318"/>
      <c r="F158" s="316" t="s">
        <v>95</v>
      </c>
      <c r="G158" s="319">
        <v>0.19</v>
      </c>
      <c r="H158" s="315" t="s">
        <v>96</v>
      </c>
      <c r="I158" s="320">
        <v>-215.46</v>
      </c>
      <c r="J158" s="320">
        <v>0.0</v>
      </c>
      <c r="K158" s="320">
        <v>-215.46</v>
      </c>
      <c r="L158" s="320">
        <v>215.46</v>
      </c>
      <c r="M158" s="320">
        <v>0.0</v>
      </c>
      <c r="N158" s="320">
        <v>215.46</v>
      </c>
      <c r="O158" s="319">
        <v>0.0</v>
      </c>
      <c r="P158" s="320">
        <v>0.0</v>
      </c>
      <c r="Q158" s="320">
        <v>0.0</v>
      </c>
      <c r="R158" s="321">
        <v>0.0</v>
      </c>
      <c r="S158" s="314"/>
    </row>
    <row r="159" ht="11.25" customHeight="1">
      <c r="B159" s="315" t="s">
        <v>92</v>
      </c>
      <c r="C159" s="316" t="s">
        <v>126</v>
      </c>
      <c r="D159" s="317" t="s">
        <v>127</v>
      </c>
      <c r="E159" s="318"/>
      <c r="F159" s="316" t="s">
        <v>95</v>
      </c>
      <c r="G159" s="319">
        <v>0.05</v>
      </c>
      <c r="H159" s="315" t="s">
        <v>96</v>
      </c>
      <c r="I159" s="320">
        <v>-16.1</v>
      </c>
      <c r="J159" s="320">
        <v>0.0</v>
      </c>
      <c r="K159" s="320">
        <v>-16.1</v>
      </c>
      <c r="L159" s="320">
        <v>16.1</v>
      </c>
      <c r="M159" s="320">
        <v>0.0</v>
      </c>
      <c r="N159" s="320">
        <v>16.1</v>
      </c>
      <c r="O159" s="319">
        <v>0.0</v>
      </c>
      <c r="P159" s="320">
        <v>0.0</v>
      </c>
      <c r="Q159" s="320">
        <v>0.0</v>
      </c>
      <c r="R159" s="321">
        <v>0.0</v>
      </c>
      <c r="S159" s="314"/>
    </row>
    <row r="160" ht="11.25" customHeight="1">
      <c r="B160" s="315" t="s">
        <v>92</v>
      </c>
      <c r="C160" s="316" t="s">
        <v>131</v>
      </c>
      <c r="D160" s="317" t="s">
        <v>132</v>
      </c>
      <c r="E160" s="318"/>
      <c r="F160" s="316" t="s">
        <v>95</v>
      </c>
      <c r="G160" s="319">
        <v>0.16</v>
      </c>
      <c r="H160" s="315" t="s">
        <v>96</v>
      </c>
      <c r="I160" s="320">
        <v>-37.6</v>
      </c>
      <c r="J160" s="320">
        <v>0.0</v>
      </c>
      <c r="K160" s="320">
        <v>-37.6</v>
      </c>
      <c r="L160" s="320">
        <v>37.6</v>
      </c>
      <c r="M160" s="320">
        <v>0.0</v>
      </c>
      <c r="N160" s="320">
        <v>37.6</v>
      </c>
      <c r="O160" s="319">
        <v>0.0</v>
      </c>
      <c r="P160" s="320">
        <v>0.0</v>
      </c>
      <c r="Q160" s="320">
        <v>0.0</v>
      </c>
      <c r="R160" s="321">
        <v>0.0</v>
      </c>
      <c r="S160" s="314"/>
    </row>
    <row r="161" ht="11.25" customHeight="1">
      <c r="B161" s="315" t="s">
        <v>92</v>
      </c>
      <c r="C161" s="316" t="s">
        <v>131</v>
      </c>
      <c r="D161" s="317" t="s">
        <v>132</v>
      </c>
      <c r="E161" s="318"/>
      <c r="F161" s="316" t="s">
        <v>95</v>
      </c>
      <c r="G161" s="319">
        <v>1.0</v>
      </c>
      <c r="H161" s="315" t="s">
        <v>96</v>
      </c>
      <c r="I161" s="320">
        <v>-235.0</v>
      </c>
      <c r="J161" s="320">
        <v>0.0</v>
      </c>
      <c r="K161" s="320">
        <v>-235.0</v>
      </c>
      <c r="L161" s="320">
        <v>235.0</v>
      </c>
      <c r="M161" s="320">
        <v>0.0</v>
      </c>
      <c r="N161" s="320">
        <v>235.0</v>
      </c>
      <c r="O161" s="319">
        <v>0.0</v>
      </c>
      <c r="P161" s="320">
        <v>0.0</v>
      </c>
      <c r="Q161" s="320">
        <v>0.0</v>
      </c>
      <c r="R161" s="321">
        <v>0.0</v>
      </c>
      <c r="S161" s="314"/>
    </row>
    <row r="162" ht="11.25" customHeight="1">
      <c r="B162" s="315" t="s">
        <v>92</v>
      </c>
      <c r="C162" s="316" t="s">
        <v>118</v>
      </c>
      <c r="D162" s="317" t="s">
        <v>119</v>
      </c>
      <c r="E162" s="318"/>
      <c r="F162" s="316" t="s">
        <v>95</v>
      </c>
      <c r="G162" s="319">
        <v>0.01</v>
      </c>
      <c r="H162" s="315" t="s">
        <v>96</v>
      </c>
      <c r="I162" s="320">
        <v>-0.42</v>
      </c>
      <c r="J162" s="320">
        <v>0.0</v>
      </c>
      <c r="K162" s="320">
        <v>-0.42</v>
      </c>
      <c r="L162" s="320">
        <v>0.42</v>
      </c>
      <c r="M162" s="320">
        <v>0.0</v>
      </c>
      <c r="N162" s="320">
        <v>0.42</v>
      </c>
      <c r="O162" s="319">
        <v>0.0</v>
      </c>
      <c r="P162" s="320">
        <v>0.0</v>
      </c>
      <c r="Q162" s="320">
        <v>0.0</v>
      </c>
      <c r="R162" s="321">
        <v>0.0</v>
      </c>
      <c r="S162" s="314"/>
    </row>
    <row r="163" ht="11.25" customHeight="1">
      <c r="B163" s="315" t="s">
        <v>92</v>
      </c>
      <c r="C163" s="316" t="s">
        <v>141</v>
      </c>
      <c r="D163" s="317" t="s">
        <v>142</v>
      </c>
      <c r="E163" s="318"/>
      <c r="F163" s="316" t="s">
        <v>95</v>
      </c>
      <c r="G163" s="319">
        <v>0.01</v>
      </c>
      <c r="H163" s="315" t="s">
        <v>96</v>
      </c>
      <c r="I163" s="320">
        <v>-0.88</v>
      </c>
      <c r="J163" s="320">
        <v>0.0</v>
      </c>
      <c r="K163" s="320">
        <v>-0.88</v>
      </c>
      <c r="L163" s="320">
        <v>0.88</v>
      </c>
      <c r="M163" s="320">
        <v>0.0</v>
      </c>
      <c r="N163" s="320">
        <v>0.88</v>
      </c>
      <c r="O163" s="319">
        <v>0.0</v>
      </c>
      <c r="P163" s="320">
        <v>0.0</v>
      </c>
      <c r="Q163" s="320">
        <v>0.0</v>
      </c>
      <c r="R163" s="321">
        <v>0.0</v>
      </c>
      <c r="S163" s="314"/>
    </row>
    <row r="164" ht="11.25" customHeight="1">
      <c r="B164" s="315" t="s">
        <v>92</v>
      </c>
      <c r="C164" s="316" t="s">
        <v>232</v>
      </c>
      <c r="D164" s="317" t="s">
        <v>233</v>
      </c>
      <c r="E164" s="318"/>
      <c r="F164" s="316" t="s">
        <v>95</v>
      </c>
      <c r="G164" s="319">
        <v>0.8</v>
      </c>
      <c r="H164" s="315" t="s">
        <v>96</v>
      </c>
      <c r="I164" s="320">
        <v>-121.6</v>
      </c>
      <c r="J164" s="320">
        <v>0.0</v>
      </c>
      <c r="K164" s="320">
        <v>-121.6</v>
      </c>
      <c r="L164" s="320">
        <v>121.6</v>
      </c>
      <c r="M164" s="320">
        <v>0.0</v>
      </c>
      <c r="N164" s="320">
        <v>121.6</v>
      </c>
      <c r="O164" s="319">
        <v>0.0</v>
      </c>
      <c r="P164" s="320">
        <v>0.0</v>
      </c>
      <c r="Q164" s="320">
        <v>0.0</v>
      </c>
      <c r="R164" s="321">
        <v>0.0</v>
      </c>
      <c r="S164" s="314"/>
    </row>
    <row r="165" ht="11.25" customHeight="1">
      <c r="B165" s="315" t="s">
        <v>92</v>
      </c>
      <c r="C165" s="316" t="s">
        <v>124</v>
      </c>
      <c r="D165" s="317" t="s">
        <v>125</v>
      </c>
      <c r="E165" s="318"/>
      <c r="F165" s="316" t="s">
        <v>95</v>
      </c>
      <c r="G165" s="319">
        <v>0.14</v>
      </c>
      <c r="H165" s="315" t="s">
        <v>96</v>
      </c>
      <c r="I165" s="320">
        <v>-175.56</v>
      </c>
      <c r="J165" s="320">
        <v>0.0</v>
      </c>
      <c r="K165" s="320">
        <v>-175.56</v>
      </c>
      <c r="L165" s="320">
        <v>175.56</v>
      </c>
      <c r="M165" s="320">
        <v>0.0</v>
      </c>
      <c r="N165" s="320">
        <v>175.56</v>
      </c>
      <c r="O165" s="319">
        <v>0.0</v>
      </c>
      <c r="P165" s="320">
        <v>0.0</v>
      </c>
      <c r="Q165" s="320">
        <v>0.0</v>
      </c>
      <c r="R165" s="321">
        <v>0.0</v>
      </c>
      <c r="S165" s="314"/>
    </row>
    <row r="166" ht="11.25" customHeight="1">
      <c r="B166" s="315" t="s">
        <v>92</v>
      </c>
      <c r="C166" s="316" t="s">
        <v>244</v>
      </c>
      <c r="D166" s="317" t="s">
        <v>245</v>
      </c>
      <c r="E166" s="318"/>
      <c r="F166" s="316" t="s">
        <v>95</v>
      </c>
      <c r="G166" s="319">
        <v>0.2</v>
      </c>
      <c r="H166" s="315" t="s">
        <v>96</v>
      </c>
      <c r="I166" s="320">
        <v>-59.6</v>
      </c>
      <c r="J166" s="320">
        <v>0.0</v>
      </c>
      <c r="K166" s="320">
        <v>-59.6</v>
      </c>
      <c r="L166" s="320">
        <v>59.6</v>
      </c>
      <c r="M166" s="320">
        <v>0.0</v>
      </c>
      <c r="N166" s="320">
        <v>59.6</v>
      </c>
      <c r="O166" s="319">
        <v>0.0</v>
      </c>
      <c r="P166" s="320">
        <v>0.0</v>
      </c>
      <c r="Q166" s="320">
        <v>0.0</v>
      </c>
      <c r="R166" s="321">
        <v>0.0</v>
      </c>
      <c r="S166" s="314"/>
    </row>
    <row r="167" ht="11.25" customHeight="1">
      <c r="B167" s="315" t="s">
        <v>92</v>
      </c>
      <c r="C167" s="316" t="s">
        <v>118</v>
      </c>
      <c r="D167" s="317" t="s">
        <v>119</v>
      </c>
      <c r="E167" s="318"/>
      <c r="F167" s="316" t="s">
        <v>95</v>
      </c>
      <c r="G167" s="319">
        <v>0.01</v>
      </c>
      <c r="H167" s="315" t="s">
        <v>96</v>
      </c>
      <c r="I167" s="320">
        <v>-0.42</v>
      </c>
      <c r="J167" s="320">
        <v>0.0</v>
      </c>
      <c r="K167" s="320">
        <v>-0.42</v>
      </c>
      <c r="L167" s="320">
        <v>0.42</v>
      </c>
      <c r="M167" s="320">
        <v>0.0</v>
      </c>
      <c r="N167" s="320">
        <v>0.42</v>
      </c>
      <c r="O167" s="319">
        <v>0.0</v>
      </c>
      <c r="P167" s="320">
        <v>0.0</v>
      </c>
      <c r="Q167" s="320">
        <v>0.0</v>
      </c>
      <c r="R167" s="321">
        <v>0.0</v>
      </c>
      <c r="S167" s="314"/>
    </row>
    <row r="168" ht="11.25" customHeight="1">
      <c r="B168" s="315" t="s">
        <v>92</v>
      </c>
      <c r="C168" s="316" t="s">
        <v>2130</v>
      </c>
      <c r="D168" s="317" t="s">
        <v>2131</v>
      </c>
      <c r="E168" s="318"/>
      <c r="F168" s="316" t="s">
        <v>95</v>
      </c>
      <c r="G168" s="319">
        <v>0.004</v>
      </c>
      <c r="H168" s="315" t="s">
        <v>96</v>
      </c>
      <c r="I168" s="320">
        <v>-291.2</v>
      </c>
      <c r="J168" s="320">
        <v>0.0</v>
      </c>
      <c r="K168" s="320">
        <v>-291.2</v>
      </c>
      <c r="L168" s="320">
        <v>291.2</v>
      </c>
      <c r="M168" s="320">
        <v>0.0</v>
      </c>
      <c r="N168" s="320">
        <v>291.2</v>
      </c>
      <c r="O168" s="319">
        <v>0.0</v>
      </c>
      <c r="P168" s="320">
        <v>0.0</v>
      </c>
      <c r="Q168" s="320">
        <v>0.0</v>
      </c>
      <c r="R168" s="321">
        <v>0.0</v>
      </c>
      <c r="S168" s="314"/>
    </row>
    <row r="169" ht="11.25" customHeight="1">
      <c r="B169" s="315" t="s">
        <v>92</v>
      </c>
      <c r="C169" s="316" t="s">
        <v>264</v>
      </c>
      <c r="D169" s="317" t="s">
        <v>265</v>
      </c>
      <c r="E169" s="318"/>
      <c r="F169" s="316" t="s">
        <v>95</v>
      </c>
      <c r="G169" s="319">
        <v>0.02</v>
      </c>
      <c r="H169" s="315" t="s">
        <v>96</v>
      </c>
      <c r="I169" s="320">
        <v>-19.92</v>
      </c>
      <c r="J169" s="320">
        <v>0.0</v>
      </c>
      <c r="K169" s="320">
        <v>-19.92</v>
      </c>
      <c r="L169" s="320">
        <v>19.92</v>
      </c>
      <c r="M169" s="320">
        <v>0.0</v>
      </c>
      <c r="N169" s="320">
        <v>19.92</v>
      </c>
      <c r="O169" s="319">
        <v>0.0</v>
      </c>
      <c r="P169" s="320">
        <v>0.0</v>
      </c>
      <c r="Q169" s="320">
        <v>0.0</v>
      </c>
      <c r="R169" s="321">
        <v>0.0</v>
      </c>
      <c r="S169" s="314"/>
    </row>
    <row r="170" ht="11.25" customHeight="1">
      <c r="B170" s="315" t="s">
        <v>92</v>
      </c>
      <c r="C170" s="316" t="s">
        <v>2132</v>
      </c>
      <c r="D170" s="399" t="s">
        <v>2133</v>
      </c>
      <c r="E170" s="318"/>
      <c r="F170" s="316" t="s">
        <v>95</v>
      </c>
      <c r="G170" s="319">
        <v>0.4</v>
      </c>
      <c r="H170" s="315" t="s">
        <v>96</v>
      </c>
      <c r="I170" s="320">
        <v>-1840.0</v>
      </c>
      <c r="J170" s="320">
        <v>0.0</v>
      </c>
      <c r="K170" s="320">
        <v>-1840.0</v>
      </c>
      <c r="L170" s="320">
        <v>1840.0</v>
      </c>
      <c r="M170" s="320">
        <v>0.0</v>
      </c>
      <c r="N170" s="320">
        <v>1840.0</v>
      </c>
      <c r="O170" s="319">
        <v>0.0</v>
      </c>
      <c r="P170" s="320">
        <v>0.0</v>
      </c>
      <c r="Q170" s="320">
        <v>0.0</v>
      </c>
      <c r="R170" s="321">
        <v>0.0</v>
      </c>
      <c r="S170" s="314"/>
    </row>
    <row r="171" ht="11.25" customHeight="1">
      <c r="B171" s="315" t="s">
        <v>92</v>
      </c>
      <c r="C171" s="316" t="s">
        <v>2134</v>
      </c>
      <c r="D171" s="399" t="s">
        <v>2135</v>
      </c>
      <c r="E171" s="318"/>
      <c r="F171" s="316" t="s">
        <v>95</v>
      </c>
      <c r="G171" s="319">
        <v>2.5</v>
      </c>
      <c r="H171" s="315" t="s">
        <v>96</v>
      </c>
      <c r="I171" s="320">
        <v>-2847.6</v>
      </c>
      <c r="J171" s="320">
        <v>0.0</v>
      </c>
      <c r="K171" s="320">
        <v>-2847.6</v>
      </c>
      <c r="L171" s="320">
        <v>2847.6</v>
      </c>
      <c r="M171" s="320">
        <v>0.0</v>
      </c>
      <c r="N171" s="320">
        <v>2847.6</v>
      </c>
      <c r="O171" s="319">
        <v>0.0</v>
      </c>
      <c r="P171" s="320">
        <v>0.0</v>
      </c>
      <c r="Q171" s="320">
        <v>0.0</v>
      </c>
      <c r="R171" s="321">
        <v>0.0</v>
      </c>
      <c r="S171" s="314"/>
    </row>
    <row r="172" ht="11.25" customHeight="1">
      <c r="B172" s="315" t="s">
        <v>92</v>
      </c>
      <c r="C172" s="316" t="s">
        <v>2136</v>
      </c>
      <c r="D172" s="399" t="s">
        <v>2137</v>
      </c>
      <c r="E172" s="318"/>
      <c r="F172" s="316" t="s">
        <v>286</v>
      </c>
      <c r="G172" s="319">
        <v>0.2</v>
      </c>
      <c r="H172" s="315" t="s">
        <v>96</v>
      </c>
      <c r="I172" s="320">
        <v>-1165.71</v>
      </c>
      <c r="J172" s="320">
        <v>0.0</v>
      </c>
      <c r="K172" s="320">
        <v>-1165.71</v>
      </c>
      <c r="L172" s="320">
        <v>1165.71</v>
      </c>
      <c r="M172" s="320">
        <v>0.0</v>
      </c>
      <c r="N172" s="320">
        <v>1165.71</v>
      </c>
      <c r="O172" s="319">
        <v>0.0</v>
      </c>
      <c r="P172" s="320">
        <v>0.0</v>
      </c>
      <c r="Q172" s="320">
        <v>0.0</v>
      </c>
      <c r="R172" s="321">
        <v>0.0</v>
      </c>
      <c r="S172" s="314"/>
    </row>
    <row r="173" ht="11.25" customHeight="1">
      <c r="B173" s="322" t="s">
        <v>107</v>
      </c>
      <c r="C173" s="323"/>
      <c r="D173" s="323"/>
      <c r="E173" s="323"/>
      <c r="F173" s="324"/>
      <c r="G173" s="325">
        <v>19.355</v>
      </c>
      <c r="H173" s="326" t="s">
        <v>108</v>
      </c>
      <c r="I173" s="327">
        <v>-19864.95</v>
      </c>
      <c r="J173" s="327">
        <v>0.0</v>
      </c>
      <c r="K173" s="327">
        <v>-19864.95</v>
      </c>
      <c r="L173" s="327">
        <v>19864.95</v>
      </c>
      <c r="M173" s="327">
        <v>0.0</v>
      </c>
      <c r="N173" s="413">
        <v>19864.95</v>
      </c>
      <c r="O173" s="325">
        <v>0.0</v>
      </c>
      <c r="P173" s="327">
        <v>0.0</v>
      </c>
      <c r="Q173" s="327">
        <v>0.0</v>
      </c>
      <c r="R173" s="328">
        <v>0.0</v>
      </c>
      <c r="S173" s="329"/>
    </row>
    <row r="174" ht="12.75" customHeight="1">
      <c r="B174" s="300" t="s">
        <v>1813</v>
      </c>
      <c r="C174" s="297"/>
      <c r="D174" s="298"/>
      <c r="S174" s="330" t="s">
        <v>259</v>
      </c>
    </row>
    <row r="175" ht="12.75" customHeight="1"/>
    <row r="176" ht="12.75" customHeight="1"/>
    <row r="177" ht="12.75" customHeight="1">
      <c r="B177" s="296" t="s">
        <v>424</v>
      </c>
      <c r="C177" s="297"/>
      <c r="D177" s="297"/>
      <c r="E177" s="297"/>
      <c r="F177" s="297"/>
      <c r="G177" s="297"/>
      <c r="H177" s="297"/>
      <c r="I177" s="297"/>
      <c r="J177" s="297"/>
      <c r="K177" s="297"/>
      <c r="L177" s="297"/>
      <c r="M177" s="297"/>
      <c r="N177" s="297"/>
      <c r="O177" s="297"/>
      <c r="P177" s="297"/>
      <c r="Q177" s="297"/>
      <c r="R177" s="297"/>
      <c r="S177" s="297"/>
      <c r="T177" s="298"/>
    </row>
    <row r="178" ht="12.75" customHeight="1">
      <c r="B178" s="331"/>
      <c r="C178" s="331"/>
      <c r="D178" s="331"/>
      <c r="E178" s="331"/>
      <c r="F178" s="331"/>
      <c r="G178" s="331"/>
      <c r="H178" s="331"/>
      <c r="I178" s="331"/>
      <c r="J178" s="331"/>
      <c r="K178" s="331"/>
      <c r="L178" s="331"/>
      <c r="M178" s="331"/>
      <c r="N178" s="331"/>
      <c r="O178" s="331"/>
      <c r="P178" s="331"/>
      <c r="Q178" s="331"/>
      <c r="R178" s="331"/>
      <c r="S178" s="331"/>
      <c r="T178" s="331"/>
    </row>
    <row r="179" ht="12.75" customHeight="1">
      <c r="B179" s="331"/>
      <c r="C179" s="331"/>
      <c r="D179" s="299" t="s">
        <v>2019</v>
      </c>
      <c r="E179" s="297"/>
      <c r="F179" s="297"/>
      <c r="G179" s="297"/>
      <c r="H179" s="297"/>
      <c r="I179" s="297"/>
      <c r="J179" s="297"/>
      <c r="K179" s="297"/>
      <c r="L179" s="297"/>
      <c r="M179" s="297"/>
      <c r="N179" s="297"/>
      <c r="O179" s="297"/>
      <c r="P179" s="297"/>
      <c r="Q179" s="297"/>
      <c r="R179" s="297"/>
      <c r="S179" s="298"/>
      <c r="T179" s="331"/>
    </row>
    <row r="180" ht="12.75" customHeight="1">
      <c r="B180" s="331"/>
      <c r="C180" s="331"/>
      <c r="D180" s="331"/>
      <c r="E180" s="331"/>
      <c r="F180" s="331"/>
      <c r="G180" s="331"/>
      <c r="H180" s="331"/>
      <c r="I180" s="331"/>
      <c r="J180" s="331"/>
      <c r="K180" s="331"/>
      <c r="L180" s="331"/>
      <c r="M180" s="331"/>
      <c r="N180" s="331"/>
      <c r="O180" s="331"/>
      <c r="P180" s="331"/>
      <c r="Q180" s="331"/>
      <c r="R180" s="331"/>
      <c r="S180" s="331"/>
      <c r="T180" s="331"/>
    </row>
    <row r="181" ht="12.75" customHeight="1">
      <c r="B181" s="331"/>
      <c r="C181" s="331"/>
      <c r="D181" s="300" t="s">
        <v>2138</v>
      </c>
      <c r="E181" s="297"/>
      <c r="F181" s="297"/>
      <c r="G181" s="297"/>
      <c r="H181" s="297"/>
      <c r="I181" s="297"/>
      <c r="J181" s="297"/>
      <c r="K181" s="297"/>
      <c r="L181" s="297"/>
      <c r="M181" s="297"/>
      <c r="N181" s="297"/>
      <c r="O181" s="297"/>
      <c r="P181" s="297"/>
      <c r="Q181" s="297"/>
      <c r="R181" s="297"/>
      <c r="S181" s="298"/>
      <c r="T181" s="331"/>
    </row>
    <row r="182" ht="12.75" customHeight="1">
      <c r="B182" s="331"/>
      <c r="C182" s="331"/>
      <c r="D182" s="331"/>
      <c r="E182" s="331"/>
      <c r="F182" s="331"/>
      <c r="G182" s="331"/>
      <c r="H182" s="331"/>
      <c r="I182" s="331"/>
      <c r="J182" s="331"/>
      <c r="K182" s="331"/>
      <c r="L182" s="331"/>
      <c r="M182" s="331"/>
      <c r="N182" s="331"/>
      <c r="O182" s="331"/>
      <c r="P182" s="331"/>
      <c r="Q182" s="331"/>
      <c r="R182" s="331"/>
      <c r="S182" s="331"/>
      <c r="T182" s="331"/>
    </row>
    <row r="183" ht="12.75" customHeight="1">
      <c r="B183" s="331"/>
      <c r="C183" s="331"/>
      <c r="D183" s="300" t="s">
        <v>426</v>
      </c>
      <c r="E183" s="297"/>
      <c r="F183" s="297"/>
      <c r="G183" s="297"/>
      <c r="H183" s="297"/>
      <c r="I183" s="297"/>
      <c r="J183" s="297"/>
      <c r="K183" s="297"/>
      <c r="L183" s="297"/>
      <c r="M183" s="297"/>
      <c r="N183" s="297"/>
      <c r="O183" s="297"/>
      <c r="P183" s="297"/>
      <c r="Q183" s="297"/>
      <c r="R183" s="297"/>
      <c r="S183" s="298"/>
      <c r="T183" s="331"/>
    </row>
    <row r="184" ht="12.75" customHeight="1">
      <c r="B184" s="331"/>
      <c r="C184" s="331"/>
      <c r="D184" s="331"/>
      <c r="E184" s="331"/>
      <c r="F184" s="331"/>
      <c r="G184" s="331"/>
      <c r="H184" s="331"/>
      <c r="I184" s="331"/>
      <c r="J184" s="331"/>
      <c r="K184" s="331"/>
      <c r="L184" s="331"/>
      <c r="M184" s="331"/>
      <c r="N184" s="331"/>
      <c r="O184" s="331"/>
      <c r="P184" s="331"/>
      <c r="Q184" s="331"/>
      <c r="R184" s="331"/>
      <c r="S184" s="331"/>
      <c r="T184" s="331"/>
    </row>
    <row r="185" ht="12.75" customHeight="1">
      <c r="B185" s="331"/>
      <c r="C185" s="331"/>
      <c r="D185" s="300" t="s">
        <v>1835</v>
      </c>
      <c r="E185" s="297"/>
      <c r="F185" s="297"/>
      <c r="G185" s="297"/>
      <c r="H185" s="297"/>
      <c r="I185" s="297"/>
      <c r="J185" s="297"/>
      <c r="K185" s="297"/>
      <c r="L185" s="297"/>
      <c r="M185" s="297"/>
      <c r="N185" s="297"/>
      <c r="O185" s="297"/>
      <c r="P185" s="297"/>
      <c r="Q185" s="297"/>
      <c r="R185" s="297"/>
      <c r="S185" s="298"/>
      <c r="T185" s="331"/>
    </row>
    <row r="186" ht="12.75" customHeight="1">
      <c r="B186" s="331"/>
      <c r="C186" s="331"/>
      <c r="D186" s="331"/>
      <c r="E186" s="331"/>
      <c r="F186" s="331"/>
      <c r="G186" s="331"/>
      <c r="H186" s="331"/>
      <c r="I186" s="331"/>
      <c r="J186" s="331"/>
      <c r="K186" s="331"/>
      <c r="L186" s="331"/>
      <c r="M186" s="331"/>
      <c r="N186" s="331"/>
      <c r="O186" s="331"/>
      <c r="P186" s="331"/>
      <c r="Q186" s="331"/>
      <c r="R186" s="331"/>
      <c r="S186" s="331"/>
      <c r="T186" s="331"/>
    </row>
    <row r="187" ht="12.75" customHeight="1">
      <c r="B187" s="331"/>
      <c r="C187" s="331"/>
      <c r="D187" s="332" t="s">
        <v>427</v>
      </c>
      <c r="E187" s="332" t="s">
        <v>428</v>
      </c>
      <c r="F187" s="333" t="s">
        <v>429</v>
      </c>
      <c r="G187" s="334"/>
      <c r="H187" s="333" t="s">
        <v>430</v>
      </c>
      <c r="I187" s="334"/>
      <c r="J187" s="333" t="s">
        <v>431</v>
      </c>
      <c r="K187" s="334"/>
      <c r="L187" s="332" t="s">
        <v>432</v>
      </c>
      <c r="M187" s="304" t="s">
        <v>85</v>
      </c>
      <c r="N187" s="305"/>
      <c r="O187" s="307"/>
      <c r="P187" s="304" t="s">
        <v>86</v>
      </c>
      <c r="Q187" s="305"/>
      <c r="R187" s="305"/>
      <c r="S187" s="307"/>
      <c r="T187" s="331"/>
    </row>
    <row r="188" ht="12.75" customHeight="1">
      <c r="B188" s="331"/>
      <c r="C188" s="331"/>
      <c r="D188" s="335" t="s">
        <v>433</v>
      </c>
      <c r="E188" s="335" t="s">
        <v>433</v>
      </c>
      <c r="F188" s="336" t="s">
        <v>433</v>
      </c>
      <c r="G188" s="337"/>
      <c r="H188" s="336" t="s">
        <v>434</v>
      </c>
      <c r="I188" s="337"/>
      <c r="J188" s="336" t="s">
        <v>433</v>
      </c>
      <c r="K188" s="337"/>
      <c r="L188" s="335" t="s">
        <v>433</v>
      </c>
      <c r="M188" s="338" t="s">
        <v>88</v>
      </c>
      <c r="N188" s="338" t="s">
        <v>89</v>
      </c>
      <c r="O188" s="338" t="s">
        <v>90</v>
      </c>
      <c r="P188" s="338" t="s">
        <v>88</v>
      </c>
      <c r="Q188" s="338" t="s">
        <v>89</v>
      </c>
      <c r="R188" s="304" t="s">
        <v>90</v>
      </c>
      <c r="S188" s="307"/>
      <c r="T188" s="331"/>
      <c r="U188" s="400" t="s">
        <v>1836</v>
      </c>
      <c r="V188" s="401" t="s">
        <v>1837</v>
      </c>
      <c r="W188" s="402" t="s">
        <v>1838</v>
      </c>
      <c r="X188" s="402" t="s">
        <v>1839</v>
      </c>
    </row>
    <row r="189" ht="12.75" customHeight="1">
      <c r="B189" s="331"/>
      <c r="C189" s="339" t="s">
        <v>433</v>
      </c>
      <c r="D189" s="340" t="s">
        <v>435</v>
      </c>
      <c r="E189" s="341" t="s">
        <v>2139</v>
      </c>
      <c r="F189" s="342" t="s">
        <v>2140</v>
      </c>
      <c r="G189" s="314"/>
      <c r="H189" s="342" t="s">
        <v>433</v>
      </c>
      <c r="I189" s="314"/>
      <c r="J189" s="343" t="s">
        <v>438</v>
      </c>
      <c r="K189" s="314"/>
      <c r="L189" s="341" t="s">
        <v>17</v>
      </c>
      <c r="M189" s="344">
        <v>-13280.51</v>
      </c>
      <c r="N189" s="344">
        <v>0.0</v>
      </c>
      <c r="O189" s="344">
        <v>-13280.51</v>
      </c>
      <c r="P189" s="344">
        <v>13280.51</v>
      </c>
      <c r="Q189" s="344">
        <v>0.0</v>
      </c>
      <c r="R189" s="345">
        <v>13280.51</v>
      </c>
      <c r="S189" s="314"/>
      <c r="T189" s="331" t="s">
        <v>2141</v>
      </c>
      <c r="U189" s="403">
        <f t="shared" ref="U189:U192" si="1">R189/3</f>
        <v>4426.836667</v>
      </c>
      <c r="V189" s="27">
        <v>2900.0</v>
      </c>
      <c r="W189" s="404">
        <f t="shared" ref="W189:W192" si="2">(V189-U189)/U189</f>
        <v>-0.3449046761</v>
      </c>
      <c r="X189" s="405">
        <f t="shared" ref="X189:X192" si="3">U189-V189</f>
        <v>1526.836667</v>
      </c>
    </row>
    <row r="190" ht="12.75" customHeight="1">
      <c r="B190" s="331"/>
      <c r="C190" s="339" t="s">
        <v>433</v>
      </c>
      <c r="D190" s="340" t="s">
        <v>435</v>
      </c>
      <c r="E190" s="341" t="s">
        <v>2142</v>
      </c>
      <c r="F190" s="342" t="s">
        <v>1957</v>
      </c>
      <c r="G190" s="314"/>
      <c r="H190" s="342" t="s">
        <v>433</v>
      </c>
      <c r="I190" s="314"/>
      <c r="J190" s="343" t="s">
        <v>438</v>
      </c>
      <c r="K190" s="314"/>
      <c r="L190" s="341" t="s">
        <v>17</v>
      </c>
      <c r="M190" s="344">
        <v>-15306.98</v>
      </c>
      <c r="N190" s="344">
        <v>0.0</v>
      </c>
      <c r="O190" s="344">
        <v>-15306.98</v>
      </c>
      <c r="P190" s="344">
        <v>15306.98</v>
      </c>
      <c r="Q190" s="344">
        <v>0.0</v>
      </c>
      <c r="R190" s="345">
        <v>15306.98</v>
      </c>
      <c r="S190" s="314"/>
      <c r="T190" s="331" t="s">
        <v>2143</v>
      </c>
      <c r="U190" s="403">
        <f t="shared" si="1"/>
        <v>5102.326667</v>
      </c>
      <c r="V190" s="27">
        <v>2900.0</v>
      </c>
      <c r="W190" s="404">
        <f t="shared" si="2"/>
        <v>-0.4316318438</v>
      </c>
      <c r="X190" s="405">
        <f t="shared" si="3"/>
        <v>2202.326667</v>
      </c>
    </row>
    <row r="191" ht="12.75" customHeight="1">
      <c r="B191" s="331"/>
      <c r="C191" s="339" t="s">
        <v>433</v>
      </c>
      <c r="D191" s="340" t="s">
        <v>435</v>
      </c>
      <c r="E191" s="341" t="s">
        <v>2144</v>
      </c>
      <c r="F191" s="342" t="s">
        <v>2145</v>
      </c>
      <c r="G191" s="314"/>
      <c r="H191" s="342" t="s">
        <v>433</v>
      </c>
      <c r="I191" s="314"/>
      <c r="J191" s="343" t="s">
        <v>438</v>
      </c>
      <c r="K191" s="314"/>
      <c r="L191" s="341" t="s">
        <v>17</v>
      </c>
      <c r="M191" s="344">
        <v>-19864.95</v>
      </c>
      <c r="N191" s="344">
        <v>0.0</v>
      </c>
      <c r="O191" s="344">
        <v>-19864.95</v>
      </c>
      <c r="P191" s="344">
        <v>19864.95</v>
      </c>
      <c r="Q191" s="344">
        <v>0.0</v>
      </c>
      <c r="R191" s="345">
        <v>19864.95</v>
      </c>
      <c r="S191" s="314"/>
      <c r="T191" s="331" t="s">
        <v>2146</v>
      </c>
      <c r="U191" s="403">
        <f t="shared" si="1"/>
        <v>6621.65</v>
      </c>
      <c r="V191" s="27">
        <v>2900.0</v>
      </c>
      <c r="W191" s="404">
        <f t="shared" si="2"/>
        <v>-0.5620426933</v>
      </c>
      <c r="X191" s="405">
        <f t="shared" si="3"/>
        <v>3721.65</v>
      </c>
    </row>
    <row r="192" ht="12.75" customHeight="1">
      <c r="B192" s="331"/>
      <c r="C192" s="331"/>
      <c r="D192" s="331"/>
      <c r="E192" s="331"/>
      <c r="F192" s="331"/>
      <c r="G192" s="331"/>
      <c r="H192" s="331"/>
      <c r="I192" s="331"/>
      <c r="J192" s="331"/>
      <c r="K192" s="346" t="s">
        <v>486</v>
      </c>
      <c r="L192" s="307"/>
      <c r="M192" s="347">
        <v>-48452.44</v>
      </c>
      <c r="N192" s="347">
        <v>0.0</v>
      </c>
      <c r="O192" s="347">
        <v>-48452.44</v>
      </c>
      <c r="P192" s="347">
        <v>48452.44</v>
      </c>
      <c r="Q192" s="347">
        <v>0.0</v>
      </c>
      <c r="R192" s="348">
        <v>48452.44</v>
      </c>
      <c r="S192" s="307"/>
      <c r="T192" s="331"/>
      <c r="U192" s="403">
        <f t="shared" si="1"/>
        <v>16150.81333</v>
      </c>
      <c r="V192" s="13">
        <f>SUM(V189:V191)</f>
        <v>8700</v>
      </c>
      <c r="W192" s="404">
        <f t="shared" si="2"/>
        <v>-0.4613274378</v>
      </c>
      <c r="X192" s="405">
        <f t="shared" si="3"/>
        <v>7450.813333</v>
      </c>
    </row>
    <row r="193" ht="12.75" customHeight="1">
      <c r="B193" s="331"/>
      <c r="C193" s="331"/>
      <c r="D193" s="331"/>
      <c r="E193" s="331"/>
      <c r="F193" s="331"/>
      <c r="G193" s="331"/>
      <c r="H193" s="331"/>
      <c r="I193" s="331"/>
      <c r="J193" s="331"/>
      <c r="K193" s="346" t="s">
        <v>487</v>
      </c>
      <c r="L193" s="307"/>
      <c r="M193" s="349" t="s">
        <v>2147</v>
      </c>
      <c r="N193" s="331"/>
      <c r="O193" s="331"/>
      <c r="P193" s="331"/>
      <c r="Q193" s="346" t="s">
        <v>1853</v>
      </c>
      <c r="R193" s="305"/>
      <c r="S193" s="305"/>
      <c r="T193" s="307"/>
      <c r="U193" s="406">
        <f>AVERAGE(U189:U191)</f>
        <v>5383.604444</v>
      </c>
      <c r="V193" s="407">
        <f>(V190-U193)/U193</f>
        <v>-0.4613274378</v>
      </c>
    </row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374">
    <mergeCell ref="H187:I187"/>
    <mergeCell ref="J187:K187"/>
    <mergeCell ref="F188:G188"/>
    <mergeCell ref="H188:I188"/>
    <mergeCell ref="J188:K188"/>
    <mergeCell ref="H189:I189"/>
    <mergeCell ref="J189:K189"/>
    <mergeCell ref="F189:G189"/>
    <mergeCell ref="F190:G190"/>
    <mergeCell ref="H190:I190"/>
    <mergeCell ref="J190:K190"/>
    <mergeCell ref="F191:G191"/>
    <mergeCell ref="H191:I191"/>
    <mergeCell ref="J191:K191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B173:F173"/>
    <mergeCell ref="M187:O187"/>
    <mergeCell ref="P187:S187"/>
    <mergeCell ref="R188:S188"/>
    <mergeCell ref="R189:S189"/>
    <mergeCell ref="R190:S190"/>
    <mergeCell ref="R191:S191"/>
    <mergeCell ref="R192:S192"/>
    <mergeCell ref="Q193:T193"/>
    <mergeCell ref="B174:D174"/>
    <mergeCell ref="B177:T177"/>
    <mergeCell ref="D179:S179"/>
    <mergeCell ref="D181:S181"/>
    <mergeCell ref="D183:S183"/>
    <mergeCell ref="D185:S185"/>
    <mergeCell ref="F187:G187"/>
    <mergeCell ref="K192:L192"/>
    <mergeCell ref="K193:L193"/>
    <mergeCell ref="I7:K7"/>
    <mergeCell ref="L7:N7"/>
    <mergeCell ref="A1:T1"/>
    <mergeCell ref="B3:S3"/>
    <mergeCell ref="B5:S5"/>
    <mergeCell ref="B7:B8"/>
    <mergeCell ref="C7:C8"/>
    <mergeCell ref="D7:E8"/>
    <mergeCell ref="F7:F8"/>
    <mergeCell ref="B9:S9"/>
    <mergeCell ref="G7:G8"/>
    <mergeCell ref="H7:H8"/>
    <mergeCell ref="D10:E10"/>
    <mergeCell ref="D11:E11"/>
    <mergeCell ref="D12:E12"/>
    <mergeCell ref="D13:E13"/>
    <mergeCell ref="D14:E14"/>
    <mergeCell ref="O7:S7"/>
    <mergeCell ref="R8:S8"/>
    <mergeCell ref="R10:S10"/>
    <mergeCell ref="R11:S11"/>
    <mergeCell ref="R12:S12"/>
    <mergeCell ref="R13:S13"/>
    <mergeCell ref="R14:S14"/>
    <mergeCell ref="D15:E15"/>
    <mergeCell ref="D16:E16"/>
    <mergeCell ref="D17:E17"/>
    <mergeCell ref="D18:E18"/>
    <mergeCell ref="D19:E19"/>
    <mergeCell ref="D20:E20"/>
    <mergeCell ref="D21:E21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B43:F43"/>
    <mergeCell ref="F50:F51"/>
    <mergeCell ref="G50:G51"/>
    <mergeCell ref="H50:H51"/>
    <mergeCell ref="D42:E42"/>
    <mergeCell ref="D45:E45"/>
    <mergeCell ref="D46:E46"/>
    <mergeCell ref="B48:D48"/>
    <mergeCell ref="B50:B51"/>
    <mergeCell ref="C50:C51"/>
    <mergeCell ref="D50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R29:S29"/>
    <mergeCell ref="R30:S30"/>
    <mergeCell ref="R31:S31"/>
    <mergeCell ref="R32:S32"/>
    <mergeCell ref="R33:S33"/>
    <mergeCell ref="R34:S34"/>
    <mergeCell ref="R35:S35"/>
    <mergeCell ref="R43:S43"/>
    <mergeCell ref="B44:S44"/>
    <mergeCell ref="R36:S36"/>
    <mergeCell ref="R37:S37"/>
    <mergeCell ref="R38:S38"/>
    <mergeCell ref="R39:S39"/>
    <mergeCell ref="R40:S40"/>
    <mergeCell ref="R41:S41"/>
    <mergeCell ref="R42:S42"/>
    <mergeCell ref="R45:S45"/>
    <mergeCell ref="R46:S46"/>
    <mergeCell ref="I50:K50"/>
    <mergeCell ref="L50:N50"/>
    <mergeCell ref="O50:S50"/>
    <mergeCell ref="R51:S51"/>
    <mergeCell ref="R52:S52"/>
    <mergeCell ref="R53:S53"/>
    <mergeCell ref="R54:S54"/>
    <mergeCell ref="R55:S55"/>
    <mergeCell ref="R56:S56"/>
    <mergeCell ref="R57:S57"/>
    <mergeCell ref="R58:S58"/>
    <mergeCell ref="R59:S59"/>
    <mergeCell ref="R60:S60"/>
    <mergeCell ref="R61:S61"/>
    <mergeCell ref="R62:S62"/>
    <mergeCell ref="R63:S63"/>
    <mergeCell ref="R64:S64"/>
    <mergeCell ref="R65:S65"/>
    <mergeCell ref="R66:S66"/>
    <mergeCell ref="R67:S67"/>
    <mergeCell ref="R68:S68"/>
    <mergeCell ref="R69:S69"/>
    <mergeCell ref="R70:S70"/>
    <mergeCell ref="R71:S71"/>
    <mergeCell ref="R72:S72"/>
    <mergeCell ref="R73:S73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I97:K97"/>
    <mergeCell ref="L97:N97"/>
    <mergeCell ref="B95:D95"/>
    <mergeCell ref="B97:B98"/>
    <mergeCell ref="C97:C98"/>
    <mergeCell ref="D97:E98"/>
    <mergeCell ref="F97:F98"/>
    <mergeCell ref="G97:G98"/>
    <mergeCell ref="H97:H98"/>
    <mergeCell ref="D106:E106"/>
    <mergeCell ref="D107:E107"/>
    <mergeCell ref="D108:E108"/>
    <mergeCell ref="B109:F109"/>
    <mergeCell ref="B110:S110"/>
    <mergeCell ref="R111:S111"/>
    <mergeCell ref="R128:S128"/>
    <mergeCell ref="R129:S129"/>
    <mergeCell ref="R130:S130"/>
    <mergeCell ref="R131:S131"/>
    <mergeCell ref="R132:S132"/>
    <mergeCell ref="R133:S133"/>
    <mergeCell ref="R134:S134"/>
    <mergeCell ref="R135:S135"/>
    <mergeCell ref="R136:S136"/>
    <mergeCell ref="R137:S137"/>
    <mergeCell ref="R138:S138"/>
    <mergeCell ref="R139:S139"/>
    <mergeCell ref="R140:S140"/>
    <mergeCell ref="L144:N144"/>
    <mergeCell ref="O144:S144"/>
    <mergeCell ref="R145:S145"/>
    <mergeCell ref="R146:S146"/>
    <mergeCell ref="R147:S147"/>
    <mergeCell ref="R148:S148"/>
    <mergeCell ref="R149:S149"/>
    <mergeCell ref="R150:S150"/>
    <mergeCell ref="R151:S151"/>
    <mergeCell ref="R152:S152"/>
    <mergeCell ref="R153:S153"/>
    <mergeCell ref="R154:S154"/>
    <mergeCell ref="R155:S155"/>
    <mergeCell ref="R156:S156"/>
    <mergeCell ref="R157:S157"/>
    <mergeCell ref="R158:S158"/>
    <mergeCell ref="R159:S159"/>
    <mergeCell ref="R160:S160"/>
    <mergeCell ref="R161:S161"/>
    <mergeCell ref="R162:S162"/>
    <mergeCell ref="R163:S163"/>
    <mergeCell ref="R164:S164"/>
    <mergeCell ref="R172:S172"/>
    <mergeCell ref="R173:S173"/>
    <mergeCell ref="R165:S165"/>
    <mergeCell ref="R166:S166"/>
    <mergeCell ref="R167:S167"/>
    <mergeCell ref="R168:S168"/>
    <mergeCell ref="R169:S169"/>
    <mergeCell ref="R170:S170"/>
    <mergeCell ref="R171:S171"/>
    <mergeCell ref="R74:S74"/>
    <mergeCell ref="R75:S75"/>
    <mergeCell ref="R76:S76"/>
    <mergeCell ref="R77:S77"/>
    <mergeCell ref="R78:S78"/>
    <mergeCell ref="R79:S79"/>
    <mergeCell ref="R80:S80"/>
    <mergeCell ref="R81:S81"/>
    <mergeCell ref="R82:S82"/>
    <mergeCell ref="R83:S83"/>
    <mergeCell ref="R84:S84"/>
    <mergeCell ref="R85:S85"/>
    <mergeCell ref="R86:S86"/>
    <mergeCell ref="R87:S87"/>
    <mergeCell ref="R88:S88"/>
    <mergeCell ref="R89:S89"/>
    <mergeCell ref="R90:S90"/>
    <mergeCell ref="R91:S91"/>
    <mergeCell ref="R92:S92"/>
    <mergeCell ref="R93:S93"/>
    <mergeCell ref="O97:S97"/>
    <mergeCell ref="R98:S98"/>
    <mergeCell ref="R99:S99"/>
    <mergeCell ref="R100:S100"/>
    <mergeCell ref="R101:S101"/>
    <mergeCell ref="R102:S102"/>
    <mergeCell ref="R103:S103"/>
    <mergeCell ref="R104:S104"/>
    <mergeCell ref="R105:S105"/>
    <mergeCell ref="R106:S106"/>
    <mergeCell ref="R107:S107"/>
    <mergeCell ref="R108:S108"/>
    <mergeCell ref="R109:S109"/>
    <mergeCell ref="R112:S112"/>
    <mergeCell ref="R113:S113"/>
    <mergeCell ref="R114:S114"/>
    <mergeCell ref="R115:S115"/>
    <mergeCell ref="R116:S116"/>
    <mergeCell ref="R117:S117"/>
    <mergeCell ref="R118:S118"/>
    <mergeCell ref="R119:S119"/>
    <mergeCell ref="R120:S120"/>
    <mergeCell ref="R121:S121"/>
    <mergeCell ref="R122:S122"/>
    <mergeCell ref="R123:S123"/>
    <mergeCell ref="R124:S124"/>
    <mergeCell ref="R125:S125"/>
    <mergeCell ref="R126:S126"/>
    <mergeCell ref="R127:S127"/>
    <mergeCell ref="D99:E99"/>
    <mergeCell ref="D100:E100"/>
    <mergeCell ref="D101:E101"/>
    <mergeCell ref="D102:E102"/>
    <mergeCell ref="D103:E103"/>
    <mergeCell ref="D104:E104"/>
    <mergeCell ref="D105:E105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G144:G145"/>
    <mergeCell ref="H144:H145"/>
    <mergeCell ref="I144:K144"/>
    <mergeCell ref="D139:E139"/>
    <mergeCell ref="D140:E140"/>
    <mergeCell ref="B142:D142"/>
    <mergeCell ref="B144:B145"/>
    <mergeCell ref="C144:C145"/>
    <mergeCell ref="D144:E145"/>
    <mergeCell ref="F144:F145"/>
  </mergeCells>
  <conditionalFormatting sqref="N1:N999">
    <cfRule type="cellIs" dxfId="0" priority="1" operator="greaterThan">
      <formula>1000</formula>
    </cfRule>
  </conditionalFormatting>
  <conditionalFormatting sqref="N1:N999">
    <cfRule type="cellIs" dxfId="1" priority="2" operator="greaterThan">
      <formula>500</formula>
    </cfRule>
  </conditionalFormatting>
  <conditionalFormatting sqref="N1:N999">
    <cfRule type="cellIs" dxfId="2" priority="3" operator="greaterThan">
      <formula>300</formula>
    </cfRule>
  </conditionalFormatting>
  <conditionalFormatting sqref="N1:N999">
    <cfRule type="cellIs" dxfId="3" priority="4" operator="greaterThan">
      <formula>100</formula>
    </cfRule>
  </conditionalFormatting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pageSetUpPr/>
  </sheetPr>
  <sheetViews>
    <sheetView workbookViewId="0"/>
  </sheetViews>
  <sheetFormatPr customHeight="1" defaultColWidth="12.63" defaultRowHeight="15.75"/>
  <cols>
    <col customWidth="1" min="1" max="1" width="0.38"/>
    <col customWidth="1" min="2" max="3" width="4.63"/>
    <col customWidth="1" min="4" max="4" width="16.25"/>
    <col customWidth="1" min="5" max="5" width="9.25"/>
    <col customWidth="1" min="6" max="6" width="7.25"/>
    <col customWidth="1" min="7" max="7" width="7.63"/>
    <col customWidth="1" min="8" max="8" width="4.63"/>
    <col customWidth="1" min="9" max="9" width="6.88"/>
    <col customWidth="1" min="10" max="10" width="6.38"/>
    <col customWidth="1" min="11" max="11" width="6.75"/>
    <col customWidth="1" min="12" max="12" width="6.88"/>
    <col customWidth="1" min="13" max="13" width="6.38"/>
    <col customWidth="1" min="14" max="14" width="6.75"/>
    <col customWidth="1" min="15" max="15" width="7.63"/>
    <col customWidth="1" min="16" max="16" width="6.75"/>
    <col customWidth="1" min="17" max="17" width="6.38"/>
    <col customWidth="1" min="18" max="18" width="1.0"/>
    <col customWidth="1" min="19" max="19" width="5.88"/>
    <col customWidth="1" min="20" max="20" width="7.0"/>
    <col customWidth="1" min="21" max="26" width="8.63"/>
  </cols>
  <sheetData>
    <row r="1" ht="14.25" customHeight="1">
      <c r="A1" s="296" t="s">
        <v>76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  <c r="O1" s="297"/>
      <c r="P1" s="297"/>
      <c r="Q1" s="297"/>
      <c r="R1" s="297"/>
      <c r="S1" s="297"/>
      <c r="T1" s="298"/>
    </row>
    <row r="2" ht="6.0" customHeight="1"/>
    <row r="3" ht="11.25" customHeight="1">
      <c r="B3" s="299" t="s">
        <v>2060</v>
      </c>
      <c r="C3" s="297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/>
      <c r="R3" s="297"/>
      <c r="S3" s="298"/>
    </row>
    <row r="4" ht="1.5" customHeight="1"/>
    <row r="5" ht="11.25" customHeight="1">
      <c r="B5" s="300" t="s">
        <v>78</v>
      </c>
      <c r="C5" s="297"/>
      <c r="D5" s="297"/>
      <c r="E5" s="297"/>
      <c r="F5" s="297"/>
      <c r="G5" s="297"/>
      <c r="H5" s="297"/>
      <c r="I5" s="297"/>
      <c r="J5" s="297"/>
      <c r="K5" s="297"/>
      <c r="L5" s="297"/>
      <c r="M5" s="297"/>
      <c r="N5" s="297"/>
      <c r="O5" s="297"/>
      <c r="P5" s="297"/>
      <c r="Q5" s="297"/>
      <c r="R5" s="297"/>
      <c r="S5" s="298"/>
    </row>
    <row r="6" ht="3.75" customHeight="1"/>
    <row r="7" ht="19.5" customHeight="1">
      <c r="B7" s="301" t="s">
        <v>79</v>
      </c>
      <c r="C7" s="301" t="s">
        <v>80</v>
      </c>
      <c r="D7" s="302" t="s">
        <v>81</v>
      </c>
      <c r="E7" s="303"/>
      <c r="F7" s="301" t="s">
        <v>82</v>
      </c>
      <c r="G7" s="301" t="s">
        <v>83</v>
      </c>
      <c r="H7" s="301" t="s">
        <v>84</v>
      </c>
      <c r="I7" s="304" t="s">
        <v>85</v>
      </c>
      <c r="J7" s="305"/>
      <c r="K7" s="306"/>
      <c r="L7" s="304" t="s">
        <v>86</v>
      </c>
      <c r="M7" s="305"/>
      <c r="N7" s="306"/>
      <c r="O7" s="304" t="s">
        <v>87</v>
      </c>
      <c r="P7" s="305"/>
      <c r="Q7" s="305"/>
      <c r="R7" s="305"/>
      <c r="S7" s="307"/>
    </row>
    <row r="8" ht="14.25" customHeight="1">
      <c r="B8" s="308"/>
      <c r="C8" s="308"/>
      <c r="D8" s="309"/>
      <c r="E8" s="310"/>
      <c r="F8" s="308"/>
      <c r="G8" s="308"/>
      <c r="H8" s="308"/>
      <c r="I8" s="311" t="s">
        <v>88</v>
      </c>
      <c r="J8" s="311" t="s">
        <v>89</v>
      </c>
      <c r="K8" s="311" t="s">
        <v>90</v>
      </c>
      <c r="L8" s="311" t="s">
        <v>88</v>
      </c>
      <c r="M8" s="311" t="s">
        <v>89</v>
      </c>
      <c r="N8" s="311" t="s">
        <v>90</v>
      </c>
      <c r="O8" s="311" t="s">
        <v>83</v>
      </c>
      <c r="P8" s="311" t="s">
        <v>88</v>
      </c>
      <c r="Q8" s="311" t="s">
        <v>89</v>
      </c>
      <c r="R8" s="304" t="s">
        <v>90</v>
      </c>
      <c r="S8" s="307"/>
    </row>
    <row r="9" ht="11.25" customHeight="1">
      <c r="B9" s="312" t="s">
        <v>2148</v>
      </c>
      <c r="C9" s="313"/>
      <c r="D9" s="313"/>
      <c r="E9" s="313"/>
      <c r="F9" s="313"/>
      <c r="G9" s="313"/>
      <c r="H9" s="313"/>
      <c r="I9" s="313"/>
      <c r="J9" s="313"/>
      <c r="K9" s="313"/>
      <c r="L9" s="313"/>
      <c r="M9" s="313"/>
      <c r="N9" s="313"/>
      <c r="O9" s="313"/>
      <c r="P9" s="313"/>
      <c r="Q9" s="313"/>
      <c r="R9" s="313"/>
      <c r="S9" s="314"/>
    </row>
    <row r="10" ht="11.25" customHeight="1">
      <c r="B10" s="315" t="s">
        <v>92</v>
      </c>
      <c r="C10" s="316" t="s">
        <v>128</v>
      </c>
      <c r="D10" s="317" t="s">
        <v>129</v>
      </c>
      <c r="E10" s="318"/>
      <c r="F10" s="316" t="s">
        <v>130</v>
      </c>
      <c r="G10" s="319">
        <v>18.0</v>
      </c>
      <c r="H10" s="315" t="s">
        <v>96</v>
      </c>
      <c r="I10" s="320">
        <v>-234.9</v>
      </c>
      <c r="J10" s="320">
        <v>0.0</v>
      </c>
      <c r="K10" s="320">
        <v>-234.9</v>
      </c>
      <c r="L10" s="320">
        <v>234.9</v>
      </c>
      <c r="M10" s="320">
        <v>0.0</v>
      </c>
      <c r="N10" s="320">
        <v>234.9</v>
      </c>
      <c r="O10" s="319">
        <v>0.0</v>
      </c>
      <c r="P10" s="320">
        <v>0.0</v>
      </c>
      <c r="Q10" s="320">
        <v>0.0</v>
      </c>
      <c r="R10" s="321">
        <v>0.0</v>
      </c>
      <c r="S10" s="314"/>
    </row>
    <row r="11" ht="11.25" customHeight="1">
      <c r="B11" s="315" t="s">
        <v>92</v>
      </c>
      <c r="C11" s="316" t="s">
        <v>2149</v>
      </c>
      <c r="D11" s="317" t="s">
        <v>2150</v>
      </c>
      <c r="E11" s="318"/>
      <c r="F11" s="316" t="s">
        <v>95</v>
      </c>
      <c r="G11" s="319">
        <v>0.24</v>
      </c>
      <c r="H11" s="315" t="s">
        <v>96</v>
      </c>
      <c r="I11" s="320">
        <v>-117.12</v>
      </c>
      <c r="J11" s="320">
        <v>0.0</v>
      </c>
      <c r="K11" s="320">
        <v>-117.12</v>
      </c>
      <c r="L11" s="320">
        <v>117.12</v>
      </c>
      <c r="M11" s="320">
        <v>0.0</v>
      </c>
      <c r="N11" s="320">
        <v>117.12</v>
      </c>
      <c r="O11" s="319">
        <v>0.0</v>
      </c>
      <c r="P11" s="320">
        <v>0.0</v>
      </c>
      <c r="Q11" s="320">
        <v>0.0</v>
      </c>
      <c r="R11" s="321">
        <v>0.0</v>
      </c>
      <c r="S11" s="314"/>
    </row>
    <row r="12" ht="11.25" customHeight="1">
      <c r="B12" s="315" t="s">
        <v>92</v>
      </c>
      <c r="C12" s="316" t="s">
        <v>201</v>
      </c>
      <c r="D12" s="317" t="s">
        <v>202</v>
      </c>
      <c r="E12" s="318"/>
      <c r="F12" s="316" t="s">
        <v>95</v>
      </c>
      <c r="G12" s="319">
        <v>0.6</v>
      </c>
      <c r="H12" s="315" t="s">
        <v>96</v>
      </c>
      <c r="I12" s="320">
        <v>-34.2</v>
      </c>
      <c r="J12" s="320">
        <v>0.0</v>
      </c>
      <c r="K12" s="320">
        <v>-34.2</v>
      </c>
      <c r="L12" s="320">
        <v>34.2</v>
      </c>
      <c r="M12" s="320">
        <v>0.0</v>
      </c>
      <c r="N12" s="320">
        <v>34.2</v>
      </c>
      <c r="O12" s="319">
        <v>0.0</v>
      </c>
      <c r="P12" s="320">
        <v>0.0</v>
      </c>
      <c r="Q12" s="320">
        <v>0.0</v>
      </c>
      <c r="R12" s="321">
        <v>0.0</v>
      </c>
      <c r="S12" s="314"/>
    </row>
    <row r="13" ht="11.25" customHeight="1">
      <c r="B13" s="315" t="s">
        <v>92</v>
      </c>
      <c r="C13" s="316" t="s">
        <v>2151</v>
      </c>
      <c r="D13" s="399" t="s">
        <v>2152</v>
      </c>
      <c r="E13" s="318"/>
      <c r="F13" s="316" t="s">
        <v>95</v>
      </c>
      <c r="G13" s="319">
        <v>0.528</v>
      </c>
      <c r="H13" s="315" t="s">
        <v>96</v>
      </c>
      <c r="I13" s="320">
        <v>-1267.2</v>
      </c>
      <c r="J13" s="320">
        <v>0.0</v>
      </c>
      <c r="K13" s="320">
        <v>-1267.2</v>
      </c>
      <c r="L13" s="320">
        <v>1267.2</v>
      </c>
      <c r="M13" s="320">
        <v>0.0</v>
      </c>
      <c r="N13" s="320">
        <v>1267.2</v>
      </c>
      <c r="O13" s="319">
        <v>0.0</v>
      </c>
      <c r="P13" s="320">
        <v>0.0</v>
      </c>
      <c r="Q13" s="320">
        <v>0.0</v>
      </c>
      <c r="R13" s="321">
        <v>0.0</v>
      </c>
      <c r="S13" s="314"/>
    </row>
    <row r="14" ht="11.25" customHeight="1">
      <c r="B14" s="315" t="s">
        <v>92</v>
      </c>
      <c r="C14" s="316" t="s">
        <v>386</v>
      </c>
      <c r="D14" s="317" t="s">
        <v>387</v>
      </c>
      <c r="E14" s="318"/>
      <c r="F14" s="316" t="s">
        <v>95</v>
      </c>
      <c r="G14" s="319">
        <v>0.36</v>
      </c>
      <c r="H14" s="315" t="s">
        <v>96</v>
      </c>
      <c r="I14" s="320">
        <v>-792.0</v>
      </c>
      <c r="J14" s="320">
        <v>0.0</v>
      </c>
      <c r="K14" s="320">
        <v>-792.0</v>
      </c>
      <c r="L14" s="320">
        <v>792.0</v>
      </c>
      <c r="M14" s="320">
        <v>0.0</v>
      </c>
      <c r="N14" s="320">
        <v>792.0</v>
      </c>
      <c r="O14" s="319">
        <v>0.0</v>
      </c>
      <c r="P14" s="320">
        <v>0.0</v>
      </c>
      <c r="Q14" s="320">
        <v>0.0</v>
      </c>
      <c r="R14" s="321">
        <v>0.0</v>
      </c>
      <c r="S14" s="314"/>
    </row>
    <row r="15" ht="11.25" customHeight="1">
      <c r="B15" s="315" t="s">
        <v>92</v>
      </c>
      <c r="C15" s="316" t="s">
        <v>196</v>
      </c>
      <c r="D15" s="317" t="s">
        <v>197</v>
      </c>
      <c r="E15" s="318"/>
      <c r="F15" s="316" t="s">
        <v>95</v>
      </c>
      <c r="G15" s="319">
        <v>0.03</v>
      </c>
      <c r="H15" s="315" t="s">
        <v>96</v>
      </c>
      <c r="I15" s="320">
        <v>-20.94</v>
      </c>
      <c r="J15" s="320">
        <v>0.0</v>
      </c>
      <c r="K15" s="320">
        <v>-20.94</v>
      </c>
      <c r="L15" s="320">
        <v>20.94</v>
      </c>
      <c r="M15" s="320">
        <v>0.0</v>
      </c>
      <c r="N15" s="320">
        <v>20.94</v>
      </c>
      <c r="O15" s="319">
        <v>0.0</v>
      </c>
      <c r="P15" s="320">
        <v>0.0</v>
      </c>
      <c r="Q15" s="320">
        <v>0.0</v>
      </c>
      <c r="R15" s="321">
        <v>0.0</v>
      </c>
      <c r="S15" s="314"/>
    </row>
    <row r="16" ht="11.25" customHeight="1">
      <c r="B16" s="315" t="s">
        <v>92</v>
      </c>
      <c r="C16" s="316" t="s">
        <v>97</v>
      </c>
      <c r="D16" s="317" t="s">
        <v>98</v>
      </c>
      <c r="E16" s="318"/>
      <c r="F16" s="316" t="s">
        <v>95</v>
      </c>
      <c r="G16" s="319">
        <v>0.06</v>
      </c>
      <c r="H16" s="315" t="s">
        <v>96</v>
      </c>
      <c r="I16" s="320">
        <v>-23.4</v>
      </c>
      <c r="J16" s="320">
        <v>0.0</v>
      </c>
      <c r="K16" s="320">
        <v>-23.4</v>
      </c>
      <c r="L16" s="320">
        <v>23.4</v>
      </c>
      <c r="M16" s="320">
        <v>0.0</v>
      </c>
      <c r="N16" s="320">
        <v>23.4</v>
      </c>
      <c r="O16" s="319">
        <v>0.0</v>
      </c>
      <c r="P16" s="320">
        <v>0.0</v>
      </c>
      <c r="Q16" s="320">
        <v>0.0</v>
      </c>
      <c r="R16" s="321">
        <v>0.0</v>
      </c>
      <c r="S16" s="314"/>
    </row>
    <row r="17" ht="11.25" customHeight="1">
      <c r="B17" s="315" t="s">
        <v>92</v>
      </c>
      <c r="C17" s="316" t="s">
        <v>188</v>
      </c>
      <c r="D17" s="317" t="s">
        <v>189</v>
      </c>
      <c r="E17" s="318"/>
      <c r="F17" s="316" t="s">
        <v>95</v>
      </c>
      <c r="G17" s="319">
        <v>0.06</v>
      </c>
      <c r="H17" s="315" t="s">
        <v>96</v>
      </c>
      <c r="I17" s="320">
        <v>-37.8</v>
      </c>
      <c r="J17" s="320">
        <v>0.0</v>
      </c>
      <c r="K17" s="320">
        <v>-37.8</v>
      </c>
      <c r="L17" s="320">
        <v>37.8</v>
      </c>
      <c r="M17" s="320">
        <v>0.0</v>
      </c>
      <c r="N17" s="320">
        <v>37.8</v>
      </c>
      <c r="O17" s="319">
        <v>0.0</v>
      </c>
      <c r="P17" s="320">
        <v>0.0</v>
      </c>
      <c r="Q17" s="320">
        <v>0.0</v>
      </c>
      <c r="R17" s="321">
        <v>0.0</v>
      </c>
      <c r="S17" s="314"/>
    </row>
    <row r="18" ht="11.25" customHeight="1">
      <c r="B18" s="315" t="s">
        <v>92</v>
      </c>
      <c r="C18" s="316" t="s">
        <v>170</v>
      </c>
      <c r="D18" s="317" t="s">
        <v>171</v>
      </c>
      <c r="E18" s="318"/>
      <c r="F18" s="316" t="s">
        <v>95</v>
      </c>
      <c r="G18" s="319">
        <v>0.09</v>
      </c>
      <c r="H18" s="315" t="s">
        <v>96</v>
      </c>
      <c r="I18" s="320">
        <v>0.0</v>
      </c>
      <c r="J18" s="320">
        <v>0.0</v>
      </c>
      <c r="K18" s="320">
        <v>0.0</v>
      </c>
      <c r="L18" s="320">
        <v>0.0</v>
      </c>
      <c r="M18" s="320">
        <v>0.0</v>
      </c>
      <c r="N18" s="320">
        <v>0.0</v>
      </c>
      <c r="O18" s="319">
        <v>0.0</v>
      </c>
      <c r="P18" s="320">
        <v>0.0</v>
      </c>
      <c r="Q18" s="320">
        <v>0.0</v>
      </c>
      <c r="R18" s="321">
        <v>0.0</v>
      </c>
      <c r="S18" s="314"/>
    </row>
    <row r="19" ht="11.25" customHeight="1">
      <c r="B19" s="315" t="s">
        <v>92</v>
      </c>
      <c r="C19" s="316" t="s">
        <v>118</v>
      </c>
      <c r="D19" s="317" t="s">
        <v>119</v>
      </c>
      <c r="E19" s="318"/>
      <c r="F19" s="316" t="s">
        <v>95</v>
      </c>
      <c r="G19" s="319">
        <v>0.012</v>
      </c>
      <c r="H19" s="315" t="s">
        <v>96</v>
      </c>
      <c r="I19" s="320">
        <v>-0.46</v>
      </c>
      <c r="J19" s="320">
        <v>0.0</v>
      </c>
      <c r="K19" s="320">
        <v>-0.46</v>
      </c>
      <c r="L19" s="320">
        <v>0.46</v>
      </c>
      <c r="M19" s="320">
        <v>0.0</v>
      </c>
      <c r="N19" s="320">
        <v>0.46</v>
      </c>
      <c r="O19" s="319">
        <v>0.0</v>
      </c>
      <c r="P19" s="320">
        <v>0.0</v>
      </c>
      <c r="Q19" s="320">
        <v>0.0</v>
      </c>
      <c r="R19" s="321">
        <v>0.0</v>
      </c>
      <c r="S19" s="314"/>
    </row>
    <row r="20" ht="11.25" customHeight="1">
      <c r="B20" s="315" t="s">
        <v>92</v>
      </c>
      <c r="C20" s="316" t="s">
        <v>2079</v>
      </c>
      <c r="D20" s="317" t="s">
        <v>2080</v>
      </c>
      <c r="E20" s="318"/>
      <c r="F20" s="316" t="s">
        <v>95</v>
      </c>
      <c r="G20" s="319">
        <v>0.12</v>
      </c>
      <c r="H20" s="315" t="s">
        <v>96</v>
      </c>
      <c r="I20" s="320">
        <v>-60.0</v>
      </c>
      <c r="J20" s="320">
        <v>0.0</v>
      </c>
      <c r="K20" s="320">
        <v>-60.0</v>
      </c>
      <c r="L20" s="320">
        <v>60.0</v>
      </c>
      <c r="M20" s="320">
        <v>0.0</v>
      </c>
      <c r="N20" s="320">
        <v>60.0</v>
      </c>
      <c r="O20" s="319">
        <v>0.0</v>
      </c>
      <c r="P20" s="320">
        <v>0.0</v>
      </c>
      <c r="Q20" s="320">
        <v>0.0</v>
      </c>
      <c r="R20" s="321">
        <v>0.0</v>
      </c>
      <c r="S20" s="314"/>
    </row>
    <row r="21" ht="11.25" customHeight="1">
      <c r="B21" s="315" t="s">
        <v>92</v>
      </c>
      <c r="C21" s="316" t="s">
        <v>186</v>
      </c>
      <c r="D21" s="317" t="s">
        <v>187</v>
      </c>
      <c r="E21" s="318"/>
      <c r="F21" s="316" t="s">
        <v>95</v>
      </c>
      <c r="G21" s="319">
        <v>0.48</v>
      </c>
      <c r="H21" s="315" t="s">
        <v>96</v>
      </c>
      <c r="I21" s="320">
        <v>-180.0</v>
      </c>
      <c r="J21" s="320">
        <v>0.0</v>
      </c>
      <c r="K21" s="320">
        <v>-180.0</v>
      </c>
      <c r="L21" s="320">
        <v>180.0</v>
      </c>
      <c r="M21" s="320">
        <v>0.0</v>
      </c>
      <c r="N21" s="320">
        <v>180.0</v>
      </c>
      <c r="O21" s="319">
        <v>0.0</v>
      </c>
      <c r="P21" s="320">
        <v>0.0</v>
      </c>
      <c r="Q21" s="320">
        <v>0.0</v>
      </c>
      <c r="R21" s="321">
        <v>0.0</v>
      </c>
      <c r="S21" s="314"/>
    </row>
    <row r="22" ht="11.25" customHeight="1">
      <c r="B22" s="315" t="s">
        <v>92</v>
      </c>
      <c r="C22" s="316" t="s">
        <v>105</v>
      </c>
      <c r="D22" s="317" t="s">
        <v>106</v>
      </c>
      <c r="E22" s="318"/>
      <c r="F22" s="316" t="s">
        <v>95</v>
      </c>
      <c r="G22" s="319">
        <v>0.6</v>
      </c>
      <c r="H22" s="315" t="s">
        <v>96</v>
      </c>
      <c r="I22" s="320">
        <v>-39.0</v>
      </c>
      <c r="J22" s="320">
        <v>0.0</v>
      </c>
      <c r="K22" s="320">
        <v>-39.0</v>
      </c>
      <c r="L22" s="320">
        <v>39.0</v>
      </c>
      <c r="M22" s="320">
        <v>0.0</v>
      </c>
      <c r="N22" s="320">
        <v>39.0</v>
      </c>
      <c r="O22" s="319">
        <v>0.0</v>
      </c>
      <c r="P22" s="320">
        <v>0.0</v>
      </c>
      <c r="Q22" s="320">
        <v>0.0</v>
      </c>
      <c r="R22" s="321">
        <v>0.0</v>
      </c>
      <c r="S22" s="314"/>
    </row>
    <row r="23" ht="11.25" customHeight="1">
      <c r="B23" s="315" t="s">
        <v>92</v>
      </c>
      <c r="C23" s="316" t="s">
        <v>2153</v>
      </c>
      <c r="D23" s="317" t="s">
        <v>2154</v>
      </c>
      <c r="E23" s="318"/>
      <c r="F23" s="316" t="s">
        <v>95</v>
      </c>
      <c r="G23" s="319">
        <v>0.18</v>
      </c>
      <c r="H23" s="315" t="s">
        <v>96</v>
      </c>
      <c r="I23" s="320">
        <v>-138.6</v>
      </c>
      <c r="J23" s="320">
        <v>0.0</v>
      </c>
      <c r="K23" s="320">
        <v>-138.6</v>
      </c>
      <c r="L23" s="320">
        <v>138.6</v>
      </c>
      <c r="M23" s="320">
        <v>0.0</v>
      </c>
      <c r="N23" s="320">
        <v>138.6</v>
      </c>
      <c r="O23" s="319">
        <v>0.0</v>
      </c>
      <c r="P23" s="320">
        <v>0.0</v>
      </c>
      <c r="Q23" s="320">
        <v>0.0</v>
      </c>
      <c r="R23" s="321">
        <v>0.0</v>
      </c>
      <c r="S23" s="314"/>
    </row>
    <row r="24" ht="11.25" customHeight="1">
      <c r="B24" s="315" t="s">
        <v>92</v>
      </c>
      <c r="C24" s="316" t="s">
        <v>166</v>
      </c>
      <c r="D24" s="317" t="s">
        <v>167</v>
      </c>
      <c r="E24" s="318"/>
      <c r="F24" s="316" t="s">
        <v>95</v>
      </c>
      <c r="G24" s="319">
        <v>0.6</v>
      </c>
      <c r="H24" s="315" t="s">
        <v>96</v>
      </c>
      <c r="I24" s="320">
        <v>-418.8</v>
      </c>
      <c r="J24" s="320">
        <v>0.0</v>
      </c>
      <c r="K24" s="320">
        <v>-418.8</v>
      </c>
      <c r="L24" s="320">
        <v>418.8</v>
      </c>
      <c r="M24" s="320">
        <v>0.0</v>
      </c>
      <c r="N24" s="320">
        <v>418.8</v>
      </c>
      <c r="O24" s="319">
        <v>0.0</v>
      </c>
      <c r="P24" s="320">
        <v>0.0</v>
      </c>
      <c r="Q24" s="320">
        <v>0.0</v>
      </c>
      <c r="R24" s="321">
        <v>0.0</v>
      </c>
      <c r="S24" s="314"/>
    </row>
    <row r="25" ht="11.25" customHeight="1">
      <c r="B25" s="315" t="s">
        <v>92</v>
      </c>
      <c r="C25" s="316" t="s">
        <v>196</v>
      </c>
      <c r="D25" s="317" t="s">
        <v>197</v>
      </c>
      <c r="E25" s="318"/>
      <c r="F25" s="316" t="s">
        <v>95</v>
      </c>
      <c r="G25" s="319">
        <v>0.03</v>
      </c>
      <c r="H25" s="315" t="s">
        <v>96</v>
      </c>
      <c r="I25" s="320">
        <v>-20.94</v>
      </c>
      <c r="J25" s="320">
        <v>0.0</v>
      </c>
      <c r="K25" s="320">
        <v>-20.94</v>
      </c>
      <c r="L25" s="320">
        <v>20.94</v>
      </c>
      <c r="M25" s="320">
        <v>0.0</v>
      </c>
      <c r="N25" s="320">
        <v>20.94</v>
      </c>
      <c r="O25" s="319">
        <v>0.0</v>
      </c>
      <c r="P25" s="320">
        <v>0.0</v>
      </c>
      <c r="Q25" s="320">
        <v>0.0</v>
      </c>
      <c r="R25" s="321">
        <v>0.0</v>
      </c>
      <c r="S25" s="314"/>
    </row>
    <row r="26" ht="11.25" customHeight="1">
      <c r="B26" s="315" t="s">
        <v>92</v>
      </c>
      <c r="C26" s="316" t="s">
        <v>120</v>
      </c>
      <c r="D26" s="317" t="s">
        <v>121</v>
      </c>
      <c r="E26" s="318"/>
      <c r="F26" s="316" t="s">
        <v>95</v>
      </c>
      <c r="G26" s="319">
        <v>0.03</v>
      </c>
      <c r="H26" s="315" t="s">
        <v>96</v>
      </c>
      <c r="I26" s="320">
        <v>0.0</v>
      </c>
      <c r="J26" s="320">
        <v>0.0</v>
      </c>
      <c r="K26" s="320">
        <v>0.0</v>
      </c>
      <c r="L26" s="320">
        <v>0.0</v>
      </c>
      <c r="M26" s="320">
        <v>0.0</v>
      </c>
      <c r="N26" s="320">
        <v>0.0</v>
      </c>
      <c r="O26" s="319">
        <v>0.0</v>
      </c>
      <c r="P26" s="320">
        <v>0.0</v>
      </c>
      <c r="Q26" s="320">
        <v>0.0</v>
      </c>
      <c r="R26" s="321">
        <v>0.0</v>
      </c>
      <c r="S26" s="314"/>
    </row>
    <row r="27" ht="11.25" customHeight="1">
      <c r="B27" s="315" t="s">
        <v>92</v>
      </c>
      <c r="C27" s="316" t="s">
        <v>118</v>
      </c>
      <c r="D27" s="317" t="s">
        <v>119</v>
      </c>
      <c r="E27" s="318"/>
      <c r="F27" s="316" t="s">
        <v>95</v>
      </c>
      <c r="G27" s="319">
        <v>0.006</v>
      </c>
      <c r="H27" s="315" t="s">
        <v>96</v>
      </c>
      <c r="I27" s="320">
        <v>-0.23</v>
      </c>
      <c r="J27" s="320">
        <v>0.0</v>
      </c>
      <c r="K27" s="320">
        <v>-0.23</v>
      </c>
      <c r="L27" s="320">
        <v>0.23</v>
      </c>
      <c r="M27" s="320">
        <v>0.0</v>
      </c>
      <c r="N27" s="320">
        <v>0.23</v>
      </c>
      <c r="O27" s="319">
        <v>0.0</v>
      </c>
      <c r="P27" s="320">
        <v>0.0</v>
      </c>
      <c r="Q27" s="320">
        <v>0.0</v>
      </c>
      <c r="R27" s="321">
        <v>0.0</v>
      </c>
      <c r="S27" s="314"/>
    </row>
    <row r="28" ht="11.25" customHeight="1">
      <c r="B28" s="315" t="s">
        <v>92</v>
      </c>
      <c r="C28" s="316" t="s">
        <v>2155</v>
      </c>
      <c r="D28" s="317" t="s">
        <v>2156</v>
      </c>
      <c r="E28" s="318"/>
      <c r="F28" s="316" t="s">
        <v>95</v>
      </c>
      <c r="G28" s="319">
        <v>0.006</v>
      </c>
      <c r="H28" s="315" t="s">
        <v>96</v>
      </c>
      <c r="I28" s="320">
        <v>-13.44</v>
      </c>
      <c r="J28" s="320">
        <v>0.0</v>
      </c>
      <c r="K28" s="320">
        <v>-13.44</v>
      </c>
      <c r="L28" s="320">
        <v>13.44</v>
      </c>
      <c r="M28" s="320">
        <v>0.0</v>
      </c>
      <c r="N28" s="320">
        <v>13.44</v>
      </c>
      <c r="O28" s="319">
        <v>0.0</v>
      </c>
      <c r="P28" s="320">
        <v>0.0</v>
      </c>
      <c r="Q28" s="320">
        <v>0.0</v>
      </c>
      <c r="R28" s="321">
        <v>0.0</v>
      </c>
      <c r="S28" s="314"/>
    </row>
    <row r="29" ht="11.25" customHeight="1">
      <c r="B29" s="315" t="s">
        <v>92</v>
      </c>
      <c r="C29" s="316" t="s">
        <v>151</v>
      </c>
      <c r="D29" s="317" t="s">
        <v>152</v>
      </c>
      <c r="E29" s="318"/>
      <c r="F29" s="316" t="s">
        <v>95</v>
      </c>
      <c r="G29" s="319">
        <v>1.2</v>
      </c>
      <c r="H29" s="315" t="s">
        <v>96</v>
      </c>
      <c r="I29" s="320">
        <v>-624.0</v>
      </c>
      <c r="J29" s="320">
        <v>0.0</v>
      </c>
      <c r="K29" s="320">
        <v>-624.0</v>
      </c>
      <c r="L29" s="320">
        <v>624.0</v>
      </c>
      <c r="M29" s="320">
        <v>0.0</v>
      </c>
      <c r="N29" s="320">
        <v>624.0</v>
      </c>
      <c r="O29" s="319">
        <v>0.0</v>
      </c>
      <c r="P29" s="320">
        <v>0.0</v>
      </c>
      <c r="Q29" s="320">
        <v>0.0</v>
      </c>
      <c r="R29" s="321">
        <v>0.0</v>
      </c>
      <c r="S29" s="314"/>
    </row>
    <row r="30" ht="11.25" customHeight="1">
      <c r="B30" s="315" t="s">
        <v>92</v>
      </c>
      <c r="C30" s="316" t="s">
        <v>242</v>
      </c>
      <c r="D30" s="317" t="s">
        <v>243</v>
      </c>
      <c r="E30" s="318"/>
      <c r="F30" s="316" t="s">
        <v>95</v>
      </c>
      <c r="G30" s="319">
        <v>0.3</v>
      </c>
      <c r="H30" s="315" t="s">
        <v>96</v>
      </c>
      <c r="I30" s="320">
        <v>-172.5</v>
      </c>
      <c r="J30" s="320">
        <v>0.0</v>
      </c>
      <c r="K30" s="320">
        <v>-172.5</v>
      </c>
      <c r="L30" s="320">
        <v>172.5</v>
      </c>
      <c r="M30" s="320">
        <v>0.0</v>
      </c>
      <c r="N30" s="320">
        <v>172.5</v>
      </c>
      <c r="O30" s="319">
        <v>0.0</v>
      </c>
      <c r="P30" s="320">
        <v>0.0</v>
      </c>
      <c r="Q30" s="320">
        <v>0.0</v>
      </c>
      <c r="R30" s="321">
        <v>0.0</v>
      </c>
      <c r="S30" s="314"/>
    </row>
    <row r="31" ht="11.25" customHeight="1">
      <c r="B31" s="315" t="s">
        <v>92</v>
      </c>
      <c r="C31" s="316" t="s">
        <v>137</v>
      </c>
      <c r="D31" s="317" t="s">
        <v>138</v>
      </c>
      <c r="E31" s="318"/>
      <c r="F31" s="316" t="s">
        <v>95</v>
      </c>
      <c r="G31" s="319">
        <v>0.12</v>
      </c>
      <c r="H31" s="315" t="s">
        <v>96</v>
      </c>
      <c r="I31" s="320">
        <v>-51.0</v>
      </c>
      <c r="J31" s="320">
        <v>0.0</v>
      </c>
      <c r="K31" s="320">
        <v>-51.0</v>
      </c>
      <c r="L31" s="320">
        <v>51.0</v>
      </c>
      <c r="M31" s="320">
        <v>0.0</v>
      </c>
      <c r="N31" s="320">
        <v>51.0</v>
      </c>
      <c r="O31" s="319">
        <v>0.0</v>
      </c>
      <c r="P31" s="320">
        <v>0.0</v>
      </c>
      <c r="Q31" s="320">
        <v>0.0</v>
      </c>
      <c r="R31" s="321">
        <v>0.0</v>
      </c>
      <c r="S31" s="314"/>
    </row>
    <row r="32" ht="11.25" customHeight="1">
      <c r="B32" s="315" t="s">
        <v>92</v>
      </c>
      <c r="C32" s="316" t="s">
        <v>186</v>
      </c>
      <c r="D32" s="317" t="s">
        <v>187</v>
      </c>
      <c r="E32" s="318"/>
      <c r="F32" s="316" t="s">
        <v>95</v>
      </c>
      <c r="G32" s="319">
        <v>0.6</v>
      </c>
      <c r="H32" s="315" t="s">
        <v>96</v>
      </c>
      <c r="I32" s="320">
        <v>-225.0</v>
      </c>
      <c r="J32" s="320">
        <v>0.0</v>
      </c>
      <c r="K32" s="320">
        <v>-225.0</v>
      </c>
      <c r="L32" s="320">
        <v>225.0</v>
      </c>
      <c r="M32" s="320">
        <v>0.0</v>
      </c>
      <c r="N32" s="320">
        <v>225.0</v>
      </c>
      <c r="O32" s="319">
        <v>0.0</v>
      </c>
      <c r="P32" s="320">
        <v>0.0</v>
      </c>
      <c r="Q32" s="320">
        <v>0.0</v>
      </c>
      <c r="R32" s="321">
        <v>0.0</v>
      </c>
      <c r="S32" s="314"/>
    </row>
    <row r="33" ht="11.25" customHeight="1">
      <c r="B33" s="315" t="s">
        <v>92</v>
      </c>
      <c r="C33" s="316" t="s">
        <v>188</v>
      </c>
      <c r="D33" s="317" t="s">
        <v>189</v>
      </c>
      <c r="E33" s="318"/>
      <c r="F33" s="316" t="s">
        <v>95</v>
      </c>
      <c r="G33" s="319">
        <v>0.12</v>
      </c>
      <c r="H33" s="315" t="s">
        <v>96</v>
      </c>
      <c r="I33" s="320">
        <v>-75.6</v>
      </c>
      <c r="J33" s="320">
        <v>0.0</v>
      </c>
      <c r="K33" s="320">
        <v>-75.6</v>
      </c>
      <c r="L33" s="320">
        <v>75.6</v>
      </c>
      <c r="M33" s="320">
        <v>0.0</v>
      </c>
      <c r="N33" s="320">
        <v>75.6</v>
      </c>
      <c r="O33" s="319">
        <v>0.0</v>
      </c>
      <c r="P33" s="320">
        <v>0.0</v>
      </c>
      <c r="Q33" s="320">
        <v>0.0</v>
      </c>
      <c r="R33" s="321">
        <v>0.0</v>
      </c>
      <c r="S33" s="314"/>
    </row>
    <row r="34" ht="11.25" customHeight="1">
      <c r="B34" s="315" t="s">
        <v>92</v>
      </c>
      <c r="C34" s="316" t="s">
        <v>244</v>
      </c>
      <c r="D34" s="317" t="s">
        <v>245</v>
      </c>
      <c r="E34" s="318"/>
      <c r="F34" s="316" t="s">
        <v>95</v>
      </c>
      <c r="G34" s="319">
        <v>0.3</v>
      </c>
      <c r="H34" s="315" t="s">
        <v>96</v>
      </c>
      <c r="I34" s="320">
        <v>-112.5</v>
      </c>
      <c r="J34" s="320">
        <v>0.0</v>
      </c>
      <c r="K34" s="320">
        <v>-112.5</v>
      </c>
      <c r="L34" s="320">
        <v>112.5</v>
      </c>
      <c r="M34" s="320">
        <v>0.0</v>
      </c>
      <c r="N34" s="320">
        <v>112.5</v>
      </c>
      <c r="O34" s="319">
        <v>0.0</v>
      </c>
      <c r="P34" s="320">
        <v>0.0</v>
      </c>
      <c r="Q34" s="320">
        <v>0.0</v>
      </c>
      <c r="R34" s="321">
        <v>0.0</v>
      </c>
      <c r="S34" s="314"/>
    </row>
    <row r="35" ht="11.25" customHeight="1">
      <c r="B35" s="315" t="s">
        <v>92</v>
      </c>
      <c r="C35" s="316" t="s">
        <v>196</v>
      </c>
      <c r="D35" s="317" t="s">
        <v>197</v>
      </c>
      <c r="E35" s="318"/>
      <c r="F35" s="316" t="s">
        <v>95</v>
      </c>
      <c r="G35" s="319">
        <v>0.1</v>
      </c>
      <c r="H35" s="315" t="s">
        <v>96</v>
      </c>
      <c r="I35" s="320">
        <v>-69.8</v>
      </c>
      <c r="J35" s="320">
        <v>0.0</v>
      </c>
      <c r="K35" s="320">
        <v>-69.8</v>
      </c>
      <c r="L35" s="320">
        <v>69.8</v>
      </c>
      <c r="M35" s="320">
        <v>0.0</v>
      </c>
      <c r="N35" s="320">
        <v>69.8</v>
      </c>
      <c r="O35" s="319">
        <v>0.0</v>
      </c>
      <c r="P35" s="320">
        <v>0.0</v>
      </c>
      <c r="Q35" s="320">
        <v>0.0</v>
      </c>
      <c r="R35" s="321">
        <v>0.0</v>
      </c>
      <c r="S35" s="314"/>
    </row>
    <row r="36" ht="11.25" customHeight="1">
      <c r="B36" s="315" t="s">
        <v>92</v>
      </c>
      <c r="C36" s="316" t="s">
        <v>2157</v>
      </c>
      <c r="D36" s="317" t="s">
        <v>2158</v>
      </c>
      <c r="E36" s="318"/>
      <c r="F36" s="316" t="s">
        <v>95</v>
      </c>
      <c r="G36" s="319">
        <v>0.006</v>
      </c>
      <c r="H36" s="315" t="s">
        <v>96</v>
      </c>
      <c r="I36" s="320">
        <v>-13.07</v>
      </c>
      <c r="J36" s="320">
        <v>0.0</v>
      </c>
      <c r="K36" s="320">
        <v>-13.07</v>
      </c>
      <c r="L36" s="320">
        <v>13.07</v>
      </c>
      <c r="M36" s="320">
        <v>0.0</v>
      </c>
      <c r="N36" s="320">
        <v>13.07</v>
      </c>
      <c r="O36" s="319">
        <v>0.0</v>
      </c>
      <c r="P36" s="320">
        <v>0.0</v>
      </c>
      <c r="Q36" s="320">
        <v>0.0</v>
      </c>
      <c r="R36" s="321">
        <v>0.0</v>
      </c>
      <c r="S36" s="314"/>
    </row>
    <row r="37" ht="11.25" customHeight="1">
      <c r="B37" s="315" t="s">
        <v>92</v>
      </c>
      <c r="C37" s="316" t="s">
        <v>118</v>
      </c>
      <c r="D37" s="317" t="s">
        <v>119</v>
      </c>
      <c r="E37" s="318"/>
      <c r="F37" s="316" t="s">
        <v>95</v>
      </c>
      <c r="G37" s="319">
        <v>0.006</v>
      </c>
      <c r="H37" s="315" t="s">
        <v>96</v>
      </c>
      <c r="I37" s="320">
        <v>-0.23</v>
      </c>
      <c r="J37" s="320">
        <v>0.0</v>
      </c>
      <c r="K37" s="320">
        <v>-0.23</v>
      </c>
      <c r="L37" s="320">
        <v>0.23</v>
      </c>
      <c r="M37" s="320">
        <v>0.0</v>
      </c>
      <c r="N37" s="320">
        <v>0.23</v>
      </c>
      <c r="O37" s="319">
        <v>0.0</v>
      </c>
      <c r="P37" s="320">
        <v>0.0</v>
      </c>
      <c r="Q37" s="320">
        <v>0.0</v>
      </c>
      <c r="R37" s="321">
        <v>0.0</v>
      </c>
      <c r="S37" s="314"/>
    </row>
    <row r="38" ht="11.25" customHeight="1">
      <c r="B38" s="315" t="s">
        <v>92</v>
      </c>
      <c r="C38" s="316" t="s">
        <v>201</v>
      </c>
      <c r="D38" s="317" t="s">
        <v>202</v>
      </c>
      <c r="E38" s="318"/>
      <c r="F38" s="316" t="s">
        <v>95</v>
      </c>
      <c r="G38" s="319">
        <v>0.03</v>
      </c>
      <c r="H38" s="315" t="s">
        <v>96</v>
      </c>
      <c r="I38" s="320">
        <v>-1.71</v>
      </c>
      <c r="J38" s="320">
        <v>0.0</v>
      </c>
      <c r="K38" s="320">
        <v>-1.71</v>
      </c>
      <c r="L38" s="320">
        <v>1.71</v>
      </c>
      <c r="M38" s="320">
        <v>0.0</v>
      </c>
      <c r="N38" s="320">
        <v>1.71</v>
      </c>
      <c r="O38" s="319">
        <v>0.0</v>
      </c>
      <c r="P38" s="320">
        <v>0.0</v>
      </c>
      <c r="Q38" s="320">
        <v>0.0</v>
      </c>
      <c r="R38" s="321">
        <v>0.0</v>
      </c>
      <c r="S38" s="314"/>
    </row>
    <row r="39" ht="11.25" customHeight="1">
      <c r="B39" s="315" t="s">
        <v>92</v>
      </c>
      <c r="C39" s="316" t="s">
        <v>1920</v>
      </c>
      <c r="D39" s="399" t="s">
        <v>1553</v>
      </c>
      <c r="E39" s="318"/>
      <c r="F39" s="316" t="s">
        <v>95</v>
      </c>
      <c r="G39" s="319">
        <v>9.0</v>
      </c>
      <c r="H39" s="315" t="s">
        <v>96</v>
      </c>
      <c r="I39" s="320">
        <v>-1798.2</v>
      </c>
      <c r="J39" s="320">
        <v>0.0</v>
      </c>
      <c r="K39" s="320">
        <v>-1798.2</v>
      </c>
      <c r="L39" s="320">
        <v>1798.2</v>
      </c>
      <c r="M39" s="320">
        <v>0.0</v>
      </c>
      <c r="N39" s="320">
        <v>1798.2</v>
      </c>
      <c r="O39" s="319">
        <v>0.0</v>
      </c>
      <c r="P39" s="320">
        <v>0.0</v>
      </c>
      <c r="Q39" s="320">
        <v>0.0</v>
      </c>
      <c r="R39" s="321">
        <v>0.0</v>
      </c>
      <c r="S39" s="314"/>
    </row>
    <row r="40" ht="11.25" customHeight="1">
      <c r="B40" s="315" t="s">
        <v>92</v>
      </c>
      <c r="C40" s="316" t="s">
        <v>246</v>
      </c>
      <c r="D40" s="317" t="s">
        <v>247</v>
      </c>
      <c r="E40" s="318"/>
      <c r="F40" s="316" t="s">
        <v>95</v>
      </c>
      <c r="G40" s="319">
        <v>0.48</v>
      </c>
      <c r="H40" s="315" t="s">
        <v>96</v>
      </c>
      <c r="I40" s="320">
        <v>-538.4</v>
      </c>
      <c r="J40" s="320">
        <v>0.0</v>
      </c>
      <c r="K40" s="320">
        <v>-538.4</v>
      </c>
      <c r="L40" s="320">
        <v>538.4</v>
      </c>
      <c r="M40" s="320">
        <v>0.0</v>
      </c>
      <c r="N40" s="320">
        <v>538.4</v>
      </c>
      <c r="O40" s="319">
        <v>0.0</v>
      </c>
      <c r="P40" s="320">
        <v>0.0</v>
      </c>
      <c r="Q40" s="320">
        <v>0.0</v>
      </c>
      <c r="R40" s="321">
        <v>0.0</v>
      </c>
      <c r="S40" s="314"/>
    </row>
    <row r="41" ht="11.25" customHeight="1">
      <c r="B41" s="315" t="s">
        <v>92</v>
      </c>
      <c r="C41" s="316" t="s">
        <v>188</v>
      </c>
      <c r="D41" s="317" t="s">
        <v>189</v>
      </c>
      <c r="E41" s="318"/>
      <c r="F41" s="316" t="s">
        <v>95</v>
      </c>
      <c r="G41" s="319">
        <v>0.012</v>
      </c>
      <c r="H41" s="315" t="s">
        <v>96</v>
      </c>
      <c r="I41" s="320">
        <v>-7.56</v>
      </c>
      <c r="J41" s="320">
        <v>0.0</v>
      </c>
      <c r="K41" s="320">
        <v>-7.56</v>
      </c>
      <c r="L41" s="320">
        <v>7.56</v>
      </c>
      <c r="M41" s="320">
        <v>0.0</v>
      </c>
      <c r="N41" s="320">
        <v>7.56</v>
      </c>
      <c r="O41" s="319">
        <v>0.0</v>
      </c>
      <c r="P41" s="320">
        <v>0.0</v>
      </c>
      <c r="Q41" s="320">
        <v>0.0</v>
      </c>
      <c r="R41" s="321">
        <v>0.0</v>
      </c>
      <c r="S41" s="314"/>
    </row>
    <row r="42" ht="11.25" customHeight="1">
      <c r="B42" s="315" t="s">
        <v>92</v>
      </c>
      <c r="C42" s="316" t="s">
        <v>137</v>
      </c>
      <c r="D42" s="317" t="s">
        <v>138</v>
      </c>
      <c r="E42" s="318"/>
      <c r="F42" s="316" t="s">
        <v>95</v>
      </c>
      <c r="G42" s="319">
        <v>0.012</v>
      </c>
      <c r="H42" s="315" t="s">
        <v>96</v>
      </c>
      <c r="I42" s="320">
        <v>-5.1</v>
      </c>
      <c r="J42" s="320">
        <v>0.0</v>
      </c>
      <c r="K42" s="320">
        <v>-5.1</v>
      </c>
      <c r="L42" s="320">
        <v>5.1</v>
      </c>
      <c r="M42" s="320">
        <v>0.0</v>
      </c>
      <c r="N42" s="320">
        <v>5.1</v>
      </c>
      <c r="O42" s="319">
        <v>0.0</v>
      </c>
      <c r="P42" s="320">
        <v>0.0</v>
      </c>
      <c r="Q42" s="320">
        <v>0.0</v>
      </c>
      <c r="R42" s="321">
        <v>0.0</v>
      </c>
      <c r="S42" s="314"/>
    </row>
    <row r="43" ht="11.25" customHeight="1">
      <c r="B43" s="315" t="s">
        <v>92</v>
      </c>
      <c r="C43" s="316" t="s">
        <v>118</v>
      </c>
      <c r="D43" s="317" t="s">
        <v>119</v>
      </c>
      <c r="E43" s="318"/>
      <c r="F43" s="316" t="s">
        <v>95</v>
      </c>
      <c r="G43" s="319">
        <v>0.006</v>
      </c>
      <c r="H43" s="315" t="s">
        <v>96</v>
      </c>
      <c r="I43" s="320">
        <v>-0.23</v>
      </c>
      <c r="J43" s="320">
        <v>0.0</v>
      </c>
      <c r="K43" s="320">
        <v>-0.23</v>
      </c>
      <c r="L43" s="320">
        <v>0.23</v>
      </c>
      <c r="M43" s="320">
        <v>0.0</v>
      </c>
      <c r="N43" s="320">
        <v>0.23</v>
      </c>
      <c r="O43" s="319">
        <v>0.0</v>
      </c>
      <c r="P43" s="320">
        <v>0.0</v>
      </c>
      <c r="Q43" s="320">
        <v>0.0</v>
      </c>
      <c r="R43" s="321">
        <v>0.0</v>
      </c>
      <c r="S43" s="314"/>
    </row>
    <row r="44" ht="11.25" customHeight="1">
      <c r="B44" s="315" t="s">
        <v>92</v>
      </c>
      <c r="C44" s="316" t="s">
        <v>359</v>
      </c>
      <c r="D44" s="317" t="s">
        <v>360</v>
      </c>
      <c r="E44" s="318"/>
      <c r="F44" s="316" t="s">
        <v>95</v>
      </c>
      <c r="G44" s="319">
        <v>0.2</v>
      </c>
      <c r="H44" s="315" t="s">
        <v>96</v>
      </c>
      <c r="I44" s="320">
        <v>-66.36</v>
      </c>
      <c r="J44" s="320">
        <v>0.0</v>
      </c>
      <c r="K44" s="320">
        <v>-66.36</v>
      </c>
      <c r="L44" s="320">
        <v>66.36</v>
      </c>
      <c r="M44" s="320">
        <v>0.0</v>
      </c>
      <c r="N44" s="320">
        <v>66.36</v>
      </c>
      <c r="O44" s="319">
        <v>0.0</v>
      </c>
      <c r="P44" s="320">
        <v>0.0</v>
      </c>
      <c r="Q44" s="320">
        <v>0.0</v>
      </c>
      <c r="R44" s="321">
        <v>0.0</v>
      </c>
      <c r="S44" s="314"/>
    </row>
    <row r="45" ht="11.25" customHeight="1">
      <c r="B45" s="315" t="s">
        <v>92</v>
      </c>
      <c r="C45" s="316" t="s">
        <v>1919</v>
      </c>
      <c r="D45" s="317" t="s">
        <v>1543</v>
      </c>
      <c r="E45" s="318"/>
      <c r="F45" s="316" t="s">
        <v>95</v>
      </c>
      <c r="G45" s="319">
        <v>0.24</v>
      </c>
      <c r="H45" s="315" t="s">
        <v>96</v>
      </c>
      <c r="I45" s="320">
        <v>-88.7</v>
      </c>
      <c r="J45" s="320">
        <v>0.0</v>
      </c>
      <c r="K45" s="320">
        <v>-88.7</v>
      </c>
      <c r="L45" s="320">
        <v>88.7</v>
      </c>
      <c r="M45" s="320">
        <v>0.0</v>
      </c>
      <c r="N45" s="320">
        <v>88.7</v>
      </c>
      <c r="O45" s="319">
        <v>0.0</v>
      </c>
      <c r="P45" s="320">
        <v>0.0</v>
      </c>
      <c r="Q45" s="320">
        <v>0.0</v>
      </c>
      <c r="R45" s="321">
        <v>0.0</v>
      </c>
      <c r="S45" s="314"/>
    </row>
    <row r="46" ht="11.25" customHeight="1">
      <c r="B46" s="315" t="s">
        <v>92</v>
      </c>
      <c r="C46" s="316" t="s">
        <v>137</v>
      </c>
      <c r="D46" s="317" t="s">
        <v>138</v>
      </c>
      <c r="E46" s="318"/>
      <c r="F46" s="316" t="s">
        <v>95</v>
      </c>
      <c r="G46" s="319">
        <v>0.012</v>
      </c>
      <c r="H46" s="315" t="s">
        <v>96</v>
      </c>
      <c r="I46" s="320">
        <v>-5.1</v>
      </c>
      <c r="J46" s="320">
        <v>0.0</v>
      </c>
      <c r="K46" s="320">
        <v>-5.1</v>
      </c>
      <c r="L46" s="320">
        <v>5.1</v>
      </c>
      <c r="M46" s="320">
        <v>0.0</v>
      </c>
      <c r="N46" s="320">
        <v>5.1</v>
      </c>
      <c r="O46" s="319">
        <v>0.0</v>
      </c>
      <c r="P46" s="320">
        <v>0.0</v>
      </c>
      <c r="Q46" s="320">
        <v>0.0</v>
      </c>
      <c r="R46" s="321">
        <v>0.0</v>
      </c>
      <c r="S46" s="314"/>
    </row>
    <row r="47" ht="4.5" customHeight="1"/>
    <row r="48" ht="12.75" customHeight="1">
      <c r="B48" s="300" t="s">
        <v>1813</v>
      </c>
      <c r="C48" s="297"/>
      <c r="D48" s="298"/>
      <c r="S48" s="330" t="s">
        <v>160</v>
      </c>
    </row>
    <row r="49" ht="4.5" customHeight="1"/>
    <row r="50" ht="19.5" customHeight="1">
      <c r="B50" s="301" t="s">
        <v>79</v>
      </c>
      <c r="C50" s="301" t="s">
        <v>80</v>
      </c>
      <c r="D50" s="302" t="s">
        <v>81</v>
      </c>
      <c r="E50" s="303"/>
      <c r="F50" s="301" t="s">
        <v>82</v>
      </c>
      <c r="G50" s="301" t="s">
        <v>83</v>
      </c>
      <c r="H50" s="301" t="s">
        <v>84</v>
      </c>
      <c r="I50" s="304" t="s">
        <v>85</v>
      </c>
      <c r="J50" s="305"/>
      <c r="K50" s="306"/>
      <c r="L50" s="304" t="s">
        <v>86</v>
      </c>
      <c r="M50" s="305"/>
      <c r="N50" s="306"/>
      <c r="O50" s="304" t="s">
        <v>87</v>
      </c>
      <c r="P50" s="305"/>
      <c r="Q50" s="305"/>
      <c r="R50" s="305"/>
      <c r="S50" s="307"/>
    </row>
    <row r="51" ht="14.25" customHeight="1">
      <c r="B51" s="308"/>
      <c r="C51" s="308"/>
      <c r="D51" s="309"/>
      <c r="E51" s="310"/>
      <c r="F51" s="308"/>
      <c r="G51" s="308"/>
      <c r="H51" s="308"/>
      <c r="I51" s="311" t="s">
        <v>88</v>
      </c>
      <c r="J51" s="311" t="s">
        <v>89</v>
      </c>
      <c r="K51" s="311" t="s">
        <v>90</v>
      </c>
      <c r="L51" s="311" t="s">
        <v>88</v>
      </c>
      <c r="M51" s="311" t="s">
        <v>89</v>
      </c>
      <c r="N51" s="311" t="s">
        <v>90</v>
      </c>
      <c r="O51" s="311" t="s">
        <v>83</v>
      </c>
      <c r="P51" s="311" t="s">
        <v>88</v>
      </c>
      <c r="Q51" s="311" t="s">
        <v>89</v>
      </c>
      <c r="R51" s="304" t="s">
        <v>90</v>
      </c>
      <c r="S51" s="307"/>
    </row>
    <row r="52" ht="11.25" customHeight="1">
      <c r="B52" s="315" t="s">
        <v>92</v>
      </c>
      <c r="C52" s="316" t="s">
        <v>394</v>
      </c>
      <c r="D52" s="317" t="s">
        <v>395</v>
      </c>
      <c r="E52" s="318"/>
      <c r="F52" s="316" t="s">
        <v>95</v>
      </c>
      <c r="G52" s="319">
        <v>0.6</v>
      </c>
      <c r="H52" s="315" t="s">
        <v>96</v>
      </c>
      <c r="I52" s="320">
        <v>-71.4</v>
      </c>
      <c r="J52" s="320">
        <v>0.0</v>
      </c>
      <c r="K52" s="320">
        <v>-71.4</v>
      </c>
      <c r="L52" s="320">
        <v>71.4</v>
      </c>
      <c r="M52" s="320">
        <v>0.0</v>
      </c>
      <c r="N52" s="320">
        <v>71.4</v>
      </c>
      <c r="O52" s="319">
        <v>0.0</v>
      </c>
      <c r="P52" s="320">
        <v>0.0</v>
      </c>
      <c r="Q52" s="320">
        <v>0.0</v>
      </c>
      <c r="R52" s="321">
        <v>0.0</v>
      </c>
      <c r="S52" s="314"/>
    </row>
    <row r="53" ht="11.25" customHeight="1">
      <c r="B53" s="315" t="s">
        <v>92</v>
      </c>
      <c r="C53" s="316" t="s">
        <v>118</v>
      </c>
      <c r="D53" s="317" t="s">
        <v>119</v>
      </c>
      <c r="E53" s="318"/>
      <c r="F53" s="316" t="s">
        <v>95</v>
      </c>
      <c r="G53" s="319">
        <v>0.012</v>
      </c>
      <c r="H53" s="315" t="s">
        <v>96</v>
      </c>
      <c r="I53" s="320">
        <v>-0.46</v>
      </c>
      <c r="J53" s="320">
        <v>0.0</v>
      </c>
      <c r="K53" s="320">
        <v>-0.46</v>
      </c>
      <c r="L53" s="320">
        <v>0.46</v>
      </c>
      <c r="M53" s="320">
        <v>0.0</v>
      </c>
      <c r="N53" s="320">
        <v>0.46</v>
      </c>
      <c r="O53" s="319">
        <v>0.0</v>
      </c>
      <c r="P53" s="320">
        <v>0.0</v>
      </c>
      <c r="Q53" s="320">
        <v>0.0</v>
      </c>
      <c r="R53" s="321">
        <v>0.0</v>
      </c>
      <c r="S53" s="314"/>
    </row>
    <row r="54" ht="11.25" customHeight="1">
      <c r="B54" s="315" t="s">
        <v>92</v>
      </c>
      <c r="C54" s="316" t="s">
        <v>166</v>
      </c>
      <c r="D54" s="399" t="s">
        <v>167</v>
      </c>
      <c r="E54" s="318"/>
      <c r="F54" s="316" t="s">
        <v>95</v>
      </c>
      <c r="G54" s="319">
        <v>2.4</v>
      </c>
      <c r="H54" s="315" t="s">
        <v>96</v>
      </c>
      <c r="I54" s="320">
        <v>-1675.2</v>
      </c>
      <c r="J54" s="320">
        <v>0.0</v>
      </c>
      <c r="K54" s="320">
        <v>-1675.2</v>
      </c>
      <c r="L54" s="320">
        <v>1675.2</v>
      </c>
      <c r="M54" s="320">
        <v>0.0</v>
      </c>
      <c r="N54" s="320">
        <v>1675.2</v>
      </c>
      <c r="O54" s="319">
        <v>0.0</v>
      </c>
      <c r="P54" s="320">
        <v>0.0</v>
      </c>
      <c r="Q54" s="320">
        <v>0.0</v>
      </c>
      <c r="R54" s="321">
        <v>0.0</v>
      </c>
      <c r="S54" s="314"/>
    </row>
    <row r="55" ht="11.25" customHeight="1">
      <c r="B55" s="315" t="s">
        <v>92</v>
      </c>
      <c r="C55" s="316" t="s">
        <v>151</v>
      </c>
      <c r="D55" s="317" t="s">
        <v>152</v>
      </c>
      <c r="E55" s="318"/>
      <c r="F55" s="316" t="s">
        <v>95</v>
      </c>
      <c r="G55" s="319">
        <v>1.2</v>
      </c>
      <c r="H55" s="315" t="s">
        <v>96</v>
      </c>
      <c r="I55" s="320">
        <v>-624.0</v>
      </c>
      <c r="J55" s="320">
        <v>0.0</v>
      </c>
      <c r="K55" s="320">
        <v>-624.0</v>
      </c>
      <c r="L55" s="320">
        <v>624.0</v>
      </c>
      <c r="M55" s="320">
        <v>0.0</v>
      </c>
      <c r="N55" s="320">
        <v>624.0</v>
      </c>
      <c r="O55" s="319">
        <v>0.0</v>
      </c>
      <c r="P55" s="320">
        <v>0.0</v>
      </c>
      <c r="Q55" s="320">
        <v>0.0</v>
      </c>
      <c r="R55" s="321">
        <v>0.0</v>
      </c>
      <c r="S55" s="314"/>
    </row>
    <row r="56" ht="11.25" customHeight="1">
      <c r="B56" s="315" t="s">
        <v>92</v>
      </c>
      <c r="C56" s="316" t="s">
        <v>242</v>
      </c>
      <c r="D56" s="317" t="s">
        <v>243</v>
      </c>
      <c r="E56" s="318"/>
      <c r="F56" s="316" t="s">
        <v>95</v>
      </c>
      <c r="G56" s="319">
        <v>0.3</v>
      </c>
      <c r="H56" s="315" t="s">
        <v>96</v>
      </c>
      <c r="I56" s="320">
        <v>-172.5</v>
      </c>
      <c r="J56" s="320">
        <v>0.0</v>
      </c>
      <c r="K56" s="320">
        <v>-172.5</v>
      </c>
      <c r="L56" s="320">
        <v>172.5</v>
      </c>
      <c r="M56" s="320">
        <v>0.0</v>
      </c>
      <c r="N56" s="320">
        <v>172.5</v>
      </c>
      <c r="O56" s="319">
        <v>0.0</v>
      </c>
      <c r="P56" s="320">
        <v>0.0</v>
      </c>
      <c r="Q56" s="320">
        <v>0.0</v>
      </c>
      <c r="R56" s="321">
        <v>0.0</v>
      </c>
      <c r="S56" s="314"/>
    </row>
    <row r="57" ht="11.25" customHeight="1">
      <c r="B57" s="315" t="s">
        <v>92</v>
      </c>
      <c r="C57" s="316" t="s">
        <v>186</v>
      </c>
      <c r="D57" s="317" t="s">
        <v>187</v>
      </c>
      <c r="E57" s="318"/>
      <c r="F57" s="316" t="s">
        <v>95</v>
      </c>
      <c r="G57" s="319">
        <v>0.6</v>
      </c>
      <c r="H57" s="315" t="s">
        <v>96</v>
      </c>
      <c r="I57" s="320">
        <v>-225.0</v>
      </c>
      <c r="J57" s="320">
        <v>0.0</v>
      </c>
      <c r="K57" s="320">
        <v>-225.0</v>
      </c>
      <c r="L57" s="320">
        <v>225.0</v>
      </c>
      <c r="M57" s="320">
        <v>0.0</v>
      </c>
      <c r="N57" s="320">
        <v>225.0</v>
      </c>
      <c r="O57" s="319">
        <v>0.0</v>
      </c>
      <c r="P57" s="320">
        <v>0.0</v>
      </c>
      <c r="Q57" s="320">
        <v>0.0</v>
      </c>
      <c r="R57" s="321">
        <v>0.0</v>
      </c>
      <c r="S57" s="314"/>
    </row>
    <row r="58" ht="11.25" customHeight="1">
      <c r="B58" s="315" t="s">
        <v>92</v>
      </c>
      <c r="C58" s="316" t="s">
        <v>188</v>
      </c>
      <c r="D58" s="317" t="s">
        <v>189</v>
      </c>
      <c r="E58" s="318"/>
      <c r="F58" s="316" t="s">
        <v>95</v>
      </c>
      <c r="G58" s="319">
        <v>0.3</v>
      </c>
      <c r="H58" s="315" t="s">
        <v>96</v>
      </c>
      <c r="I58" s="320">
        <v>-245.86</v>
      </c>
      <c r="J58" s="320">
        <v>0.0</v>
      </c>
      <c r="K58" s="320">
        <v>-245.86</v>
      </c>
      <c r="L58" s="320">
        <v>245.86</v>
      </c>
      <c r="M58" s="320">
        <v>0.0</v>
      </c>
      <c r="N58" s="320">
        <v>245.86</v>
      </c>
      <c r="O58" s="319">
        <v>0.0</v>
      </c>
      <c r="P58" s="320">
        <v>0.0</v>
      </c>
      <c r="Q58" s="320">
        <v>0.0</v>
      </c>
      <c r="R58" s="321">
        <v>0.0</v>
      </c>
      <c r="S58" s="314"/>
    </row>
    <row r="59" ht="11.25" customHeight="1">
      <c r="B59" s="315" t="s">
        <v>92</v>
      </c>
      <c r="C59" s="316" t="s">
        <v>244</v>
      </c>
      <c r="D59" s="317" t="s">
        <v>245</v>
      </c>
      <c r="E59" s="318"/>
      <c r="F59" s="316" t="s">
        <v>95</v>
      </c>
      <c r="G59" s="319">
        <v>0.3</v>
      </c>
      <c r="H59" s="315" t="s">
        <v>96</v>
      </c>
      <c r="I59" s="320">
        <v>-112.5</v>
      </c>
      <c r="J59" s="320">
        <v>0.0</v>
      </c>
      <c r="K59" s="320">
        <v>-112.5</v>
      </c>
      <c r="L59" s="320">
        <v>112.5</v>
      </c>
      <c r="M59" s="320">
        <v>0.0</v>
      </c>
      <c r="N59" s="320">
        <v>112.5</v>
      </c>
      <c r="O59" s="319">
        <v>0.0</v>
      </c>
      <c r="P59" s="320">
        <v>0.0</v>
      </c>
      <c r="Q59" s="320">
        <v>0.0</v>
      </c>
      <c r="R59" s="321">
        <v>0.0</v>
      </c>
      <c r="S59" s="314"/>
    </row>
    <row r="60" ht="11.25" customHeight="1">
      <c r="B60" s="315" t="s">
        <v>92</v>
      </c>
      <c r="C60" s="316" t="s">
        <v>196</v>
      </c>
      <c r="D60" s="317" t="s">
        <v>197</v>
      </c>
      <c r="E60" s="318"/>
      <c r="F60" s="316" t="s">
        <v>95</v>
      </c>
      <c r="G60" s="319">
        <v>0.18</v>
      </c>
      <c r="H60" s="315" t="s">
        <v>96</v>
      </c>
      <c r="I60" s="320">
        <v>-125.64</v>
      </c>
      <c r="J60" s="320">
        <v>0.0</v>
      </c>
      <c r="K60" s="320">
        <v>-125.64</v>
      </c>
      <c r="L60" s="320">
        <v>125.64</v>
      </c>
      <c r="M60" s="320">
        <v>0.0</v>
      </c>
      <c r="N60" s="320">
        <v>125.64</v>
      </c>
      <c r="O60" s="319">
        <v>0.0</v>
      </c>
      <c r="P60" s="320">
        <v>0.0</v>
      </c>
      <c r="Q60" s="320">
        <v>0.0</v>
      </c>
      <c r="R60" s="321">
        <v>0.0</v>
      </c>
      <c r="S60" s="314"/>
    </row>
    <row r="61" ht="11.25" customHeight="1">
      <c r="B61" s="315" t="s">
        <v>92</v>
      </c>
      <c r="C61" s="316" t="s">
        <v>2157</v>
      </c>
      <c r="D61" s="317" t="s">
        <v>2158</v>
      </c>
      <c r="E61" s="318"/>
      <c r="F61" s="316" t="s">
        <v>95</v>
      </c>
      <c r="G61" s="319">
        <v>0.006</v>
      </c>
      <c r="H61" s="315" t="s">
        <v>96</v>
      </c>
      <c r="I61" s="320">
        <v>-13.07</v>
      </c>
      <c r="J61" s="320">
        <v>0.0</v>
      </c>
      <c r="K61" s="320">
        <v>-13.07</v>
      </c>
      <c r="L61" s="320">
        <v>13.07</v>
      </c>
      <c r="M61" s="320">
        <v>0.0</v>
      </c>
      <c r="N61" s="320">
        <v>13.07</v>
      </c>
      <c r="O61" s="319">
        <v>0.0</v>
      </c>
      <c r="P61" s="320">
        <v>0.0</v>
      </c>
      <c r="Q61" s="320">
        <v>0.0</v>
      </c>
      <c r="R61" s="321">
        <v>0.0</v>
      </c>
      <c r="S61" s="314"/>
    </row>
    <row r="62" ht="11.25" customHeight="1">
      <c r="B62" s="315" t="s">
        <v>92</v>
      </c>
      <c r="C62" s="316" t="s">
        <v>2159</v>
      </c>
      <c r="D62" s="317" t="s">
        <v>2160</v>
      </c>
      <c r="E62" s="318"/>
      <c r="F62" s="316" t="s">
        <v>95</v>
      </c>
      <c r="G62" s="319">
        <v>0.24</v>
      </c>
      <c r="H62" s="315" t="s">
        <v>96</v>
      </c>
      <c r="I62" s="320">
        <v>-151.2</v>
      </c>
      <c r="J62" s="320">
        <v>0.0</v>
      </c>
      <c r="K62" s="320">
        <v>-151.2</v>
      </c>
      <c r="L62" s="320">
        <v>151.2</v>
      </c>
      <c r="M62" s="320">
        <v>0.0</v>
      </c>
      <c r="N62" s="320">
        <v>151.2</v>
      </c>
      <c r="O62" s="319">
        <v>0.0</v>
      </c>
      <c r="P62" s="320">
        <v>0.0</v>
      </c>
      <c r="Q62" s="320">
        <v>0.0</v>
      </c>
      <c r="R62" s="321">
        <v>0.0</v>
      </c>
      <c r="S62" s="314"/>
    </row>
    <row r="63" ht="11.25" customHeight="1">
      <c r="B63" s="315" t="s">
        <v>92</v>
      </c>
      <c r="C63" s="316" t="s">
        <v>204</v>
      </c>
      <c r="D63" s="317" t="s">
        <v>205</v>
      </c>
      <c r="E63" s="318"/>
      <c r="F63" s="316" t="s">
        <v>95</v>
      </c>
      <c r="G63" s="319">
        <v>0.75</v>
      </c>
      <c r="H63" s="315" t="s">
        <v>96</v>
      </c>
      <c r="I63" s="320">
        <v>-78.15</v>
      </c>
      <c r="J63" s="320">
        <v>0.0</v>
      </c>
      <c r="K63" s="320">
        <v>-78.15</v>
      </c>
      <c r="L63" s="320">
        <v>78.15</v>
      </c>
      <c r="M63" s="320">
        <v>0.0</v>
      </c>
      <c r="N63" s="320">
        <v>78.15</v>
      </c>
      <c r="O63" s="319">
        <v>0.0</v>
      </c>
      <c r="P63" s="320">
        <v>0.0</v>
      </c>
      <c r="Q63" s="320">
        <v>0.0</v>
      </c>
      <c r="R63" s="321">
        <v>0.0</v>
      </c>
      <c r="S63" s="314"/>
    </row>
    <row r="64" ht="11.25" customHeight="1">
      <c r="B64" s="315" t="s">
        <v>92</v>
      </c>
      <c r="C64" s="316" t="s">
        <v>1947</v>
      </c>
      <c r="D64" s="317" t="s">
        <v>1757</v>
      </c>
      <c r="E64" s="318"/>
      <c r="F64" s="316" t="s">
        <v>95</v>
      </c>
      <c r="G64" s="319">
        <v>0.04</v>
      </c>
      <c r="H64" s="315" t="s">
        <v>96</v>
      </c>
      <c r="I64" s="320">
        <v>-84.0</v>
      </c>
      <c r="J64" s="320">
        <v>0.0</v>
      </c>
      <c r="K64" s="320">
        <v>-84.0</v>
      </c>
      <c r="L64" s="320">
        <v>84.0</v>
      </c>
      <c r="M64" s="320">
        <v>0.0</v>
      </c>
      <c r="N64" s="320">
        <v>84.0</v>
      </c>
      <c r="O64" s="319">
        <v>0.0</v>
      </c>
      <c r="P64" s="320">
        <v>0.0</v>
      </c>
      <c r="Q64" s="320">
        <v>0.0</v>
      </c>
      <c r="R64" s="321">
        <v>0.0</v>
      </c>
      <c r="S64" s="314"/>
    </row>
    <row r="65" ht="11.25" customHeight="1">
      <c r="B65" s="315" t="s">
        <v>92</v>
      </c>
      <c r="C65" s="316" t="s">
        <v>99</v>
      </c>
      <c r="D65" s="317" t="s">
        <v>100</v>
      </c>
      <c r="E65" s="318"/>
      <c r="F65" s="316" t="s">
        <v>95</v>
      </c>
      <c r="G65" s="319">
        <v>0.22</v>
      </c>
      <c r="H65" s="315" t="s">
        <v>96</v>
      </c>
      <c r="I65" s="320">
        <v>-18.7</v>
      </c>
      <c r="J65" s="320">
        <v>0.0</v>
      </c>
      <c r="K65" s="320">
        <v>-18.7</v>
      </c>
      <c r="L65" s="320">
        <v>18.7</v>
      </c>
      <c r="M65" s="320">
        <v>0.0</v>
      </c>
      <c r="N65" s="320">
        <v>18.7</v>
      </c>
      <c r="O65" s="319">
        <v>0.0</v>
      </c>
      <c r="P65" s="320">
        <v>0.0</v>
      </c>
      <c r="Q65" s="320">
        <v>0.0</v>
      </c>
      <c r="R65" s="321">
        <v>0.0</v>
      </c>
      <c r="S65" s="314"/>
    </row>
    <row r="66" ht="11.25" customHeight="1">
      <c r="B66" s="315" t="s">
        <v>92</v>
      </c>
      <c r="C66" s="316" t="s">
        <v>118</v>
      </c>
      <c r="D66" s="317" t="s">
        <v>119</v>
      </c>
      <c r="E66" s="318"/>
      <c r="F66" s="316" t="s">
        <v>95</v>
      </c>
      <c r="G66" s="319">
        <v>0.012</v>
      </c>
      <c r="H66" s="315" t="s">
        <v>96</v>
      </c>
      <c r="I66" s="320">
        <v>-0.46</v>
      </c>
      <c r="J66" s="320">
        <v>0.0</v>
      </c>
      <c r="K66" s="320">
        <v>-0.46</v>
      </c>
      <c r="L66" s="320">
        <v>0.46</v>
      </c>
      <c r="M66" s="320">
        <v>0.0</v>
      </c>
      <c r="N66" s="320">
        <v>0.46</v>
      </c>
      <c r="O66" s="319">
        <v>0.0</v>
      </c>
      <c r="P66" s="320">
        <v>0.0</v>
      </c>
      <c r="Q66" s="320">
        <v>0.0</v>
      </c>
      <c r="R66" s="321">
        <v>0.0</v>
      </c>
      <c r="S66" s="314"/>
    </row>
    <row r="67" ht="11.25" customHeight="1">
      <c r="B67" s="315" t="s">
        <v>92</v>
      </c>
      <c r="C67" s="316" t="s">
        <v>141</v>
      </c>
      <c r="D67" s="317" t="s">
        <v>142</v>
      </c>
      <c r="E67" s="318"/>
      <c r="F67" s="316" t="s">
        <v>95</v>
      </c>
      <c r="G67" s="319">
        <v>0.05</v>
      </c>
      <c r="H67" s="315" t="s">
        <v>96</v>
      </c>
      <c r="I67" s="320">
        <v>-4.98</v>
      </c>
      <c r="J67" s="320">
        <v>0.0</v>
      </c>
      <c r="K67" s="320">
        <v>-4.98</v>
      </c>
      <c r="L67" s="320">
        <v>4.98</v>
      </c>
      <c r="M67" s="320">
        <v>0.0</v>
      </c>
      <c r="N67" s="320">
        <v>4.98</v>
      </c>
      <c r="O67" s="319">
        <v>0.0</v>
      </c>
      <c r="P67" s="320">
        <v>0.0</v>
      </c>
      <c r="Q67" s="320">
        <v>0.0</v>
      </c>
      <c r="R67" s="321">
        <v>0.0</v>
      </c>
      <c r="S67" s="314"/>
    </row>
    <row r="68" ht="11.25" customHeight="1">
      <c r="B68" s="315" t="s">
        <v>92</v>
      </c>
      <c r="C68" s="316" t="s">
        <v>128</v>
      </c>
      <c r="D68" s="317" t="s">
        <v>129</v>
      </c>
      <c r="E68" s="318"/>
      <c r="F68" s="316" t="s">
        <v>130</v>
      </c>
      <c r="G68" s="319">
        <v>2.0</v>
      </c>
      <c r="H68" s="315" t="s">
        <v>96</v>
      </c>
      <c r="I68" s="320">
        <v>-26.1</v>
      </c>
      <c r="J68" s="320">
        <v>0.0</v>
      </c>
      <c r="K68" s="320">
        <v>-26.1</v>
      </c>
      <c r="L68" s="320">
        <v>26.1</v>
      </c>
      <c r="M68" s="320">
        <v>0.0</v>
      </c>
      <c r="N68" s="320">
        <v>26.1</v>
      </c>
      <c r="O68" s="319">
        <v>0.0</v>
      </c>
      <c r="P68" s="320">
        <v>0.0</v>
      </c>
      <c r="Q68" s="320">
        <v>0.0</v>
      </c>
      <c r="R68" s="321">
        <v>0.0</v>
      </c>
      <c r="S68" s="314"/>
    </row>
    <row r="69" ht="11.25" customHeight="1">
      <c r="B69" s="315" t="s">
        <v>92</v>
      </c>
      <c r="C69" s="316" t="s">
        <v>124</v>
      </c>
      <c r="D69" s="317" t="s">
        <v>125</v>
      </c>
      <c r="E69" s="318"/>
      <c r="F69" s="316" t="s">
        <v>95</v>
      </c>
      <c r="G69" s="319">
        <v>0.15</v>
      </c>
      <c r="H69" s="315" t="s">
        <v>96</v>
      </c>
      <c r="I69" s="320">
        <v>-225.29</v>
      </c>
      <c r="J69" s="320">
        <v>0.0</v>
      </c>
      <c r="K69" s="320">
        <v>-225.29</v>
      </c>
      <c r="L69" s="320">
        <v>225.29</v>
      </c>
      <c r="M69" s="320">
        <v>0.0</v>
      </c>
      <c r="N69" s="320">
        <v>225.29</v>
      </c>
      <c r="O69" s="319">
        <v>0.0</v>
      </c>
      <c r="P69" s="320">
        <v>0.0</v>
      </c>
      <c r="Q69" s="320">
        <v>0.0</v>
      </c>
      <c r="R69" s="321">
        <v>0.0</v>
      </c>
      <c r="S69" s="314"/>
    </row>
    <row r="70" ht="11.25" customHeight="1">
      <c r="B70" s="315" t="s">
        <v>92</v>
      </c>
      <c r="C70" s="316" t="s">
        <v>201</v>
      </c>
      <c r="D70" s="317" t="s">
        <v>202</v>
      </c>
      <c r="E70" s="318"/>
      <c r="F70" s="316" t="s">
        <v>95</v>
      </c>
      <c r="G70" s="319">
        <v>1.3</v>
      </c>
      <c r="H70" s="315" t="s">
        <v>96</v>
      </c>
      <c r="I70" s="320">
        <v>-74.1</v>
      </c>
      <c r="J70" s="320">
        <v>0.0</v>
      </c>
      <c r="K70" s="320">
        <v>-74.1</v>
      </c>
      <c r="L70" s="320">
        <v>74.1</v>
      </c>
      <c r="M70" s="320">
        <v>0.0</v>
      </c>
      <c r="N70" s="320">
        <v>74.1</v>
      </c>
      <c r="O70" s="319">
        <v>0.0</v>
      </c>
      <c r="P70" s="320">
        <v>0.0</v>
      </c>
      <c r="Q70" s="320">
        <v>0.0</v>
      </c>
      <c r="R70" s="321">
        <v>0.0</v>
      </c>
      <c r="S70" s="314"/>
    </row>
    <row r="71" ht="11.25" customHeight="1">
      <c r="B71" s="315" t="s">
        <v>92</v>
      </c>
      <c r="C71" s="316" t="s">
        <v>2161</v>
      </c>
      <c r="D71" s="317" t="s">
        <v>2162</v>
      </c>
      <c r="E71" s="318"/>
      <c r="F71" s="316" t="s">
        <v>95</v>
      </c>
      <c r="G71" s="319">
        <v>0.3</v>
      </c>
      <c r="H71" s="315" t="s">
        <v>96</v>
      </c>
      <c r="I71" s="320">
        <v>-420.0</v>
      </c>
      <c r="J71" s="320">
        <v>0.0</v>
      </c>
      <c r="K71" s="320">
        <v>-420.0</v>
      </c>
      <c r="L71" s="320">
        <v>420.0</v>
      </c>
      <c r="M71" s="320">
        <v>0.0</v>
      </c>
      <c r="N71" s="320">
        <v>420.0</v>
      </c>
      <c r="O71" s="319">
        <v>0.0</v>
      </c>
      <c r="P71" s="320">
        <v>0.0</v>
      </c>
      <c r="Q71" s="320">
        <v>0.0</v>
      </c>
      <c r="R71" s="321">
        <v>0.0</v>
      </c>
      <c r="S71" s="314"/>
    </row>
    <row r="72" ht="11.25" customHeight="1">
      <c r="B72" s="322" t="s">
        <v>107</v>
      </c>
      <c r="C72" s="323"/>
      <c r="D72" s="323"/>
      <c r="E72" s="323"/>
      <c r="F72" s="324"/>
      <c r="G72" s="325">
        <v>45.736</v>
      </c>
      <c r="H72" s="326" t="s">
        <v>108</v>
      </c>
      <c r="I72" s="327">
        <v>-11602.67</v>
      </c>
      <c r="J72" s="327">
        <v>0.0</v>
      </c>
      <c r="K72" s="327">
        <v>-11602.67</v>
      </c>
      <c r="L72" s="327">
        <v>11602.67</v>
      </c>
      <c r="M72" s="327">
        <v>0.0</v>
      </c>
      <c r="N72" s="327">
        <v>11602.67</v>
      </c>
      <c r="O72" s="325">
        <v>0.0</v>
      </c>
      <c r="P72" s="327">
        <v>0.0</v>
      </c>
      <c r="Q72" s="327">
        <v>0.0</v>
      </c>
      <c r="R72" s="328">
        <v>0.0</v>
      </c>
      <c r="S72" s="329"/>
    </row>
    <row r="73" ht="11.25" customHeight="1">
      <c r="B73" s="312" t="s">
        <v>2163</v>
      </c>
      <c r="C73" s="313"/>
      <c r="D73" s="313"/>
      <c r="E73" s="313"/>
      <c r="F73" s="313"/>
      <c r="G73" s="313"/>
      <c r="H73" s="313"/>
      <c r="I73" s="313"/>
      <c r="J73" s="313"/>
      <c r="K73" s="313"/>
      <c r="L73" s="313"/>
      <c r="M73" s="313"/>
      <c r="N73" s="313"/>
      <c r="O73" s="313"/>
      <c r="P73" s="313"/>
      <c r="Q73" s="313"/>
      <c r="R73" s="313"/>
      <c r="S73" s="314"/>
    </row>
    <row r="74" ht="11.25" customHeight="1">
      <c r="B74" s="315" t="s">
        <v>92</v>
      </c>
      <c r="C74" s="316" t="s">
        <v>2164</v>
      </c>
      <c r="D74" s="399" t="s">
        <v>2165</v>
      </c>
      <c r="E74" s="318"/>
      <c r="F74" s="316" t="s">
        <v>95</v>
      </c>
      <c r="G74" s="319">
        <v>0.75</v>
      </c>
      <c r="H74" s="315" t="s">
        <v>96</v>
      </c>
      <c r="I74" s="320">
        <v>-1014.0</v>
      </c>
      <c r="J74" s="320">
        <v>0.0</v>
      </c>
      <c r="K74" s="320">
        <v>-1014.0</v>
      </c>
      <c r="L74" s="320">
        <v>1014.0</v>
      </c>
      <c r="M74" s="320">
        <v>0.0</v>
      </c>
      <c r="N74" s="320">
        <v>1014.0</v>
      </c>
      <c r="O74" s="319">
        <v>0.0</v>
      </c>
      <c r="P74" s="320">
        <v>0.0</v>
      </c>
      <c r="Q74" s="320">
        <v>0.0</v>
      </c>
      <c r="R74" s="321">
        <v>0.0</v>
      </c>
      <c r="S74" s="314"/>
    </row>
    <row r="75" ht="11.25" customHeight="1">
      <c r="B75" s="315" t="s">
        <v>92</v>
      </c>
      <c r="C75" s="316" t="s">
        <v>114</v>
      </c>
      <c r="D75" s="317" t="s">
        <v>115</v>
      </c>
      <c r="E75" s="318"/>
      <c r="F75" s="316" t="s">
        <v>95</v>
      </c>
      <c r="G75" s="319">
        <v>0.06</v>
      </c>
      <c r="H75" s="315" t="s">
        <v>96</v>
      </c>
      <c r="I75" s="320">
        <v>-51.9</v>
      </c>
      <c r="J75" s="320">
        <v>0.0</v>
      </c>
      <c r="K75" s="320">
        <v>-51.9</v>
      </c>
      <c r="L75" s="320">
        <v>51.9</v>
      </c>
      <c r="M75" s="320">
        <v>0.0</v>
      </c>
      <c r="N75" s="320">
        <v>51.9</v>
      </c>
      <c r="O75" s="319">
        <v>0.0</v>
      </c>
      <c r="P75" s="320">
        <v>0.0</v>
      </c>
      <c r="Q75" s="320">
        <v>0.0</v>
      </c>
      <c r="R75" s="321">
        <v>0.0</v>
      </c>
      <c r="S75" s="314"/>
    </row>
    <row r="76" ht="11.25" customHeight="1">
      <c r="B76" s="315" t="s">
        <v>92</v>
      </c>
      <c r="C76" s="316" t="s">
        <v>208</v>
      </c>
      <c r="D76" s="317" t="s">
        <v>209</v>
      </c>
      <c r="E76" s="318"/>
      <c r="F76" s="316" t="s">
        <v>95</v>
      </c>
      <c r="G76" s="319">
        <v>0.24</v>
      </c>
      <c r="H76" s="315" t="s">
        <v>96</v>
      </c>
      <c r="I76" s="320">
        <v>-121.33</v>
      </c>
      <c r="J76" s="320">
        <v>0.0</v>
      </c>
      <c r="K76" s="320">
        <v>-121.33</v>
      </c>
      <c r="L76" s="320">
        <v>121.33</v>
      </c>
      <c r="M76" s="320">
        <v>0.0</v>
      </c>
      <c r="N76" s="320">
        <v>121.33</v>
      </c>
      <c r="O76" s="319">
        <v>0.0</v>
      </c>
      <c r="P76" s="320">
        <v>0.0</v>
      </c>
      <c r="Q76" s="320">
        <v>0.0</v>
      </c>
      <c r="R76" s="321">
        <v>0.0</v>
      </c>
      <c r="S76" s="314"/>
    </row>
    <row r="77" ht="11.25" customHeight="1">
      <c r="B77" s="315" t="s">
        <v>92</v>
      </c>
      <c r="C77" s="316" t="s">
        <v>103</v>
      </c>
      <c r="D77" s="317" t="s">
        <v>104</v>
      </c>
      <c r="E77" s="318"/>
      <c r="F77" s="316" t="s">
        <v>95</v>
      </c>
      <c r="G77" s="319">
        <v>3.6</v>
      </c>
      <c r="H77" s="315" t="s">
        <v>96</v>
      </c>
      <c r="I77" s="320">
        <v>-201.6</v>
      </c>
      <c r="J77" s="320">
        <v>0.0</v>
      </c>
      <c r="K77" s="320">
        <v>-201.6</v>
      </c>
      <c r="L77" s="320">
        <v>201.6</v>
      </c>
      <c r="M77" s="320">
        <v>0.0</v>
      </c>
      <c r="N77" s="320">
        <v>201.6</v>
      </c>
      <c r="O77" s="319">
        <v>0.0</v>
      </c>
      <c r="P77" s="320">
        <v>0.0</v>
      </c>
      <c r="Q77" s="320">
        <v>0.0</v>
      </c>
      <c r="R77" s="321">
        <v>0.0</v>
      </c>
      <c r="S77" s="314"/>
    </row>
    <row r="78" ht="11.25" customHeight="1">
      <c r="B78" s="315" t="s">
        <v>92</v>
      </c>
      <c r="C78" s="316" t="s">
        <v>101</v>
      </c>
      <c r="D78" s="317" t="s">
        <v>102</v>
      </c>
      <c r="E78" s="318"/>
      <c r="F78" s="316" t="s">
        <v>95</v>
      </c>
      <c r="G78" s="319">
        <v>0.5</v>
      </c>
      <c r="H78" s="315" t="s">
        <v>96</v>
      </c>
      <c r="I78" s="320">
        <v>-18.5</v>
      </c>
      <c r="J78" s="320">
        <v>0.0</v>
      </c>
      <c r="K78" s="320">
        <v>-18.5</v>
      </c>
      <c r="L78" s="320">
        <v>18.5</v>
      </c>
      <c r="M78" s="320">
        <v>0.0</v>
      </c>
      <c r="N78" s="320">
        <v>18.5</v>
      </c>
      <c r="O78" s="319">
        <v>0.0</v>
      </c>
      <c r="P78" s="320">
        <v>0.0</v>
      </c>
      <c r="Q78" s="320">
        <v>0.0</v>
      </c>
      <c r="R78" s="321">
        <v>0.0</v>
      </c>
      <c r="S78" s="314"/>
    </row>
    <row r="79" ht="11.25" customHeight="1">
      <c r="B79" s="315" t="s">
        <v>92</v>
      </c>
      <c r="C79" s="316" t="s">
        <v>359</v>
      </c>
      <c r="D79" s="317" t="s">
        <v>360</v>
      </c>
      <c r="E79" s="318"/>
      <c r="F79" s="316" t="s">
        <v>95</v>
      </c>
      <c r="G79" s="319">
        <v>0.48</v>
      </c>
      <c r="H79" s="315" t="s">
        <v>96</v>
      </c>
      <c r="I79" s="320">
        <v>-159.26</v>
      </c>
      <c r="J79" s="320">
        <v>0.0</v>
      </c>
      <c r="K79" s="320">
        <v>-159.26</v>
      </c>
      <c r="L79" s="320">
        <v>159.26</v>
      </c>
      <c r="M79" s="320">
        <v>0.0</v>
      </c>
      <c r="N79" s="320">
        <v>159.26</v>
      </c>
      <c r="O79" s="319">
        <v>0.0</v>
      </c>
      <c r="P79" s="320">
        <v>0.0</v>
      </c>
      <c r="Q79" s="320">
        <v>0.0</v>
      </c>
      <c r="R79" s="321">
        <v>0.0</v>
      </c>
      <c r="S79" s="314"/>
    </row>
    <row r="80" ht="11.25" customHeight="1">
      <c r="B80" s="315" t="s">
        <v>92</v>
      </c>
      <c r="C80" s="316" t="s">
        <v>206</v>
      </c>
      <c r="D80" s="317" t="s">
        <v>207</v>
      </c>
      <c r="E80" s="318"/>
      <c r="F80" s="316" t="s">
        <v>95</v>
      </c>
      <c r="G80" s="319">
        <v>0.6</v>
      </c>
      <c r="H80" s="315" t="s">
        <v>96</v>
      </c>
      <c r="I80" s="320">
        <v>-7.65</v>
      </c>
      <c r="J80" s="320">
        <v>0.0</v>
      </c>
      <c r="K80" s="320">
        <v>-7.65</v>
      </c>
      <c r="L80" s="320">
        <v>7.65</v>
      </c>
      <c r="M80" s="320">
        <v>0.0</v>
      </c>
      <c r="N80" s="320">
        <v>7.65</v>
      </c>
      <c r="O80" s="319">
        <v>0.0</v>
      </c>
      <c r="P80" s="320">
        <v>0.0</v>
      </c>
      <c r="Q80" s="320">
        <v>0.0</v>
      </c>
      <c r="R80" s="321">
        <v>0.0</v>
      </c>
      <c r="S80" s="314"/>
    </row>
    <row r="81" ht="11.25" customHeight="1">
      <c r="B81" s="315" t="s">
        <v>92</v>
      </c>
      <c r="C81" s="316" t="s">
        <v>2166</v>
      </c>
      <c r="D81" s="317" t="s">
        <v>2167</v>
      </c>
      <c r="E81" s="318"/>
      <c r="F81" s="316" t="s">
        <v>95</v>
      </c>
      <c r="G81" s="319">
        <v>0.18</v>
      </c>
      <c r="H81" s="315" t="s">
        <v>96</v>
      </c>
      <c r="I81" s="320">
        <v>-25.2</v>
      </c>
      <c r="J81" s="320">
        <v>0.0</v>
      </c>
      <c r="K81" s="320">
        <v>-25.2</v>
      </c>
      <c r="L81" s="320">
        <v>25.2</v>
      </c>
      <c r="M81" s="320">
        <v>0.0</v>
      </c>
      <c r="N81" s="320">
        <v>25.2</v>
      </c>
      <c r="O81" s="319">
        <v>0.0</v>
      </c>
      <c r="P81" s="320">
        <v>0.0</v>
      </c>
      <c r="Q81" s="320">
        <v>0.0</v>
      </c>
      <c r="R81" s="321">
        <v>0.0</v>
      </c>
      <c r="S81" s="314"/>
    </row>
    <row r="82" ht="11.25" customHeight="1">
      <c r="B82" s="315" t="s">
        <v>92</v>
      </c>
      <c r="C82" s="316" t="s">
        <v>237</v>
      </c>
      <c r="D82" s="317" t="s">
        <v>238</v>
      </c>
      <c r="E82" s="318"/>
      <c r="F82" s="316" t="s">
        <v>95</v>
      </c>
      <c r="G82" s="319">
        <v>0.05</v>
      </c>
      <c r="H82" s="315" t="s">
        <v>96</v>
      </c>
      <c r="I82" s="320">
        <v>-25.79</v>
      </c>
      <c r="J82" s="320">
        <v>0.0</v>
      </c>
      <c r="K82" s="320">
        <v>-25.79</v>
      </c>
      <c r="L82" s="320">
        <v>25.79</v>
      </c>
      <c r="M82" s="320">
        <v>0.0</v>
      </c>
      <c r="N82" s="320">
        <v>25.79</v>
      </c>
      <c r="O82" s="319">
        <v>0.0</v>
      </c>
      <c r="P82" s="320">
        <v>0.0</v>
      </c>
      <c r="Q82" s="320">
        <v>0.0</v>
      </c>
      <c r="R82" s="321">
        <v>0.0</v>
      </c>
      <c r="S82" s="314"/>
    </row>
    <row r="83" ht="11.25" customHeight="1">
      <c r="B83" s="315" t="s">
        <v>92</v>
      </c>
      <c r="C83" s="316" t="s">
        <v>2168</v>
      </c>
      <c r="D83" s="317" t="s">
        <v>2169</v>
      </c>
      <c r="E83" s="318"/>
      <c r="F83" s="316" t="s">
        <v>95</v>
      </c>
      <c r="G83" s="319">
        <v>1.84</v>
      </c>
      <c r="H83" s="315" t="s">
        <v>96</v>
      </c>
      <c r="I83" s="320">
        <v>-818.8</v>
      </c>
      <c r="J83" s="320">
        <v>0.0</v>
      </c>
      <c r="K83" s="320">
        <v>-818.8</v>
      </c>
      <c r="L83" s="320">
        <v>818.8</v>
      </c>
      <c r="M83" s="320">
        <v>0.0</v>
      </c>
      <c r="N83" s="320">
        <v>818.8</v>
      </c>
      <c r="O83" s="319">
        <v>0.0</v>
      </c>
      <c r="P83" s="320">
        <v>0.0</v>
      </c>
      <c r="Q83" s="320">
        <v>0.0</v>
      </c>
      <c r="R83" s="321">
        <v>0.0</v>
      </c>
      <c r="S83" s="314"/>
    </row>
    <row r="84" ht="11.25" customHeight="1">
      <c r="B84" s="315" t="s">
        <v>92</v>
      </c>
      <c r="C84" s="316" t="s">
        <v>118</v>
      </c>
      <c r="D84" s="317" t="s">
        <v>119</v>
      </c>
      <c r="E84" s="318"/>
      <c r="F84" s="316" t="s">
        <v>95</v>
      </c>
      <c r="G84" s="319">
        <v>0.012</v>
      </c>
      <c r="H84" s="315" t="s">
        <v>96</v>
      </c>
      <c r="I84" s="320">
        <v>-0.46</v>
      </c>
      <c r="J84" s="320">
        <v>0.0</v>
      </c>
      <c r="K84" s="320">
        <v>-0.46</v>
      </c>
      <c r="L84" s="320">
        <v>0.46</v>
      </c>
      <c r="M84" s="320">
        <v>0.0</v>
      </c>
      <c r="N84" s="320">
        <v>0.46</v>
      </c>
      <c r="O84" s="319">
        <v>0.0</v>
      </c>
      <c r="P84" s="320">
        <v>0.0</v>
      </c>
      <c r="Q84" s="320">
        <v>0.0</v>
      </c>
      <c r="R84" s="321">
        <v>0.0</v>
      </c>
      <c r="S84" s="314"/>
    </row>
    <row r="85" ht="11.25" customHeight="1">
      <c r="B85" s="315" t="s">
        <v>92</v>
      </c>
      <c r="C85" s="316" t="s">
        <v>2155</v>
      </c>
      <c r="D85" s="317" t="s">
        <v>2156</v>
      </c>
      <c r="E85" s="318"/>
      <c r="F85" s="316" t="s">
        <v>95</v>
      </c>
      <c r="G85" s="319">
        <v>0.006</v>
      </c>
      <c r="H85" s="315" t="s">
        <v>96</v>
      </c>
      <c r="I85" s="320">
        <v>-13.44</v>
      </c>
      <c r="J85" s="320">
        <v>0.0</v>
      </c>
      <c r="K85" s="320">
        <v>-13.44</v>
      </c>
      <c r="L85" s="320">
        <v>13.44</v>
      </c>
      <c r="M85" s="320">
        <v>0.0</v>
      </c>
      <c r="N85" s="320">
        <v>13.44</v>
      </c>
      <c r="O85" s="319">
        <v>0.0</v>
      </c>
      <c r="P85" s="320">
        <v>0.0</v>
      </c>
      <c r="Q85" s="320">
        <v>0.0</v>
      </c>
      <c r="R85" s="321">
        <v>0.0</v>
      </c>
      <c r="S85" s="314"/>
    </row>
    <row r="86" ht="11.25" customHeight="1">
      <c r="B86" s="315" t="s">
        <v>92</v>
      </c>
      <c r="C86" s="316" t="s">
        <v>141</v>
      </c>
      <c r="D86" s="317" t="s">
        <v>142</v>
      </c>
      <c r="E86" s="318"/>
      <c r="F86" s="316" t="s">
        <v>95</v>
      </c>
      <c r="G86" s="319">
        <v>0.03</v>
      </c>
      <c r="H86" s="315" t="s">
        <v>96</v>
      </c>
      <c r="I86" s="320">
        <v>-2.99</v>
      </c>
      <c r="J86" s="320">
        <v>0.0</v>
      </c>
      <c r="K86" s="320">
        <v>-2.99</v>
      </c>
      <c r="L86" s="320">
        <v>2.99</v>
      </c>
      <c r="M86" s="320">
        <v>0.0</v>
      </c>
      <c r="N86" s="320">
        <v>2.99</v>
      </c>
      <c r="O86" s="319">
        <v>0.0</v>
      </c>
      <c r="P86" s="320">
        <v>0.0</v>
      </c>
      <c r="Q86" s="320">
        <v>0.0</v>
      </c>
      <c r="R86" s="321">
        <v>0.0</v>
      </c>
      <c r="S86" s="314"/>
    </row>
    <row r="87" ht="11.25" customHeight="1">
      <c r="B87" s="315" t="s">
        <v>92</v>
      </c>
      <c r="C87" s="316" t="s">
        <v>196</v>
      </c>
      <c r="D87" s="317" t="s">
        <v>197</v>
      </c>
      <c r="E87" s="318"/>
      <c r="F87" s="316" t="s">
        <v>95</v>
      </c>
      <c r="G87" s="319">
        <v>0.06</v>
      </c>
      <c r="H87" s="315" t="s">
        <v>96</v>
      </c>
      <c r="I87" s="320">
        <v>-41.88</v>
      </c>
      <c r="J87" s="320">
        <v>0.0</v>
      </c>
      <c r="K87" s="320">
        <v>-41.88</v>
      </c>
      <c r="L87" s="320">
        <v>41.88</v>
      </c>
      <c r="M87" s="320">
        <v>0.0</v>
      </c>
      <c r="N87" s="320">
        <v>41.88</v>
      </c>
      <c r="O87" s="319">
        <v>0.0</v>
      </c>
      <c r="P87" s="320">
        <v>0.0</v>
      </c>
      <c r="Q87" s="320">
        <v>0.0</v>
      </c>
      <c r="R87" s="321">
        <v>0.0</v>
      </c>
      <c r="S87" s="314"/>
    </row>
    <row r="88" ht="11.25" customHeight="1">
      <c r="B88" s="315" t="s">
        <v>92</v>
      </c>
      <c r="C88" s="316" t="s">
        <v>1920</v>
      </c>
      <c r="D88" s="317" t="s">
        <v>1553</v>
      </c>
      <c r="E88" s="318"/>
      <c r="F88" s="316" t="s">
        <v>95</v>
      </c>
      <c r="G88" s="319">
        <v>3.6</v>
      </c>
      <c r="H88" s="315" t="s">
        <v>96</v>
      </c>
      <c r="I88" s="320">
        <v>-719.28</v>
      </c>
      <c r="J88" s="320">
        <v>0.0</v>
      </c>
      <c r="K88" s="320">
        <v>-719.28</v>
      </c>
      <c r="L88" s="320">
        <v>719.28</v>
      </c>
      <c r="M88" s="320">
        <v>0.0</v>
      </c>
      <c r="N88" s="320">
        <v>719.28</v>
      </c>
      <c r="O88" s="319">
        <v>0.0</v>
      </c>
      <c r="P88" s="320">
        <v>0.0</v>
      </c>
      <c r="Q88" s="320">
        <v>0.0</v>
      </c>
      <c r="R88" s="321">
        <v>0.0</v>
      </c>
      <c r="S88" s="314"/>
    </row>
    <row r="89" ht="11.25" customHeight="1">
      <c r="B89" s="315" t="s">
        <v>92</v>
      </c>
      <c r="C89" s="316" t="s">
        <v>327</v>
      </c>
      <c r="D89" s="399" t="s">
        <v>328</v>
      </c>
      <c r="E89" s="318"/>
      <c r="F89" s="316" t="s">
        <v>130</v>
      </c>
      <c r="G89" s="319">
        <v>10.0</v>
      </c>
      <c r="H89" s="315" t="s">
        <v>96</v>
      </c>
      <c r="I89" s="320">
        <v>-1075.0</v>
      </c>
      <c r="J89" s="320">
        <v>0.0</v>
      </c>
      <c r="K89" s="320">
        <v>-1075.0</v>
      </c>
      <c r="L89" s="320">
        <v>1075.0</v>
      </c>
      <c r="M89" s="320">
        <v>0.0</v>
      </c>
      <c r="N89" s="320">
        <v>1075.0</v>
      </c>
      <c r="O89" s="319">
        <v>0.0</v>
      </c>
      <c r="P89" s="320">
        <v>0.0</v>
      </c>
      <c r="Q89" s="320">
        <v>0.0</v>
      </c>
      <c r="R89" s="321">
        <v>0.0</v>
      </c>
      <c r="S89" s="314"/>
    </row>
    <row r="90" ht="11.25" customHeight="1">
      <c r="B90" s="315" t="s">
        <v>92</v>
      </c>
      <c r="C90" s="316" t="s">
        <v>114</v>
      </c>
      <c r="D90" s="317" t="s">
        <v>115</v>
      </c>
      <c r="E90" s="318"/>
      <c r="F90" s="316" t="s">
        <v>95</v>
      </c>
      <c r="G90" s="319">
        <v>0.12</v>
      </c>
      <c r="H90" s="315" t="s">
        <v>96</v>
      </c>
      <c r="I90" s="320">
        <v>-103.8</v>
      </c>
      <c r="J90" s="320">
        <v>0.0</v>
      </c>
      <c r="K90" s="320">
        <v>-103.8</v>
      </c>
      <c r="L90" s="320">
        <v>103.8</v>
      </c>
      <c r="M90" s="320">
        <v>0.0</v>
      </c>
      <c r="N90" s="320">
        <v>103.8</v>
      </c>
      <c r="O90" s="319">
        <v>0.0</v>
      </c>
      <c r="P90" s="320">
        <v>0.0</v>
      </c>
      <c r="Q90" s="320">
        <v>0.0</v>
      </c>
      <c r="R90" s="321">
        <v>0.0</v>
      </c>
      <c r="S90" s="314"/>
    </row>
    <row r="91" ht="11.25" customHeight="1">
      <c r="B91" s="315" t="s">
        <v>92</v>
      </c>
      <c r="C91" s="316" t="s">
        <v>348</v>
      </c>
      <c r="D91" s="317" t="s">
        <v>349</v>
      </c>
      <c r="E91" s="318"/>
      <c r="F91" s="316" t="s">
        <v>95</v>
      </c>
      <c r="G91" s="319">
        <v>0.24</v>
      </c>
      <c r="H91" s="315" t="s">
        <v>96</v>
      </c>
      <c r="I91" s="320">
        <v>-226.8</v>
      </c>
      <c r="J91" s="320">
        <v>0.0</v>
      </c>
      <c r="K91" s="320">
        <v>-226.8</v>
      </c>
      <c r="L91" s="320">
        <v>226.8</v>
      </c>
      <c r="M91" s="320">
        <v>0.0</v>
      </c>
      <c r="N91" s="320">
        <v>226.8</v>
      </c>
      <c r="O91" s="319">
        <v>0.0</v>
      </c>
      <c r="P91" s="320">
        <v>0.0</v>
      </c>
      <c r="Q91" s="320">
        <v>0.0</v>
      </c>
      <c r="R91" s="321">
        <v>0.0</v>
      </c>
      <c r="S91" s="314"/>
    </row>
    <row r="92" ht="11.25" customHeight="1">
      <c r="B92" s="315" t="s">
        <v>92</v>
      </c>
      <c r="C92" s="316" t="s">
        <v>230</v>
      </c>
      <c r="D92" s="399" t="s">
        <v>231</v>
      </c>
      <c r="E92" s="318"/>
      <c r="F92" s="316" t="s">
        <v>95</v>
      </c>
      <c r="G92" s="319">
        <v>3.0</v>
      </c>
      <c r="H92" s="315" t="s">
        <v>96</v>
      </c>
      <c r="I92" s="320">
        <v>-1797.03</v>
      </c>
      <c r="J92" s="320">
        <v>0.0</v>
      </c>
      <c r="K92" s="320">
        <v>-1797.03</v>
      </c>
      <c r="L92" s="320">
        <v>1797.03</v>
      </c>
      <c r="M92" s="320">
        <v>0.0</v>
      </c>
      <c r="N92" s="320">
        <v>1797.03</v>
      </c>
      <c r="O92" s="319">
        <v>0.0</v>
      </c>
      <c r="P92" s="320">
        <v>0.0</v>
      </c>
      <c r="Q92" s="320">
        <v>0.0</v>
      </c>
      <c r="R92" s="321">
        <v>0.0</v>
      </c>
      <c r="S92" s="314"/>
    </row>
    <row r="93" ht="11.25" customHeight="1">
      <c r="B93" s="315" t="s">
        <v>92</v>
      </c>
      <c r="C93" s="316" t="s">
        <v>1892</v>
      </c>
      <c r="D93" s="317" t="s">
        <v>1259</v>
      </c>
      <c r="E93" s="318"/>
      <c r="F93" s="316" t="s">
        <v>95</v>
      </c>
      <c r="G93" s="319">
        <v>0.001</v>
      </c>
      <c r="H93" s="315" t="s">
        <v>96</v>
      </c>
      <c r="I93" s="320">
        <v>0.0</v>
      </c>
      <c r="J93" s="320">
        <v>0.0</v>
      </c>
      <c r="K93" s="320">
        <v>0.0</v>
      </c>
      <c r="L93" s="320">
        <v>0.0</v>
      </c>
      <c r="M93" s="320">
        <v>0.0</v>
      </c>
      <c r="N93" s="320">
        <v>0.0</v>
      </c>
      <c r="O93" s="319">
        <v>0.0</v>
      </c>
      <c r="P93" s="320">
        <v>0.0</v>
      </c>
      <c r="Q93" s="320">
        <v>0.0</v>
      </c>
      <c r="R93" s="321">
        <v>0.0</v>
      </c>
      <c r="S93" s="314"/>
    </row>
    <row r="94" ht="12.0" customHeight="1"/>
    <row r="95" ht="12.75" customHeight="1">
      <c r="B95" s="300" t="s">
        <v>1813</v>
      </c>
      <c r="C95" s="297"/>
      <c r="D95" s="298"/>
      <c r="S95" s="330" t="s">
        <v>203</v>
      </c>
    </row>
    <row r="96" ht="4.5" customHeight="1"/>
    <row r="97" ht="19.5" customHeight="1">
      <c r="B97" s="301" t="s">
        <v>79</v>
      </c>
      <c r="C97" s="301" t="s">
        <v>80</v>
      </c>
      <c r="D97" s="302" t="s">
        <v>81</v>
      </c>
      <c r="E97" s="303"/>
      <c r="F97" s="301" t="s">
        <v>82</v>
      </c>
      <c r="G97" s="301" t="s">
        <v>83</v>
      </c>
      <c r="H97" s="301" t="s">
        <v>84</v>
      </c>
      <c r="I97" s="304" t="s">
        <v>85</v>
      </c>
      <c r="J97" s="305"/>
      <c r="K97" s="306"/>
      <c r="L97" s="304" t="s">
        <v>86</v>
      </c>
      <c r="M97" s="305"/>
      <c r="N97" s="306"/>
      <c r="O97" s="304" t="s">
        <v>87</v>
      </c>
      <c r="P97" s="305"/>
      <c r="Q97" s="305"/>
      <c r="R97" s="305"/>
      <c r="S97" s="307"/>
    </row>
    <row r="98" ht="14.25" customHeight="1">
      <c r="B98" s="308"/>
      <c r="C98" s="308"/>
      <c r="D98" s="309"/>
      <c r="E98" s="310"/>
      <c r="F98" s="308"/>
      <c r="G98" s="308"/>
      <c r="H98" s="308"/>
      <c r="I98" s="311" t="s">
        <v>88</v>
      </c>
      <c r="J98" s="311" t="s">
        <v>89</v>
      </c>
      <c r="K98" s="311" t="s">
        <v>90</v>
      </c>
      <c r="L98" s="311" t="s">
        <v>88</v>
      </c>
      <c r="M98" s="311" t="s">
        <v>89</v>
      </c>
      <c r="N98" s="311" t="s">
        <v>90</v>
      </c>
      <c r="O98" s="311" t="s">
        <v>83</v>
      </c>
      <c r="P98" s="311" t="s">
        <v>88</v>
      </c>
      <c r="Q98" s="311" t="s">
        <v>89</v>
      </c>
      <c r="R98" s="304" t="s">
        <v>90</v>
      </c>
      <c r="S98" s="307"/>
    </row>
    <row r="99" ht="11.25" customHeight="1">
      <c r="B99" s="315" t="s">
        <v>92</v>
      </c>
      <c r="C99" s="316" t="s">
        <v>348</v>
      </c>
      <c r="D99" s="317" t="s">
        <v>349</v>
      </c>
      <c r="E99" s="318"/>
      <c r="F99" s="316" t="s">
        <v>95</v>
      </c>
      <c r="G99" s="319">
        <v>0.12</v>
      </c>
      <c r="H99" s="315" t="s">
        <v>96</v>
      </c>
      <c r="I99" s="320">
        <v>-113.4</v>
      </c>
      <c r="J99" s="320">
        <v>0.0</v>
      </c>
      <c r="K99" s="320">
        <v>-113.4</v>
      </c>
      <c r="L99" s="320">
        <v>113.4</v>
      </c>
      <c r="M99" s="320">
        <v>0.0</v>
      </c>
      <c r="N99" s="320">
        <v>113.4</v>
      </c>
      <c r="O99" s="319">
        <v>0.0</v>
      </c>
      <c r="P99" s="320">
        <v>0.0</v>
      </c>
      <c r="Q99" s="320">
        <v>0.0</v>
      </c>
      <c r="R99" s="321">
        <v>0.0</v>
      </c>
      <c r="S99" s="314"/>
    </row>
    <row r="100" ht="11.25" customHeight="1">
      <c r="B100" s="315" t="s">
        <v>92</v>
      </c>
      <c r="C100" s="316" t="s">
        <v>2170</v>
      </c>
      <c r="D100" s="399" t="s">
        <v>2171</v>
      </c>
      <c r="E100" s="318"/>
      <c r="F100" s="316" t="s">
        <v>95</v>
      </c>
      <c r="G100" s="319">
        <v>6.0</v>
      </c>
      <c r="H100" s="315" t="s">
        <v>96</v>
      </c>
      <c r="I100" s="320">
        <v>-6065.4</v>
      </c>
      <c r="J100" s="320">
        <v>0.0</v>
      </c>
      <c r="K100" s="320">
        <v>-6065.4</v>
      </c>
      <c r="L100" s="320">
        <v>6065.4</v>
      </c>
      <c r="M100" s="320">
        <v>0.0</v>
      </c>
      <c r="N100" s="320">
        <v>6065.4</v>
      </c>
      <c r="O100" s="319">
        <v>0.0</v>
      </c>
      <c r="P100" s="320">
        <v>0.0</v>
      </c>
      <c r="Q100" s="320">
        <v>0.0</v>
      </c>
      <c r="R100" s="321">
        <v>0.0</v>
      </c>
      <c r="S100" s="314"/>
    </row>
    <row r="101" ht="11.25" customHeight="1">
      <c r="B101" s="315" t="s">
        <v>92</v>
      </c>
      <c r="C101" s="316" t="s">
        <v>190</v>
      </c>
      <c r="D101" s="317" t="s">
        <v>191</v>
      </c>
      <c r="E101" s="318"/>
      <c r="F101" s="316" t="s">
        <v>95</v>
      </c>
      <c r="G101" s="319">
        <v>0.01</v>
      </c>
      <c r="H101" s="315" t="s">
        <v>96</v>
      </c>
      <c r="I101" s="320">
        <v>-11.2</v>
      </c>
      <c r="J101" s="320">
        <v>0.0</v>
      </c>
      <c r="K101" s="320">
        <v>-11.2</v>
      </c>
      <c r="L101" s="320">
        <v>11.2</v>
      </c>
      <c r="M101" s="320">
        <v>0.0</v>
      </c>
      <c r="N101" s="320">
        <v>11.2</v>
      </c>
      <c r="O101" s="319">
        <v>0.0</v>
      </c>
      <c r="P101" s="320">
        <v>0.0</v>
      </c>
      <c r="Q101" s="320">
        <v>0.0</v>
      </c>
      <c r="R101" s="321">
        <v>0.0</v>
      </c>
      <c r="S101" s="314"/>
    </row>
    <row r="102" ht="11.25" customHeight="1">
      <c r="B102" s="315" t="s">
        <v>92</v>
      </c>
      <c r="C102" s="316" t="s">
        <v>2172</v>
      </c>
      <c r="D102" s="317" t="s">
        <v>2173</v>
      </c>
      <c r="E102" s="318"/>
      <c r="F102" s="316" t="s">
        <v>95</v>
      </c>
      <c r="G102" s="319">
        <v>0.02</v>
      </c>
      <c r="H102" s="315" t="s">
        <v>96</v>
      </c>
      <c r="I102" s="320">
        <v>-8.4</v>
      </c>
      <c r="J102" s="320">
        <v>0.0</v>
      </c>
      <c r="K102" s="320">
        <v>-8.4</v>
      </c>
      <c r="L102" s="320">
        <v>8.4</v>
      </c>
      <c r="M102" s="320">
        <v>0.0</v>
      </c>
      <c r="N102" s="320">
        <v>8.4</v>
      </c>
      <c r="O102" s="319">
        <v>0.0</v>
      </c>
      <c r="P102" s="320">
        <v>0.0</v>
      </c>
      <c r="Q102" s="320">
        <v>0.0</v>
      </c>
      <c r="R102" s="321">
        <v>0.0</v>
      </c>
      <c r="S102" s="314"/>
    </row>
    <row r="103" ht="11.25" customHeight="1">
      <c r="B103" s="315" t="s">
        <v>92</v>
      </c>
      <c r="C103" s="316" t="s">
        <v>1931</v>
      </c>
      <c r="D103" s="317" t="s">
        <v>1669</v>
      </c>
      <c r="E103" s="318"/>
      <c r="F103" s="316" t="s">
        <v>95</v>
      </c>
      <c r="G103" s="319">
        <v>0.1</v>
      </c>
      <c r="H103" s="315" t="s">
        <v>96</v>
      </c>
      <c r="I103" s="320">
        <v>-30.89</v>
      </c>
      <c r="J103" s="320">
        <v>0.0</v>
      </c>
      <c r="K103" s="320">
        <v>-30.89</v>
      </c>
      <c r="L103" s="320">
        <v>30.89</v>
      </c>
      <c r="M103" s="320">
        <v>0.0</v>
      </c>
      <c r="N103" s="320">
        <v>30.89</v>
      </c>
      <c r="O103" s="319">
        <v>0.0</v>
      </c>
      <c r="P103" s="320">
        <v>0.0</v>
      </c>
      <c r="Q103" s="320">
        <v>0.0</v>
      </c>
      <c r="R103" s="321">
        <v>0.0</v>
      </c>
      <c r="S103" s="314"/>
    </row>
    <row r="104" ht="11.25" customHeight="1">
      <c r="B104" s="315" t="s">
        <v>92</v>
      </c>
      <c r="C104" s="316" t="s">
        <v>118</v>
      </c>
      <c r="D104" s="317" t="s">
        <v>119</v>
      </c>
      <c r="E104" s="318"/>
      <c r="F104" s="316" t="s">
        <v>95</v>
      </c>
      <c r="G104" s="319">
        <v>0.08</v>
      </c>
      <c r="H104" s="315" t="s">
        <v>96</v>
      </c>
      <c r="I104" s="320">
        <v>-3.04</v>
      </c>
      <c r="J104" s="320">
        <v>0.0</v>
      </c>
      <c r="K104" s="320">
        <v>-3.04</v>
      </c>
      <c r="L104" s="320">
        <v>3.04</v>
      </c>
      <c r="M104" s="320">
        <v>0.0</v>
      </c>
      <c r="N104" s="320">
        <v>3.04</v>
      </c>
      <c r="O104" s="319">
        <v>0.0</v>
      </c>
      <c r="P104" s="320">
        <v>0.0</v>
      </c>
      <c r="Q104" s="320">
        <v>0.0</v>
      </c>
      <c r="R104" s="321">
        <v>0.0</v>
      </c>
      <c r="S104" s="314"/>
    </row>
    <row r="105" ht="11.25" customHeight="1">
      <c r="B105" s="315" t="s">
        <v>92</v>
      </c>
      <c r="C105" s="316" t="s">
        <v>2153</v>
      </c>
      <c r="D105" s="317" t="s">
        <v>2154</v>
      </c>
      <c r="E105" s="318"/>
      <c r="F105" s="316" t="s">
        <v>95</v>
      </c>
      <c r="G105" s="319">
        <v>0.6</v>
      </c>
      <c r="H105" s="315" t="s">
        <v>96</v>
      </c>
      <c r="I105" s="320">
        <v>-462.0</v>
      </c>
      <c r="J105" s="320">
        <v>0.0</v>
      </c>
      <c r="K105" s="320">
        <v>-462.0</v>
      </c>
      <c r="L105" s="320">
        <v>462.0</v>
      </c>
      <c r="M105" s="320">
        <v>0.0</v>
      </c>
      <c r="N105" s="320">
        <v>462.0</v>
      </c>
      <c r="O105" s="319">
        <v>0.0</v>
      </c>
      <c r="P105" s="320">
        <v>0.0</v>
      </c>
      <c r="Q105" s="320">
        <v>0.0</v>
      </c>
      <c r="R105" s="321">
        <v>0.0</v>
      </c>
      <c r="S105" s="314"/>
    </row>
    <row r="106" ht="11.25" customHeight="1">
      <c r="B106" s="315" t="s">
        <v>92</v>
      </c>
      <c r="C106" s="316" t="s">
        <v>2174</v>
      </c>
      <c r="D106" s="399" t="s">
        <v>2175</v>
      </c>
      <c r="E106" s="318"/>
      <c r="F106" s="316" t="s">
        <v>95</v>
      </c>
      <c r="G106" s="319">
        <v>4.0</v>
      </c>
      <c r="H106" s="315" t="s">
        <v>96</v>
      </c>
      <c r="I106" s="320">
        <v>-2980.0</v>
      </c>
      <c r="J106" s="320">
        <v>0.0</v>
      </c>
      <c r="K106" s="320">
        <v>-2980.0</v>
      </c>
      <c r="L106" s="320">
        <v>2980.0</v>
      </c>
      <c r="M106" s="320">
        <v>0.0</v>
      </c>
      <c r="N106" s="320">
        <v>2980.0</v>
      </c>
      <c r="O106" s="319">
        <v>0.0</v>
      </c>
      <c r="P106" s="320">
        <v>0.0</v>
      </c>
      <c r="Q106" s="320">
        <v>0.0</v>
      </c>
      <c r="R106" s="321">
        <v>0.0</v>
      </c>
      <c r="S106" s="314"/>
    </row>
    <row r="107" ht="11.25" customHeight="1">
      <c r="B107" s="315" t="s">
        <v>92</v>
      </c>
      <c r="C107" s="316" t="s">
        <v>201</v>
      </c>
      <c r="D107" s="317" t="s">
        <v>202</v>
      </c>
      <c r="E107" s="318"/>
      <c r="F107" s="316" t="s">
        <v>95</v>
      </c>
      <c r="G107" s="319">
        <v>4.0</v>
      </c>
      <c r="H107" s="315" t="s">
        <v>96</v>
      </c>
      <c r="I107" s="320">
        <v>-238.06</v>
      </c>
      <c r="J107" s="320">
        <v>0.0</v>
      </c>
      <c r="K107" s="320">
        <v>-238.06</v>
      </c>
      <c r="L107" s="320">
        <v>238.06</v>
      </c>
      <c r="M107" s="320">
        <v>0.0</v>
      </c>
      <c r="N107" s="320">
        <v>238.06</v>
      </c>
      <c r="O107" s="319">
        <v>0.0</v>
      </c>
      <c r="P107" s="320">
        <v>0.0</v>
      </c>
      <c r="Q107" s="320">
        <v>0.0</v>
      </c>
      <c r="R107" s="321">
        <v>0.0</v>
      </c>
      <c r="S107" s="314"/>
    </row>
    <row r="108" ht="11.25" customHeight="1">
      <c r="B108" s="315" t="s">
        <v>92</v>
      </c>
      <c r="C108" s="316" t="s">
        <v>1947</v>
      </c>
      <c r="D108" s="317" t="s">
        <v>1757</v>
      </c>
      <c r="E108" s="318"/>
      <c r="F108" s="316" t="s">
        <v>95</v>
      </c>
      <c r="G108" s="319">
        <v>0.012</v>
      </c>
      <c r="H108" s="315" t="s">
        <v>96</v>
      </c>
      <c r="I108" s="320">
        <v>-25.2</v>
      </c>
      <c r="J108" s="320">
        <v>0.0</v>
      </c>
      <c r="K108" s="320">
        <v>-25.2</v>
      </c>
      <c r="L108" s="320">
        <v>25.2</v>
      </c>
      <c r="M108" s="320">
        <v>0.0</v>
      </c>
      <c r="N108" s="320">
        <v>25.2</v>
      </c>
      <c r="O108" s="319">
        <v>0.0</v>
      </c>
      <c r="P108" s="320">
        <v>0.0</v>
      </c>
      <c r="Q108" s="320">
        <v>0.0</v>
      </c>
      <c r="R108" s="321">
        <v>0.0</v>
      </c>
      <c r="S108" s="314"/>
    </row>
    <row r="109" ht="11.25" customHeight="1">
      <c r="B109" s="315" t="s">
        <v>92</v>
      </c>
      <c r="C109" s="316" t="s">
        <v>170</v>
      </c>
      <c r="D109" s="317" t="s">
        <v>171</v>
      </c>
      <c r="E109" s="318"/>
      <c r="F109" s="316" t="s">
        <v>95</v>
      </c>
      <c r="G109" s="319">
        <v>0.18</v>
      </c>
      <c r="H109" s="315" t="s">
        <v>96</v>
      </c>
      <c r="I109" s="320">
        <v>0.0</v>
      </c>
      <c r="J109" s="320">
        <v>0.0</v>
      </c>
      <c r="K109" s="320">
        <v>0.0</v>
      </c>
      <c r="L109" s="320">
        <v>0.0</v>
      </c>
      <c r="M109" s="320">
        <v>0.0</v>
      </c>
      <c r="N109" s="320">
        <v>0.0</v>
      </c>
      <c r="O109" s="319">
        <v>0.0</v>
      </c>
      <c r="P109" s="320">
        <v>0.0</v>
      </c>
      <c r="Q109" s="320">
        <v>0.0</v>
      </c>
      <c r="R109" s="321">
        <v>0.0</v>
      </c>
      <c r="S109" s="314"/>
    </row>
    <row r="110" ht="11.25" customHeight="1">
      <c r="B110" s="315" t="s">
        <v>92</v>
      </c>
      <c r="C110" s="316" t="s">
        <v>118</v>
      </c>
      <c r="D110" s="317" t="s">
        <v>119</v>
      </c>
      <c r="E110" s="318"/>
      <c r="F110" s="316" t="s">
        <v>95</v>
      </c>
      <c r="G110" s="319">
        <v>0.15</v>
      </c>
      <c r="H110" s="315" t="s">
        <v>96</v>
      </c>
      <c r="I110" s="320">
        <v>-5.7</v>
      </c>
      <c r="J110" s="320">
        <v>0.0</v>
      </c>
      <c r="K110" s="320">
        <v>-5.7</v>
      </c>
      <c r="L110" s="320">
        <v>5.7</v>
      </c>
      <c r="M110" s="320">
        <v>0.0</v>
      </c>
      <c r="N110" s="320">
        <v>5.7</v>
      </c>
      <c r="O110" s="319">
        <v>0.0</v>
      </c>
      <c r="P110" s="320">
        <v>0.0</v>
      </c>
      <c r="Q110" s="320">
        <v>0.0</v>
      </c>
      <c r="R110" s="321">
        <v>0.0</v>
      </c>
      <c r="S110" s="314"/>
    </row>
    <row r="111" ht="11.25" customHeight="1">
      <c r="B111" s="322" t="s">
        <v>107</v>
      </c>
      <c r="C111" s="323"/>
      <c r="D111" s="323"/>
      <c r="E111" s="323"/>
      <c r="F111" s="324"/>
      <c r="G111" s="325">
        <v>40.641</v>
      </c>
      <c r="H111" s="326" t="s">
        <v>108</v>
      </c>
      <c r="I111" s="327">
        <v>-16368.0</v>
      </c>
      <c r="J111" s="327">
        <v>0.0</v>
      </c>
      <c r="K111" s="327">
        <v>-16368.0</v>
      </c>
      <c r="L111" s="327">
        <v>16368.0</v>
      </c>
      <c r="M111" s="327">
        <v>0.0</v>
      </c>
      <c r="N111" s="327">
        <v>16368.0</v>
      </c>
      <c r="O111" s="325">
        <v>0.0</v>
      </c>
      <c r="P111" s="327">
        <v>0.0</v>
      </c>
      <c r="Q111" s="327">
        <v>0.0</v>
      </c>
      <c r="R111" s="328">
        <v>0.0</v>
      </c>
      <c r="S111" s="329"/>
    </row>
    <row r="112" ht="11.25" customHeight="1">
      <c r="B112" s="312" t="s">
        <v>2176</v>
      </c>
      <c r="C112" s="313"/>
      <c r="D112" s="313"/>
      <c r="E112" s="313"/>
      <c r="F112" s="313"/>
      <c r="G112" s="313"/>
      <c r="H112" s="313"/>
      <c r="I112" s="313"/>
      <c r="J112" s="313"/>
      <c r="K112" s="313"/>
      <c r="L112" s="313"/>
      <c r="M112" s="313"/>
      <c r="N112" s="313"/>
      <c r="O112" s="313"/>
      <c r="P112" s="313"/>
      <c r="Q112" s="313"/>
      <c r="R112" s="313"/>
      <c r="S112" s="314"/>
    </row>
    <row r="113" ht="11.25" customHeight="1">
      <c r="B113" s="315" t="s">
        <v>92</v>
      </c>
      <c r="C113" s="316" t="s">
        <v>128</v>
      </c>
      <c r="D113" s="317" t="s">
        <v>129</v>
      </c>
      <c r="E113" s="318"/>
      <c r="F113" s="316" t="s">
        <v>130</v>
      </c>
      <c r="G113" s="319">
        <v>6.0</v>
      </c>
      <c r="H113" s="315" t="s">
        <v>96</v>
      </c>
      <c r="I113" s="320">
        <v>-78.3</v>
      </c>
      <c r="J113" s="320">
        <v>0.0</v>
      </c>
      <c r="K113" s="320">
        <v>-78.3</v>
      </c>
      <c r="L113" s="320">
        <v>78.3</v>
      </c>
      <c r="M113" s="320">
        <v>0.0</v>
      </c>
      <c r="N113" s="320">
        <v>78.3</v>
      </c>
      <c r="O113" s="319">
        <v>0.0</v>
      </c>
      <c r="P113" s="320">
        <v>0.0</v>
      </c>
      <c r="Q113" s="320">
        <v>0.0</v>
      </c>
      <c r="R113" s="321">
        <v>0.0</v>
      </c>
      <c r="S113" s="314"/>
    </row>
    <row r="114" ht="11.25" customHeight="1">
      <c r="B114" s="315" t="s">
        <v>92</v>
      </c>
      <c r="C114" s="316" t="s">
        <v>1823</v>
      </c>
      <c r="D114" s="317" t="s">
        <v>672</v>
      </c>
      <c r="E114" s="318"/>
      <c r="F114" s="316" t="s">
        <v>95</v>
      </c>
      <c r="G114" s="319">
        <v>0.48</v>
      </c>
      <c r="H114" s="315" t="s">
        <v>96</v>
      </c>
      <c r="I114" s="320">
        <v>-347.42</v>
      </c>
      <c r="J114" s="320">
        <v>0.0</v>
      </c>
      <c r="K114" s="320">
        <v>-347.42</v>
      </c>
      <c r="L114" s="320">
        <v>347.42</v>
      </c>
      <c r="M114" s="320">
        <v>0.0</v>
      </c>
      <c r="N114" s="320">
        <v>347.42</v>
      </c>
      <c r="O114" s="319">
        <v>0.0</v>
      </c>
      <c r="P114" s="320">
        <v>0.0</v>
      </c>
      <c r="Q114" s="320">
        <v>0.0</v>
      </c>
      <c r="R114" s="321">
        <v>0.0</v>
      </c>
      <c r="S114" s="314"/>
    </row>
    <row r="115" ht="11.25" customHeight="1">
      <c r="B115" s="315" t="s">
        <v>92</v>
      </c>
      <c r="C115" s="316" t="s">
        <v>112</v>
      </c>
      <c r="D115" s="317" t="s">
        <v>113</v>
      </c>
      <c r="E115" s="318"/>
      <c r="F115" s="316" t="s">
        <v>95</v>
      </c>
      <c r="G115" s="319">
        <v>0.6</v>
      </c>
      <c r="H115" s="315" t="s">
        <v>96</v>
      </c>
      <c r="I115" s="320">
        <v>-113.4</v>
      </c>
      <c r="J115" s="320">
        <v>0.0</v>
      </c>
      <c r="K115" s="320">
        <v>-113.4</v>
      </c>
      <c r="L115" s="320">
        <v>113.4</v>
      </c>
      <c r="M115" s="320">
        <v>0.0</v>
      </c>
      <c r="N115" s="320">
        <v>113.4</v>
      </c>
      <c r="O115" s="319">
        <v>0.0</v>
      </c>
      <c r="P115" s="320">
        <v>0.0</v>
      </c>
      <c r="Q115" s="320">
        <v>0.0</v>
      </c>
      <c r="R115" s="321">
        <v>0.0</v>
      </c>
      <c r="S115" s="314"/>
    </row>
    <row r="116" ht="11.25" customHeight="1">
      <c r="B116" s="315" t="s">
        <v>92</v>
      </c>
      <c r="C116" s="316" t="s">
        <v>230</v>
      </c>
      <c r="D116" s="317" t="s">
        <v>231</v>
      </c>
      <c r="E116" s="318"/>
      <c r="F116" s="316" t="s">
        <v>95</v>
      </c>
      <c r="G116" s="319">
        <v>0.6</v>
      </c>
      <c r="H116" s="315" t="s">
        <v>96</v>
      </c>
      <c r="I116" s="320">
        <v>-359.41</v>
      </c>
      <c r="J116" s="320">
        <v>0.0</v>
      </c>
      <c r="K116" s="320">
        <v>-359.41</v>
      </c>
      <c r="L116" s="320">
        <v>359.41</v>
      </c>
      <c r="M116" s="320">
        <v>0.0</v>
      </c>
      <c r="N116" s="320">
        <v>359.41</v>
      </c>
      <c r="O116" s="319">
        <v>0.0</v>
      </c>
      <c r="P116" s="320">
        <v>0.0</v>
      </c>
      <c r="Q116" s="320">
        <v>0.0</v>
      </c>
      <c r="R116" s="321">
        <v>0.0</v>
      </c>
      <c r="S116" s="314"/>
    </row>
    <row r="117" ht="11.25" customHeight="1">
      <c r="B117" s="315" t="s">
        <v>92</v>
      </c>
      <c r="C117" s="316" t="s">
        <v>2153</v>
      </c>
      <c r="D117" s="317" t="s">
        <v>2154</v>
      </c>
      <c r="E117" s="318"/>
      <c r="F117" s="316" t="s">
        <v>95</v>
      </c>
      <c r="G117" s="319">
        <v>0.3</v>
      </c>
      <c r="H117" s="315" t="s">
        <v>96</v>
      </c>
      <c r="I117" s="320">
        <v>-168.0</v>
      </c>
      <c r="J117" s="320">
        <v>0.0</v>
      </c>
      <c r="K117" s="320">
        <v>-168.0</v>
      </c>
      <c r="L117" s="320">
        <v>168.0</v>
      </c>
      <c r="M117" s="320">
        <v>0.0</v>
      </c>
      <c r="N117" s="320">
        <v>168.0</v>
      </c>
      <c r="O117" s="319">
        <v>0.0</v>
      </c>
      <c r="P117" s="320">
        <v>0.0</v>
      </c>
      <c r="Q117" s="320">
        <v>0.0</v>
      </c>
      <c r="R117" s="321">
        <v>0.0</v>
      </c>
      <c r="S117" s="314"/>
    </row>
    <row r="118" ht="11.25" customHeight="1">
      <c r="B118" s="315" t="s">
        <v>92</v>
      </c>
      <c r="C118" s="316" t="s">
        <v>114</v>
      </c>
      <c r="D118" s="317" t="s">
        <v>115</v>
      </c>
      <c r="E118" s="318"/>
      <c r="F118" s="316" t="s">
        <v>95</v>
      </c>
      <c r="G118" s="319">
        <v>0.06</v>
      </c>
      <c r="H118" s="315" t="s">
        <v>96</v>
      </c>
      <c r="I118" s="320">
        <v>-51.9</v>
      </c>
      <c r="J118" s="320">
        <v>0.0</v>
      </c>
      <c r="K118" s="320">
        <v>-51.9</v>
      </c>
      <c r="L118" s="320">
        <v>51.9</v>
      </c>
      <c r="M118" s="320">
        <v>0.0</v>
      </c>
      <c r="N118" s="320">
        <v>51.9</v>
      </c>
      <c r="O118" s="319">
        <v>0.0</v>
      </c>
      <c r="P118" s="320">
        <v>0.0</v>
      </c>
      <c r="Q118" s="320">
        <v>0.0</v>
      </c>
      <c r="R118" s="321">
        <v>0.0</v>
      </c>
      <c r="S118" s="314"/>
    </row>
    <row r="119" ht="11.25" customHeight="1">
      <c r="B119" s="315" t="s">
        <v>92</v>
      </c>
      <c r="C119" s="316" t="s">
        <v>168</v>
      </c>
      <c r="D119" s="317" t="s">
        <v>169</v>
      </c>
      <c r="E119" s="318"/>
      <c r="F119" s="316" t="s">
        <v>95</v>
      </c>
      <c r="G119" s="319">
        <v>0.66</v>
      </c>
      <c r="H119" s="315" t="s">
        <v>96</v>
      </c>
      <c r="I119" s="320">
        <v>-221.76</v>
      </c>
      <c r="J119" s="320">
        <v>0.0</v>
      </c>
      <c r="K119" s="320">
        <v>-221.76</v>
      </c>
      <c r="L119" s="320">
        <v>221.76</v>
      </c>
      <c r="M119" s="320">
        <v>0.0</v>
      </c>
      <c r="N119" s="320">
        <v>221.76</v>
      </c>
      <c r="O119" s="319">
        <v>0.0</v>
      </c>
      <c r="P119" s="320">
        <v>0.0</v>
      </c>
      <c r="Q119" s="320">
        <v>0.0</v>
      </c>
      <c r="R119" s="321">
        <v>0.0</v>
      </c>
      <c r="S119" s="314"/>
    </row>
    <row r="120" ht="11.25" customHeight="1">
      <c r="B120" s="315" t="s">
        <v>92</v>
      </c>
      <c r="C120" s="316" t="s">
        <v>149</v>
      </c>
      <c r="D120" s="317" t="s">
        <v>150</v>
      </c>
      <c r="E120" s="318"/>
      <c r="F120" s="316" t="s">
        <v>95</v>
      </c>
      <c r="G120" s="319">
        <v>0.6</v>
      </c>
      <c r="H120" s="315" t="s">
        <v>96</v>
      </c>
      <c r="I120" s="320">
        <v>-249.0</v>
      </c>
      <c r="J120" s="320">
        <v>0.0</v>
      </c>
      <c r="K120" s="320">
        <v>-249.0</v>
      </c>
      <c r="L120" s="320">
        <v>249.0</v>
      </c>
      <c r="M120" s="320">
        <v>0.0</v>
      </c>
      <c r="N120" s="320">
        <v>249.0</v>
      </c>
      <c r="O120" s="319">
        <v>0.0</v>
      </c>
      <c r="P120" s="320">
        <v>0.0</v>
      </c>
      <c r="Q120" s="320">
        <v>0.0</v>
      </c>
      <c r="R120" s="321">
        <v>0.0</v>
      </c>
      <c r="S120" s="314"/>
    </row>
    <row r="121" ht="11.25" customHeight="1">
      <c r="B121" s="315" t="s">
        <v>92</v>
      </c>
      <c r="C121" s="316" t="s">
        <v>151</v>
      </c>
      <c r="D121" s="317" t="s">
        <v>152</v>
      </c>
      <c r="E121" s="318"/>
      <c r="F121" s="316" t="s">
        <v>95</v>
      </c>
      <c r="G121" s="319">
        <v>0.6</v>
      </c>
      <c r="H121" s="315" t="s">
        <v>96</v>
      </c>
      <c r="I121" s="320">
        <v>-312.0</v>
      </c>
      <c r="J121" s="320">
        <v>0.0</v>
      </c>
      <c r="K121" s="320">
        <v>-312.0</v>
      </c>
      <c r="L121" s="320">
        <v>312.0</v>
      </c>
      <c r="M121" s="320">
        <v>0.0</v>
      </c>
      <c r="N121" s="320">
        <v>312.0</v>
      </c>
      <c r="O121" s="319">
        <v>0.0</v>
      </c>
      <c r="P121" s="320">
        <v>0.0</v>
      </c>
      <c r="Q121" s="320">
        <v>0.0</v>
      </c>
      <c r="R121" s="321">
        <v>0.0</v>
      </c>
      <c r="S121" s="314"/>
    </row>
    <row r="122" ht="11.25" customHeight="1">
      <c r="B122" s="315" t="s">
        <v>92</v>
      </c>
      <c r="C122" s="316" t="s">
        <v>1928</v>
      </c>
      <c r="D122" s="317" t="s">
        <v>1929</v>
      </c>
      <c r="E122" s="318"/>
      <c r="F122" s="316" t="s">
        <v>95</v>
      </c>
      <c r="G122" s="319">
        <v>0.3</v>
      </c>
      <c r="H122" s="315" t="s">
        <v>96</v>
      </c>
      <c r="I122" s="320">
        <v>-277.2</v>
      </c>
      <c r="J122" s="320">
        <v>0.0</v>
      </c>
      <c r="K122" s="320">
        <v>-277.2</v>
      </c>
      <c r="L122" s="320">
        <v>277.2</v>
      </c>
      <c r="M122" s="320">
        <v>0.0</v>
      </c>
      <c r="N122" s="320">
        <v>277.2</v>
      </c>
      <c r="O122" s="319">
        <v>0.0</v>
      </c>
      <c r="P122" s="320">
        <v>0.0</v>
      </c>
      <c r="Q122" s="320">
        <v>0.0</v>
      </c>
      <c r="R122" s="321">
        <v>0.0</v>
      </c>
      <c r="S122" s="314"/>
    </row>
    <row r="123" ht="11.25" customHeight="1">
      <c r="B123" s="315" t="s">
        <v>92</v>
      </c>
      <c r="C123" s="316" t="s">
        <v>235</v>
      </c>
      <c r="D123" s="399" t="s">
        <v>236</v>
      </c>
      <c r="E123" s="318"/>
      <c r="F123" s="316" t="s">
        <v>95</v>
      </c>
      <c r="G123" s="319">
        <v>1.2</v>
      </c>
      <c r="H123" s="315" t="s">
        <v>96</v>
      </c>
      <c r="I123" s="320">
        <v>-2394.0</v>
      </c>
      <c r="J123" s="320">
        <v>0.0</v>
      </c>
      <c r="K123" s="320">
        <v>-2394.0</v>
      </c>
      <c r="L123" s="320">
        <v>2394.0</v>
      </c>
      <c r="M123" s="320">
        <v>0.0</v>
      </c>
      <c r="N123" s="320">
        <v>2394.0</v>
      </c>
      <c r="O123" s="319">
        <v>0.0</v>
      </c>
      <c r="P123" s="320">
        <v>0.0</v>
      </c>
      <c r="Q123" s="320">
        <v>0.0</v>
      </c>
      <c r="R123" s="321">
        <v>0.0</v>
      </c>
      <c r="S123" s="314"/>
    </row>
    <row r="124" ht="11.25" customHeight="1">
      <c r="B124" s="315" t="s">
        <v>92</v>
      </c>
      <c r="C124" s="316" t="s">
        <v>1866</v>
      </c>
      <c r="D124" s="317" t="s">
        <v>795</v>
      </c>
      <c r="E124" s="318"/>
      <c r="F124" s="316" t="s">
        <v>95</v>
      </c>
      <c r="G124" s="319">
        <v>0.12</v>
      </c>
      <c r="H124" s="315" t="s">
        <v>96</v>
      </c>
      <c r="I124" s="320">
        <v>-784.0</v>
      </c>
      <c r="J124" s="320">
        <v>0.0</v>
      </c>
      <c r="K124" s="320">
        <v>-784.0</v>
      </c>
      <c r="L124" s="320">
        <v>784.0</v>
      </c>
      <c r="M124" s="320">
        <v>0.0</v>
      </c>
      <c r="N124" s="320">
        <v>784.0</v>
      </c>
      <c r="O124" s="319">
        <v>0.0</v>
      </c>
      <c r="P124" s="320">
        <v>0.0</v>
      </c>
      <c r="Q124" s="320">
        <v>0.0</v>
      </c>
      <c r="R124" s="321">
        <v>0.0</v>
      </c>
      <c r="S124" s="314"/>
    </row>
    <row r="125" ht="11.25" customHeight="1">
      <c r="B125" s="315" t="s">
        <v>92</v>
      </c>
      <c r="C125" s="316" t="s">
        <v>128</v>
      </c>
      <c r="D125" s="317" t="s">
        <v>129</v>
      </c>
      <c r="E125" s="318"/>
      <c r="F125" s="316" t="s">
        <v>130</v>
      </c>
      <c r="G125" s="319">
        <v>6.0</v>
      </c>
      <c r="H125" s="315" t="s">
        <v>96</v>
      </c>
      <c r="I125" s="320">
        <v>-78.3</v>
      </c>
      <c r="J125" s="320">
        <v>0.0</v>
      </c>
      <c r="K125" s="320">
        <v>-78.3</v>
      </c>
      <c r="L125" s="320">
        <v>78.3</v>
      </c>
      <c r="M125" s="320">
        <v>0.0</v>
      </c>
      <c r="N125" s="320">
        <v>78.3</v>
      </c>
      <c r="O125" s="319">
        <v>0.0</v>
      </c>
      <c r="P125" s="320">
        <v>0.0</v>
      </c>
      <c r="Q125" s="320">
        <v>0.0</v>
      </c>
      <c r="R125" s="321">
        <v>0.0</v>
      </c>
      <c r="S125" s="314"/>
    </row>
    <row r="126" ht="11.25" customHeight="1">
      <c r="B126" s="315" t="s">
        <v>92</v>
      </c>
      <c r="C126" s="316" t="s">
        <v>359</v>
      </c>
      <c r="D126" s="317" t="s">
        <v>360</v>
      </c>
      <c r="E126" s="318"/>
      <c r="F126" s="316" t="s">
        <v>95</v>
      </c>
      <c r="G126" s="319">
        <v>0.18</v>
      </c>
      <c r="H126" s="315" t="s">
        <v>96</v>
      </c>
      <c r="I126" s="320">
        <v>-59.72</v>
      </c>
      <c r="J126" s="320">
        <v>0.0</v>
      </c>
      <c r="K126" s="320">
        <v>-59.72</v>
      </c>
      <c r="L126" s="320">
        <v>59.72</v>
      </c>
      <c r="M126" s="320">
        <v>0.0</v>
      </c>
      <c r="N126" s="320">
        <v>59.72</v>
      </c>
      <c r="O126" s="319">
        <v>0.0</v>
      </c>
      <c r="P126" s="320">
        <v>0.0</v>
      </c>
      <c r="Q126" s="320">
        <v>0.0</v>
      </c>
      <c r="R126" s="321">
        <v>0.0</v>
      </c>
      <c r="S126" s="314"/>
    </row>
    <row r="127" ht="11.25" customHeight="1">
      <c r="B127" s="315" t="s">
        <v>92</v>
      </c>
      <c r="C127" s="316" t="s">
        <v>1919</v>
      </c>
      <c r="D127" s="317" t="s">
        <v>1543</v>
      </c>
      <c r="E127" s="318"/>
      <c r="F127" s="316" t="s">
        <v>95</v>
      </c>
      <c r="G127" s="319">
        <v>0.18</v>
      </c>
      <c r="H127" s="315" t="s">
        <v>96</v>
      </c>
      <c r="I127" s="320">
        <v>-66.52</v>
      </c>
      <c r="J127" s="320">
        <v>0.0</v>
      </c>
      <c r="K127" s="320">
        <v>-66.52</v>
      </c>
      <c r="L127" s="320">
        <v>66.52</v>
      </c>
      <c r="M127" s="320">
        <v>0.0</v>
      </c>
      <c r="N127" s="320">
        <v>66.52</v>
      </c>
      <c r="O127" s="319">
        <v>0.0</v>
      </c>
      <c r="P127" s="320">
        <v>0.0</v>
      </c>
      <c r="Q127" s="320">
        <v>0.0</v>
      </c>
      <c r="R127" s="321">
        <v>0.0</v>
      </c>
      <c r="S127" s="314"/>
    </row>
    <row r="128" ht="11.25" customHeight="1">
      <c r="B128" s="315" t="s">
        <v>92</v>
      </c>
      <c r="C128" s="316" t="s">
        <v>126</v>
      </c>
      <c r="D128" s="317" t="s">
        <v>127</v>
      </c>
      <c r="E128" s="318"/>
      <c r="F128" s="316" t="s">
        <v>95</v>
      </c>
      <c r="G128" s="319">
        <v>0.12</v>
      </c>
      <c r="H128" s="315" t="s">
        <v>96</v>
      </c>
      <c r="I128" s="320">
        <v>-38.64</v>
      </c>
      <c r="J128" s="320">
        <v>0.0</v>
      </c>
      <c r="K128" s="320">
        <v>-38.64</v>
      </c>
      <c r="L128" s="320">
        <v>38.64</v>
      </c>
      <c r="M128" s="320">
        <v>0.0</v>
      </c>
      <c r="N128" s="320">
        <v>38.64</v>
      </c>
      <c r="O128" s="319">
        <v>0.0</v>
      </c>
      <c r="P128" s="320">
        <v>0.0</v>
      </c>
      <c r="Q128" s="320">
        <v>0.0</v>
      </c>
      <c r="R128" s="321">
        <v>0.0</v>
      </c>
      <c r="S128" s="314"/>
    </row>
    <row r="129" ht="11.25" customHeight="1">
      <c r="B129" s="315" t="s">
        <v>92</v>
      </c>
      <c r="C129" s="316" t="s">
        <v>112</v>
      </c>
      <c r="D129" s="317" t="s">
        <v>113</v>
      </c>
      <c r="E129" s="318"/>
      <c r="F129" s="316" t="s">
        <v>95</v>
      </c>
      <c r="G129" s="319">
        <v>0.48</v>
      </c>
      <c r="H129" s="315" t="s">
        <v>96</v>
      </c>
      <c r="I129" s="320">
        <v>-90.72</v>
      </c>
      <c r="J129" s="320">
        <v>0.0</v>
      </c>
      <c r="K129" s="320">
        <v>-90.72</v>
      </c>
      <c r="L129" s="320">
        <v>90.72</v>
      </c>
      <c r="M129" s="320">
        <v>0.0</v>
      </c>
      <c r="N129" s="320">
        <v>90.72</v>
      </c>
      <c r="O129" s="319">
        <v>0.0</v>
      </c>
      <c r="P129" s="320">
        <v>0.0</v>
      </c>
      <c r="Q129" s="320">
        <v>0.0</v>
      </c>
      <c r="R129" s="321">
        <v>0.0</v>
      </c>
      <c r="S129" s="314"/>
    </row>
    <row r="130" ht="11.25" customHeight="1">
      <c r="B130" s="315" t="s">
        <v>92</v>
      </c>
      <c r="C130" s="316" t="s">
        <v>239</v>
      </c>
      <c r="D130" s="317" t="s">
        <v>240</v>
      </c>
      <c r="E130" s="318"/>
      <c r="F130" s="316" t="s">
        <v>95</v>
      </c>
      <c r="G130" s="319">
        <v>0.4</v>
      </c>
      <c r="H130" s="315" t="s">
        <v>96</v>
      </c>
      <c r="I130" s="320">
        <v>-355.17</v>
      </c>
      <c r="J130" s="320">
        <v>0.0</v>
      </c>
      <c r="K130" s="320">
        <v>-355.17</v>
      </c>
      <c r="L130" s="320">
        <v>355.17</v>
      </c>
      <c r="M130" s="320">
        <v>0.0</v>
      </c>
      <c r="N130" s="320">
        <v>355.17</v>
      </c>
      <c r="O130" s="319">
        <v>0.0</v>
      </c>
      <c r="P130" s="320">
        <v>0.0</v>
      </c>
      <c r="Q130" s="320">
        <v>0.0</v>
      </c>
      <c r="R130" s="321">
        <v>0.0</v>
      </c>
      <c r="S130" s="314"/>
    </row>
    <row r="131" ht="11.25" customHeight="1">
      <c r="B131" s="315" t="s">
        <v>92</v>
      </c>
      <c r="C131" s="316" t="s">
        <v>114</v>
      </c>
      <c r="D131" s="317" t="s">
        <v>115</v>
      </c>
      <c r="E131" s="318"/>
      <c r="F131" s="316" t="s">
        <v>95</v>
      </c>
      <c r="G131" s="319">
        <v>0.24</v>
      </c>
      <c r="H131" s="315" t="s">
        <v>96</v>
      </c>
      <c r="I131" s="320">
        <v>-207.6</v>
      </c>
      <c r="J131" s="320">
        <v>0.0</v>
      </c>
      <c r="K131" s="320">
        <v>-207.6</v>
      </c>
      <c r="L131" s="320">
        <v>207.6</v>
      </c>
      <c r="M131" s="320">
        <v>0.0</v>
      </c>
      <c r="N131" s="320">
        <v>207.6</v>
      </c>
      <c r="O131" s="319">
        <v>0.0</v>
      </c>
      <c r="P131" s="320">
        <v>0.0</v>
      </c>
      <c r="Q131" s="320">
        <v>0.0</v>
      </c>
      <c r="R131" s="321">
        <v>0.0</v>
      </c>
      <c r="S131" s="314"/>
    </row>
    <row r="132" ht="11.25" customHeight="1">
      <c r="B132" s="315" t="s">
        <v>92</v>
      </c>
      <c r="C132" s="316" t="s">
        <v>359</v>
      </c>
      <c r="D132" s="317" t="s">
        <v>360</v>
      </c>
      <c r="E132" s="318"/>
      <c r="F132" s="316" t="s">
        <v>95</v>
      </c>
      <c r="G132" s="319">
        <v>0.18</v>
      </c>
      <c r="H132" s="315" t="s">
        <v>96</v>
      </c>
      <c r="I132" s="320">
        <v>-59.72</v>
      </c>
      <c r="J132" s="320">
        <v>0.0</v>
      </c>
      <c r="K132" s="320">
        <v>-59.72</v>
      </c>
      <c r="L132" s="320">
        <v>59.72</v>
      </c>
      <c r="M132" s="320">
        <v>0.0</v>
      </c>
      <c r="N132" s="320">
        <v>59.72</v>
      </c>
      <c r="O132" s="319">
        <v>0.0</v>
      </c>
      <c r="P132" s="320">
        <v>0.0</v>
      </c>
      <c r="Q132" s="320">
        <v>0.0</v>
      </c>
      <c r="R132" s="321">
        <v>0.0</v>
      </c>
      <c r="S132" s="314"/>
    </row>
    <row r="133" ht="11.25" customHeight="1">
      <c r="B133" s="315" t="s">
        <v>92</v>
      </c>
      <c r="C133" s="316" t="s">
        <v>2177</v>
      </c>
      <c r="D133" s="317" t="s">
        <v>2178</v>
      </c>
      <c r="E133" s="318"/>
      <c r="F133" s="316" t="s">
        <v>95</v>
      </c>
      <c r="G133" s="319">
        <v>0.18</v>
      </c>
      <c r="H133" s="315" t="s">
        <v>96</v>
      </c>
      <c r="I133" s="320">
        <v>-46.58</v>
      </c>
      <c r="J133" s="320">
        <v>0.0</v>
      </c>
      <c r="K133" s="320">
        <v>-46.58</v>
      </c>
      <c r="L133" s="320">
        <v>46.58</v>
      </c>
      <c r="M133" s="320">
        <v>0.0</v>
      </c>
      <c r="N133" s="320">
        <v>46.58</v>
      </c>
      <c r="O133" s="319">
        <v>0.0</v>
      </c>
      <c r="P133" s="320">
        <v>0.0</v>
      </c>
      <c r="Q133" s="320">
        <v>0.0</v>
      </c>
      <c r="R133" s="321">
        <v>0.0</v>
      </c>
      <c r="S133" s="314"/>
    </row>
    <row r="134" ht="11.25" customHeight="1">
      <c r="B134" s="315" t="s">
        <v>92</v>
      </c>
      <c r="C134" s="316" t="s">
        <v>397</v>
      </c>
      <c r="D134" s="317" t="s">
        <v>398</v>
      </c>
      <c r="E134" s="318"/>
      <c r="F134" s="316" t="s">
        <v>95</v>
      </c>
      <c r="G134" s="319">
        <v>0.12</v>
      </c>
      <c r="H134" s="315" t="s">
        <v>96</v>
      </c>
      <c r="I134" s="320">
        <v>-66.0</v>
      </c>
      <c r="J134" s="320">
        <v>0.0</v>
      </c>
      <c r="K134" s="320">
        <v>-66.0</v>
      </c>
      <c r="L134" s="320">
        <v>66.0</v>
      </c>
      <c r="M134" s="320">
        <v>0.0</v>
      </c>
      <c r="N134" s="320">
        <v>66.0</v>
      </c>
      <c r="O134" s="319">
        <v>0.0</v>
      </c>
      <c r="P134" s="320">
        <v>0.0</v>
      </c>
      <c r="Q134" s="320">
        <v>0.0</v>
      </c>
      <c r="R134" s="321">
        <v>0.0</v>
      </c>
      <c r="S134" s="314"/>
    </row>
    <row r="135" ht="11.25" customHeight="1">
      <c r="B135" s="315" t="s">
        <v>92</v>
      </c>
      <c r="C135" s="316" t="s">
        <v>126</v>
      </c>
      <c r="D135" s="317" t="s">
        <v>127</v>
      </c>
      <c r="E135" s="318"/>
      <c r="F135" s="316" t="s">
        <v>95</v>
      </c>
      <c r="G135" s="319">
        <v>0.06</v>
      </c>
      <c r="H135" s="315" t="s">
        <v>96</v>
      </c>
      <c r="I135" s="320">
        <v>-19.32</v>
      </c>
      <c r="J135" s="320">
        <v>0.0</v>
      </c>
      <c r="K135" s="320">
        <v>-19.32</v>
      </c>
      <c r="L135" s="320">
        <v>19.32</v>
      </c>
      <c r="M135" s="320">
        <v>0.0</v>
      </c>
      <c r="N135" s="320">
        <v>19.32</v>
      </c>
      <c r="O135" s="319">
        <v>0.0</v>
      </c>
      <c r="P135" s="320">
        <v>0.0</v>
      </c>
      <c r="Q135" s="320">
        <v>0.0</v>
      </c>
      <c r="R135" s="321">
        <v>0.0</v>
      </c>
      <c r="S135" s="314"/>
    </row>
    <row r="136" ht="11.25" customHeight="1">
      <c r="B136" s="315" t="s">
        <v>92</v>
      </c>
      <c r="C136" s="316" t="s">
        <v>2179</v>
      </c>
      <c r="D136" s="317" t="s">
        <v>2180</v>
      </c>
      <c r="E136" s="318"/>
      <c r="F136" s="316" t="s">
        <v>130</v>
      </c>
      <c r="G136" s="319">
        <v>9.0</v>
      </c>
      <c r="H136" s="315" t="s">
        <v>96</v>
      </c>
      <c r="I136" s="320">
        <v>-266.41</v>
      </c>
      <c r="J136" s="320">
        <v>0.0</v>
      </c>
      <c r="K136" s="320">
        <v>-266.41</v>
      </c>
      <c r="L136" s="320">
        <v>266.41</v>
      </c>
      <c r="M136" s="320">
        <v>0.0</v>
      </c>
      <c r="N136" s="320">
        <v>266.41</v>
      </c>
      <c r="O136" s="319">
        <v>0.0</v>
      </c>
      <c r="P136" s="320">
        <v>0.0</v>
      </c>
      <c r="Q136" s="320">
        <v>0.0</v>
      </c>
      <c r="R136" s="321">
        <v>0.0</v>
      </c>
      <c r="S136" s="314"/>
    </row>
    <row r="137" ht="11.25" customHeight="1">
      <c r="B137" s="315" t="s">
        <v>92</v>
      </c>
      <c r="C137" s="316" t="s">
        <v>204</v>
      </c>
      <c r="D137" s="317" t="s">
        <v>205</v>
      </c>
      <c r="E137" s="318"/>
      <c r="F137" s="316" t="s">
        <v>95</v>
      </c>
      <c r="G137" s="319">
        <v>1.5</v>
      </c>
      <c r="H137" s="315" t="s">
        <v>96</v>
      </c>
      <c r="I137" s="320">
        <v>-156.29</v>
      </c>
      <c r="J137" s="320">
        <v>0.0</v>
      </c>
      <c r="K137" s="320">
        <v>-156.29</v>
      </c>
      <c r="L137" s="320">
        <v>156.29</v>
      </c>
      <c r="M137" s="320">
        <v>0.0</v>
      </c>
      <c r="N137" s="320">
        <v>156.29</v>
      </c>
      <c r="O137" s="319">
        <v>0.0</v>
      </c>
      <c r="P137" s="320">
        <v>0.0</v>
      </c>
      <c r="Q137" s="320">
        <v>0.0</v>
      </c>
      <c r="R137" s="321">
        <v>0.0</v>
      </c>
      <c r="S137" s="314"/>
    </row>
    <row r="138" ht="11.25" customHeight="1">
      <c r="B138" s="315" t="s">
        <v>92</v>
      </c>
      <c r="C138" s="316" t="s">
        <v>1927</v>
      </c>
      <c r="D138" s="317" t="s">
        <v>1641</v>
      </c>
      <c r="E138" s="318"/>
      <c r="F138" s="316" t="s">
        <v>95</v>
      </c>
      <c r="G138" s="319">
        <v>0.15</v>
      </c>
      <c r="H138" s="315" t="s">
        <v>96</v>
      </c>
      <c r="I138" s="320">
        <v>-37.5</v>
      </c>
      <c r="J138" s="320">
        <v>0.0</v>
      </c>
      <c r="K138" s="320">
        <v>-37.5</v>
      </c>
      <c r="L138" s="320">
        <v>37.5</v>
      </c>
      <c r="M138" s="320">
        <v>0.0</v>
      </c>
      <c r="N138" s="320">
        <v>37.5</v>
      </c>
      <c r="O138" s="319">
        <v>0.0</v>
      </c>
      <c r="P138" s="320">
        <v>0.0</v>
      </c>
      <c r="Q138" s="320">
        <v>0.0</v>
      </c>
      <c r="R138" s="321">
        <v>0.0</v>
      </c>
      <c r="S138" s="314"/>
    </row>
    <row r="139" ht="11.25" customHeight="1">
      <c r="B139" s="315" t="s">
        <v>92</v>
      </c>
      <c r="C139" s="316" t="s">
        <v>118</v>
      </c>
      <c r="D139" s="317" t="s">
        <v>119</v>
      </c>
      <c r="E139" s="318"/>
      <c r="F139" s="316" t="s">
        <v>95</v>
      </c>
      <c r="G139" s="319">
        <v>0.054</v>
      </c>
      <c r="H139" s="315" t="s">
        <v>96</v>
      </c>
      <c r="I139" s="320">
        <v>-2.05</v>
      </c>
      <c r="J139" s="320">
        <v>0.0</v>
      </c>
      <c r="K139" s="320">
        <v>-2.05</v>
      </c>
      <c r="L139" s="320">
        <v>2.05</v>
      </c>
      <c r="M139" s="320">
        <v>0.0</v>
      </c>
      <c r="N139" s="320">
        <v>2.05</v>
      </c>
      <c r="O139" s="319">
        <v>0.0</v>
      </c>
      <c r="P139" s="320">
        <v>0.0</v>
      </c>
      <c r="Q139" s="320">
        <v>0.0</v>
      </c>
      <c r="R139" s="321">
        <v>0.0</v>
      </c>
      <c r="S139" s="314"/>
    </row>
    <row r="140" ht="11.25" customHeight="1">
      <c r="B140" s="315" t="s">
        <v>92</v>
      </c>
      <c r="C140" s="316" t="s">
        <v>141</v>
      </c>
      <c r="D140" s="317" t="s">
        <v>142</v>
      </c>
      <c r="E140" s="318"/>
      <c r="F140" s="316" t="s">
        <v>95</v>
      </c>
      <c r="G140" s="319">
        <v>0.15</v>
      </c>
      <c r="H140" s="315" t="s">
        <v>96</v>
      </c>
      <c r="I140" s="320">
        <v>-14.95</v>
      </c>
      <c r="J140" s="320">
        <v>0.0</v>
      </c>
      <c r="K140" s="320">
        <v>-14.95</v>
      </c>
      <c r="L140" s="320">
        <v>14.95</v>
      </c>
      <c r="M140" s="320">
        <v>0.0</v>
      </c>
      <c r="N140" s="320">
        <v>14.95</v>
      </c>
      <c r="O140" s="319">
        <v>0.0</v>
      </c>
      <c r="P140" s="320">
        <v>0.0</v>
      </c>
      <c r="Q140" s="320">
        <v>0.0</v>
      </c>
      <c r="R140" s="321">
        <v>0.0</v>
      </c>
      <c r="S140" s="314"/>
    </row>
    <row r="141" ht="12.0" customHeight="1"/>
    <row r="142" ht="12.75" customHeight="1">
      <c r="B142" s="300" t="s">
        <v>1813</v>
      </c>
      <c r="C142" s="297"/>
      <c r="D142" s="298"/>
      <c r="S142" s="330" t="s">
        <v>241</v>
      </c>
    </row>
    <row r="143" ht="4.5" customHeight="1"/>
    <row r="144" ht="19.5" customHeight="1">
      <c r="B144" s="301" t="s">
        <v>79</v>
      </c>
      <c r="C144" s="301" t="s">
        <v>80</v>
      </c>
      <c r="D144" s="302" t="s">
        <v>81</v>
      </c>
      <c r="E144" s="303"/>
      <c r="F144" s="301" t="s">
        <v>82</v>
      </c>
      <c r="G144" s="301" t="s">
        <v>83</v>
      </c>
      <c r="H144" s="301" t="s">
        <v>84</v>
      </c>
      <c r="I144" s="304" t="s">
        <v>85</v>
      </c>
      <c r="J144" s="305"/>
      <c r="K144" s="306"/>
      <c r="L144" s="304" t="s">
        <v>86</v>
      </c>
      <c r="M144" s="305"/>
      <c r="N144" s="306"/>
      <c r="O144" s="304" t="s">
        <v>87</v>
      </c>
      <c r="P144" s="305"/>
      <c r="Q144" s="305"/>
      <c r="R144" s="305"/>
      <c r="S144" s="307"/>
    </row>
    <row r="145" ht="14.25" customHeight="1">
      <c r="B145" s="308"/>
      <c r="C145" s="308"/>
      <c r="D145" s="309"/>
      <c r="E145" s="310"/>
      <c r="F145" s="308"/>
      <c r="G145" s="308"/>
      <c r="H145" s="308"/>
      <c r="I145" s="311" t="s">
        <v>88</v>
      </c>
      <c r="J145" s="311" t="s">
        <v>89</v>
      </c>
      <c r="K145" s="311" t="s">
        <v>90</v>
      </c>
      <c r="L145" s="311" t="s">
        <v>88</v>
      </c>
      <c r="M145" s="311" t="s">
        <v>89</v>
      </c>
      <c r="N145" s="311" t="s">
        <v>90</v>
      </c>
      <c r="O145" s="311" t="s">
        <v>83</v>
      </c>
      <c r="P145" s="311" t="s">
        <v>88</v>
      </c>
      <c r="Q145" s="311" t="s">
        <v>89</v>
      </c>
      <c r="R145" s="304" t="s">
        <v>90</v>
      </c>
      <c r="S145" s="307"/>
    </row>
    <row r="146" ht="11.25" customHeight="1">
      <c r="B146" s="315" t="s">
        <v>92</v>
      </c>
      <c r="C146" s="316" t="s">
        <v>124</v>
      </c>
      <c r="D146" s="317" t="s">
        <v>125</v>
      </c>
      <c r="E146" s="318"/>
      <c r="F146" s="316" t="s">
        <v>95</v>
      </c>
      <c r="G146" s="319">
        <v>0.48</v>
      </c>
      <c r="H146" s="315" t="s">
        <v>96</v>
      </c>
      <c r="I146" s="320">
        <v>-701.18</v>
      </c>
      <c r="J146" s="320">
        <v>0.0</v>
      </c>
      <c r="K146" s="320">
        <v>-701.18</v>
      </c>
      <c r="L146" s="320">
        <v>701.18</v>
      </c>
      <c r="M146" s="320">
        <v>0.0</v>
      </c>
      <c r="N146" s="320">
        <v>701.18</v>
      </c>
      <c r="O146" s="319">
        <v>0.0</v>
      </c>
      <c r="P146" s="320">
        <v>0.0</v>
      </c>
      <c r="Q146" s="320">
        <v>0.0</v>
      </c>
      <c r="R146" s="321">
        <v>0.0</v>
      </c>
      <c r="S146" s="314"/>
    </row>
    <row r="147" ht="11.25" customHeight="1">
      <c r="B147" s="315" t="s">
        <v>92</v>
      </c>
      <c r="C147" s="316" t="s">
        <v>128</v>
      </c>
      <c r="D147" s="317" t="s">
        <v>129</v>
      </c>
      <c r="E147" s="318"/>
      <c r="F147" s="316" t="s">
        <v>130</v>
      </c>
      <c r="G147" s="319">
        <v>12.0</v>
      </c>
      <c r="H147" s="315" t="s">
        <v>96</v>
      </c>
      <c r="I147" s="320">
        <v>-156.6</v>
      </c>
      <c r="J147" s="320">
        <v>0.0</v>
      </c>
      <c r="K147" s="320">
        <v>-156.6</v>
      </c>
      <c r="L147" s="320">
        <v>156.6</v>
      </c>
      <c r="M147" s="320">
        <v>0.0</v>
      </c>
      <c r="N147" s="320">
        <v>156.6</v>
      </c>
      <c r="O147" s="319">
        <v>0.0</v>
      </c>
      <c r="P147" s="320">
        <v>0.0</v>
      </c>
      <c r="Q147" s="320">
        <v>0.0</v>
      </c>
      <c r="R147" s="321">
        <v>0.0</v>
      </c>
      <c r="S147" s="314"/>
    </row>
    <row r="148" ht="11.25" customHeight="1">
      <c r="B148" s="315" t="s">
        <v>92</v>
      </c>
      <c r="C148" s="316" t="s">
        <v>201</v>
      </c>
      <c r="D148" s="317" t="s">
        <v>202</v>
      </c>
      <c r="E148" s="318"/>
      <c r="F148" s="316" t="s">
        <v>95</v>
      </c>
      <c r="G148" s="319">
        <v>3.42</v>
      </c>
      <c r="H148" s="315" t="s">
        <v>96</v>
      </c>
      <c r="I148" s="320">
        <v>-256.5</v>
      </c>
      <c r="J148" s="320">
        <v>0.0</v>
      </c>
      <c r="K148" s="320">
        <v>-256.5</v>
      </c>
      <c r="L148" s="320">
        <v>256.5</v>
      </c>
      <c r="M148" s="320">
        <v>0.0</v>
      </c>
      <c r="N148" s="320">
        <v>256.5</v>
      </c>
      <c r="O148" s="319">
        <v>0.0</v>
      </c>
      <c r="P148" s="320">
        <v>0.0</v>
      </c>
      <c r="Q148" s="320">
        <v>0.0</v>
      </c>
      <c r="R148" s="321">
        <v>0.0</v>
      </c>
      <c r="S148" s="314"/>
    </row>
    <row r="149" ht="11.25" customHeight="1">
      <c r="B149" s="315" t="s">
        <v>92</v>
      </c>
      <c r="C149" s="316" t="s">
        <v>110</v>
      </c>
      <c r="D149" s="317" t="s">
        <v>111</v>
      </c>
      <c r="E149" s="318"/>
      <c r="F149" s="316" t="s">
        <v>95</v>
      </c>
      <c r="G149" s="319">
        <v>1.5</v>
      </c>
      <c r="H149" s="315" t="s">
        <v>96</v>
      </c>
      <c r="I149" s="320">
        <v>-624.03</v>
      </c>
      <c r="J149" s="320">
        <v>0.0</v>
      </c>
      <c r="K149" s="320">
        <v>-624.03</v>
      </c>
      <c r="L149" s="320">
        <v>624.03</v>
      </c>
      <c r="M149" s="320">
        <v>0.0</v>
      </c>
      <c r="N149" s="320">
        <v>624.03</v>
      </c>
      <c r="O149" s="319">
        <v>0.0</v>
      </c>
      <c r="P149" s="320">
        <v>0.0</v>
      </c>
      <c r="Q149" s="320">
        <v>0.0</v>
      </c>
      <c r="R149" s="321">
        <v>0.0</v>
      </c>
      <c r="S149" s="314"/>
    </row>
    <row r="150" ht="11.25" customHeight="1">
      <c r="B150" s="315" t="s">
        <v>92</v>
      </c>
      <c r="C150" s="316" t="s">
        <v>1858</v>
      </c>
      <c r="D150" s="317" t="s">
        <v>661</v>
      </c>
      <c r="E150" s="318"/>
      <c r="F150" s="316" t="s">
        <v>95</v>
      </c>
      <c r="G150" s="319">
        <v>1.0</v>
      </c>
      <c r="H150" s="315" t="s">
        <v>96</v>
      </c>
      <c r="I150" s="320">
        <v>-175.0</v>
      </c>
      <c r="J150" s="320">
        <v>0.0</v>
      </c>
      <c r="K150" s="320">
        <v>-175.0</v>
      </c>
      <c r="L150" s="320">
        <v>175.0</v>
      </c>
      <c r="M150" s="320">
        <v>0.0</v>
      </c>
      <c r="N150" s="320">
        <v>175.0</v>
      </c>
      <c r="O150" s="319">
        <v>0.0</v>
      </c>
      <c r="P150" s="320">
        <v>0.0</v>
      </c>
      <c r="Q150" s="320">
        <v>0.0</v>
      </c>
      <c r="R150" s="321">
        <v>0.0</v>
      </c>
      <c r="S150" s="314"/>
    </row>
    <row r="151" ht="11.25" customHeight="1">
      <c r="B151" s="315" t="s">
        <v>92</v>
      </c>
      <c r="C151" s="316" t="s">
        <v>149</v>
      </c>
      <c r="D151" s="317" t="s">
        <v>150</v>
      </c>
      <c r="E151" s="318"/>
      <c r="F151" s="316" t="s">
        <v>95</v>
      </c>
      <c r="G151" s="319">
        <v>0.6</v>
      </c>
      <c r="H151" s="315" t="s">
        <v>96</v>
      </c>
      <c r="I151" s="320">
        <v>-249.0</v>
      </c>
      <c r="J151" s="320">
        <v>0.0</v>
      </c>
      <c r="K151" s="320">
        <v>-249.0</v>
      </c>
      <c r="L151" s="320">
        <v>249.0</v>
      </c>
      <c r="M151" s="320">
        <v>0.0</v>
      </c>
      <c r="N151" s="320">
        <v>249.0</v>
      </c>
      <c r="O151" s="319">
        <v>0.0</v>
      </c>
      <c r="P151" s="320">
        <v>0.0</v>
      </c>
      <c r="Q151" s="320">
        <v>0.0</v>
      </c>
      <c r="R151" s="321">
        <v>0.0</v>
      </c>
      <c r="S151" s="314"/>
    </row>
    <row r="152" ht="11.25" customHeight="1">
      <c r="B152" s="315" t="s">
        <v>92</v>
      </c>
      <c r="C152" s="316" t="s">
        <v>2073</v>
      </c>
      <c r="D152" s="317" t="s">
        <v>2074</v>
      </c>
      <c r="E152" s="318"/>
      <c r="F152" s="316" t="s">
        <v>95</v>
      </c>
      <c r="G152" s="319">
        <v>0.24</v>
      </c>
      <c r="H152" s="315" t="s">
        <v>96</v>
      </c>
      <c r="I152" s="320">
        <v>-148.92</v>
      </c>
      <c r="J152" s="320">
        <v>0.0</v>
      </c>
      <c r="K152" s="320">
        <v>-148.92</v>
      </c>
      <c r="L152" s="320">
        <v>148.92</v>
      </c>
      <c r="M152" s="320">
        <v>0.0</v>
      </c>
      <c r="N152" s="320">
        <v>148.92</v>
      </c>
      <c r="O152" s="319">
        <v>0.0</v>
      </c>
      <c r="P152" s="320">
        <v>0.0</v>
      </c>
      <c r="Q152" s="320">
        <v>0.0</v>
      </c>
      <c r="R152" s="321">
        <v>0.0</v>
      </c>
      <c r="S152" s="314"/>
    </row>
    <row r="153" ht="11.25" customHeight="1">
      <c r="B153" s="315" t="s">
        <v>92</v>
      </c>
      <c r="C153" s="316" t="s">
        <v>133</v>
      </c>
      <c r="D153" s="317" t="s">
        <v>1814</v>
      </c>
      <c r="E153" s="318"/>
      <c r="F153" s="316" t="s">
        <v>95</v>
      </c>
      <c r="G153" s="319">
        <v>0.06</v>
      </c>
      <c r="H153" s="315" t="s">
        <v>96</v>
      </c>
      <c r="I153" s="320">
        <v>-58.65</v>
      </c>
      <c r="J153" s="320">
        <v>0.0</v>
      </c>
      <c r="K153" s="320">
        <v>-58.65</v>
      </c>
      <c r="L153" s="320">
        <v>58.65</v>
      </c>
      <c r="M153" s="320">
        <v>0.0</v>
      </c>
      <c r="N153" s="320">
        <v>58.65</v>
      </c>
      <c r="O153" s="319">
        <v>0.0</v>
      </c>
      <c r="P153" s="320">
        <v>0.0</v>
      </c>
      <c r="Q153" s="320">
        <v>0.0</v>
      </c>
      <c r="R153" s="321">
        <v>0.0</v>
      </c>
      <c r="S153" s="314"/>
    </row>
    <row r="154" ht="11.25" customHeight="1">
      <c r="B154" s="315" t="s">
        <v>92</v>
      </c>
      <c r="C154" s="316" t="s">
        <v>128</v>
      </c>
      <c r="D154" s="317" t="s">
        <v>129</v>
      </c>
      <c r="E154" s="318"/>
      <c r="F154" s="316" t="s">
        <v>130</v>
      </c>
      <c r="G154" s="319">
        <v>6.0</v>
      </c>
      <c r="H154" s="315" t="s">
        <v>96</v>
      </c>
      <c r="I154" s="320">
        <v>-78.3</v>
      </c>
      <c r="J154" s="320">
        <v>0.0</v>
      </c>
      <c r="K154" s="320">
        <v>-78.3</v>
      </c>
      <c r="L154" s="320">
        <v>78.3</v>
      </c>
      <c r="M154" s="320">
        <v>0.0</v>
      </c>
      <c r="N154" s="320">
        <v>78.3</v>
      </c>
      <c r="O154" s="319">
        <v>0.0</v>
      </c>
      <c r="P154" s="320">
        <v>0.0</v>
      </c>
      <c r="Q154" s="320">
        <v>0.0</v>
      </c>
      <c r="R154" s="321">
        <v>0.0</v>
      </c>
      <c r="S154" s="314"/>
    </row>
    <row r="155" ht="11.25" customHeight="1">
      <c r="B155" s="315" t="s">
        <v>92</v>
      </c>
      <c r="C155" s="316" t="s">
        <v>116</v>
      </c>
      <c r="D155" s="317" t="s">
        <v>117</v>
      </c>
      <c r="E155" s="318"/>
      <c r="F155" s="316" t="s">
        <v>95</v>
      </c>
      <c r="G155" s="319">
        <v>0.24</v>
      </c>
      <c r="H155" s="315" t="s">
        <v>96</v>
      </c>
      <c r="I155" s="320">
        <v>-388.79</v>
      </c>
      <c r="J155" s="320">
        <v>0.0</v>
      </c>
      <c r="K155" s="320">
        <v>-388.79</v>
      </c>
      <c r="L155" s="320">
        <v>388.79</v>
      </c>
      <c r="M155" s="320">
        <v>0.0</v>
      </c>
      <c r="N155" s="320">
        <v>388.79</v>
      </c>
      <c r="O155" s="319">
        <v>0.0</v>
      </c>
      <c r="P155" s="320">
        <v>0.0</v>
      </c>
      <c r="Q155" s="320">
        <v>0.0</v>
      </c>
      <c r="R155" s="321">
        <v>0.0</v>
      </c>
      <c r="S155" s="314"/>
    </row>
    <row r="156" ht="11.25" customHeight="1">
      <c r="B156" s="315" t="s">
        <v>92</v>
      </c>
      <c r="C156" s="316" t="s">
        <v>359</v>
      </c>
      <c r="D156" s="317" t="s">
        <v>360</v>
      </c>
      <c r="E156" s="318"/>
      <c r="F156" s="316" t="s">
        <v>95</v>
      </c>
      <c r="G156" s="319">
        <v>0.24</v>
      </c>
      <c r="H156" s="315" t="s">
        <v>96</v>
      </c>
      <c r="I156" s="320">
        <v>-79.63</v>
      </c>
      <c r="J156" s="320">
        <v>0.0</v>
      </c>
      <c r="K156" s="320">
        <v>-79.63</v>
      </c>
      <c r="L156" s="320">
        <v>79.63</v>
      </c>
      <c r="M156" s="320">
        <v>0.0</v>
      </c>
      <c r="N156" s="320">
        <v>79.63</v>
      </c>
      <c r="O156" s="319">
        <v>0.0</v>
      </c>
      <c r="P156" s="320">
        <v>0.0</v>
      </c>
      <c r="Q156" s="320">
        <v>0.0</v>
      </c>
      <c r="R156" s="321">
        <v>0.0</v>
      </c>
      <c r="S156" s="314"/>
    </row>
    <row r="157" ht="11.25" customHeight="1">
      <c r="B157" s="315" t="s">
        <v>92</v>
      </c>
      <c r="C157" s="316" t="s">
        <v>294</v>
      </c>
      <c r="D157" s="317" t="s">
        <v>295</v>
      </c>
      <c r="E157" s="318"/>
      <c r="F157" s="316" t="s">
        <v>95</v>
      </c>
      <c r="G157" s="319">
        <v>0.12</v>
      </c>
      <c r="H157" s="315" t="s">
        <v>96</v>
      </c>
      <c r="I157" s="320">
        <v>-168.0</v>
      </c>
      <c r="J157" s="320">
        <v>0.0</v>
      </c>
      <c r="K157" s="320">
        <v>-168.0</v>
      </c>
      <c r="L157" s="320">
        <v>168.0</v>
      </c>
      <c r="M157" s="320">
        <v>0.0</v>
      </c>
      <c r="N157" s="320">
        <v>168.0</v>
      </c>
      <c r="O157" s="319">
        <v>0.0</v>
      </c>
      <c r="P157" s="320">
        <v>0.0</v>
      </c>
      <c r="Q157" s="320">
        <v>0.0</v>
      </c>
      <c r="R157" s="321">
        <v>0.0</v>
      </c>
      <c r="S157" s="314"/>
    </row>
    <row r="158" ht="11.25" customHeight="1">
      <c r="B158" s="315" t="s">
        <v>92</v>
      </c>
      <c r="C158" s="316" t="s">
        <v>1919</v>
      </c>
      <c r="D158" s="317" t="s">
        <v>1543</v>
      </c>
      <c r="E158" s="318"/>
      <c r="F158" s="316" t="s">
        <v>95</v>
      </c>
      <c r="G158" s="319">
        <v>0.18</v>
      </c>
      <c r="H158" s="315" t="s">
        <v>96</v>
      </c>
      <c r="I158" s="320">
        <v>-66.52</v>
      </c>
      <c r="J158" s="320">
        <v>0.0</v>
      </c>
      <c r="K158" s="320">
        <v>-66.52</v>
      </c>
      <c r="L158" s="320">
        <v>66.52</v>
      </c>
      <c r="M158" s="320">
        <v>0.0</v>
      </c>
      <c r="N158" s="320">
        <v>66.52</v>
      </c>
      <c r="O158" s="319">
        <v>0.0</v>
      </c>
      <c r="P158" s="320">
        <v>0.0</v>
      </c>
      <c r="Q158" s="320">
        <v>0.0</v>
      </c>
      <c r="R158" s="321">
        <v>0.0</v>
      </c>
      <c r="S158" s="314"/>
    </row>
    <row r="159" ht="11.25" customHeight="1">
      <c r="B159" s="315" t="s">
        <v>92</v>
      </c>
      <c r="C159" s="316" t="s">
        <v>126</v>
      </c>
      <c r="D159" s="317" t="s">
        <v>127</v>
      </c>
      <c r="E159" s="318"/>
      <c r="F159" s="316" t="s">
        <v>95</v>
      </c>
      <c r="G159" s="319">
        <v>0.09</v>
      </c>
      <c r="H159" s="315" t="s">
        <v>96</v>
      </c>
      <c r="I159" s="320">
        <v>-28.98</v>
      </c>
      <c r="J159" s="320">
        <v>0.0</v>
      </c>
      <c r="K159" s="320">
        <v>-28.98</v>
      </c>
      <c r="L159" s="320">
        <v>28.98</v>
      </c>
      <c r="M159" s="320">
        <v>0.0</v>
      </c>
      <c r="N159" s="320">
        <v>28.98</v>
      </c>
      <c r="O159" s="319">
        <v>0.0</v>
      </c>
      <c r="P159" s="320">
        <v>0.0</v>
      </c>
      <c r="Q159" s="320">
        <v>0.0</v>
      </c>
      <c r="R159" s="321">
        <v>0.0</v>
      </c>
      <c r="S159" s="314"/>
    </row>
    <row r="160" ht="11.25" customHeight="1">
      <c r="B160" s="322" t="s">
        <v>107</v>
      </c>
      <c r="C160" s="323"/>
      <c r="D160" s="323"/>
      <c r="E160" s="323"/>
      <c r="F160" s="324"/>
      <c r="G160" s="325">
        <v>56.684</v>
      </c>
      <c r="H160" s="326" t="s">
        <v>108</v>
      </c>
      <c r="I160" s="327">
        <v>-10102.0</v>
      </c>
      <c r="J160" s="327">
        <v>0.0</v>
      </c>
      <c r="K160" s="327">
        <v>-10102.0</v>
      </c>
      <c r="L160" s="327">
        <v>10102.0</v>
      </c>
      <c r="M160" s="327">
        <v>0.0</v>
      </c>
      <c r="N160" s="327">
        <v>10102.0</v>
      </c>
      <c r="O160" s="325">
        <v>0.0</v>
      </c>
      <c r="P160" s="327">
        <v>0.0</v>
      </c>
      <c r="Q160" s="327">
        <v>0.0</v>
      </c>
      <c r="R160" s="328">
        <v>0.0</v>
      </c>
      <c r="S160" s="329"/>
    </row>
    <row r="161" ht="12.75" customHeight="1">
      <c r="B161" s="300" t="s">
        <v>1813</v>
      </c>
      <c r="C161" s="297"/>
      <c r="D161" s="298"/>
      <c r="S161" s="330" t="s">
        <v>259</v>
      </c>
    </row>
    <row r="162" ht="12.75" customHeight="1"/>
    <row r="163" ht="12.75" customHeight="1"/>
    <row r="164" ht="12.75" customHeight="1"/>
    <row r="165" ht="12.75" customHeight="1">
      <c r="B165" s="296" t="s">
        <v>424</v>
      </c>
      <c r="C165" s="297"/>
      <c r="D165" s="297"/>
      <c r="E165" s="297"/>
      <c r="F165" s="297"/>
      <c r="G165" s="297"/>
      <c r="H165" s="297"/>
      <c r="I165" s="297"/>
      <c r="J165" s="297"/>
      <c r="K165" s="297"/>
      <c r="L165" s="297"/>
      <c r="M165" s="297"/>
      <c r="N165" s="297"/>
      <c r="O165" s="297"/>
      <c r="P165" s="297"/>
      <c r="Q165" s="297"/>
      <c r="R165" s="297"/>
      <c r="S165" s="297"/>
      <c r="T165" s="298"/>
    </row>
    <row r="166" ht="12.75" customHeight="1">
      <c r="B166" s="331"/>
      <c r="C166" s="331"/>
      <c r="D166" s="331"/>
      <c r="E166" s="331"/>
      <c r="F166" s="331"/>
      <c r="G166" s="331"/>
      <c r="H166" s="331"/>
      <c r="I166" s="331"/>
      <c r="J166" s="331"/>
      <c r="K166" s="331"/>
      <c r="L166" s="331"/>
      <c r="M166" s="331"/>
      <c r="N166" s="331"/>
      <c r="O166" s="331"/>
      <c r="P166" s="331"/>
      <c r="Q166" s="331"/>
      <c r="R166" s="331"/>
      <c r="S166" s="331"/>
      <c r="T166" s="331"/>
    </row>
    <row r="167" ht="12.75" customHeight="1">
      <c r="B167" s="331"/>
      <c r="C167" s="331"/>
      <c r="D167" s="299" t="s">
        <v>2060</v>
      </c>
      <c r="E167" s="297"/>
      <c r="F167" s="297"/>
      <c r="G167" s="297"/>
      <c r="H167" s="297"/>
      <c r="I167" s="297"/>
      <c r="J167" s="297"/>
      <c r="K167" s="297"/>
      <c r="L167" s="297"/>
      <c r="M167" s="297"/>
      <c r="N167" s="297"/>
      <c r="O167" s="297"/>
      <c r="P167" s="297"/>
      <c r="Q167" s="297"/>
      <c r="R167" s="297"/>
      <c r="S167" s="298"/>
      <c r="T167" s="331"/>
    </row>
    <row r="168" ht="12.75" customHeight="1">
      <c r="B168" s="331"/>
      <c r="C168" s="331"/>
      <c r="D168" s="331"/>
      <c r="E168" s="331"/>
      <c r="F168" s="331"/>
      <c r="G168" s="331"/>
      <c r="H168" s="331"/>
      <c r="I168" s="331"/>
      <c r="J168" s="331"/>
      <c r="K168" s="331"/>
      <c r="L168" s="331"/>
      <c r="M168" s="331"/>
      <c r="N168" s="331"/>
      <c r="O168" s="331"/>
      <c r="P168" s="331"/>
      <c r="Q168" s="331"/>
      <c r="R168" s="331"/>
      <c r="S168" s="331"/>
      <c r="T168" s="331"/>
    </row>
    <row r="169" ht="12.75" customHeight="1">
      <c r="B169" s="331"/>
      <c r="C169" s="331"/>
      <c r="D169" s="300" t="s">
        <v>2181</v>
      </c>
      <c r="E169" s="297"/>
      <c r="F169" s="297"/>
      <c r="G169" s="297"/>
      <c r="H169" s="297"/>
      <c r="I169" s="297"/>
      <c r="J169" s="297"/>
      <c r="K169" s="297"/>
      <c r="L169" s="297"/>
      <c r="M169" s="297"/>
      <c r="N169" s="297"/>
      <c r="O169" s="297"/>
      <c r="P169" s="297"/>
      <c r="Q169" s="297"/>
      <c r="R169" s="297"/>
      <c r="S169" s="298"/>
      <c r="T169" s="331"/>
    </row>
    <row r="170" ht="12.75" customHeight="1">
      <c r="B170" s="331"/>
      <c r="C170" s="331"/>
      <c r="D170" s="331"/>
      <c r="E170" s="331"/>
      <c r="F170" s="331"/>
      <c r="G170" s="331"/>
      <c r="H170" s="331"/>
      <c r="I170" s="331"/>
      <c r="J170" s="331"/>
      <c r="K170" s="331"/>
      <c r="L170" s="331"/>
      <c r="M170" s="331"/>
      <c r="N170" s="331"/>
      <c r="O170" s="331"/>
      <c r="P170" s="331"/>
      <c r="Q170" s="331"/>
      <c r="R170" s="331"/>
      <c r="S170" s="331"/>
      <c r="T170" s="331"/>
    </row>
    <row r="171" ht="12.75" customHeight="1">
      <c r="B171" s="331"/>
      <c r="C171" s="331"/>
      <c r="D171" s="300" t="s">
        <v>426</v>
      </c>
      <c r="E171" s="297"/>
      <c r="F171" s="297"/>
      <c r="G171" s="297"/>
      <c r="H171" s="297"/>
      <c r="I171" s="297"/>
      <c r="J171" s="297"/>
      <c r="K171" s="297"/>
      <c r="L171" s="297"/>
      <c r="M171" s="297"/>
      <c r="N171" s="297"/>
      <c r="O171" s="297"/>
      <c r="P171" s="297"/>
      <c r="Q171" s="297"/>
      <c r="R171" s="297"/>
      <c r="S171" s="298"/>
      <c r="T171" s="331"/>
    </row>
    <row r="172" ht="12.75" customHeight="1">
      <c r="B172" s="331"/>
      <c r="C172" s="331"/>
      <c r="D172" s="331"/>
      <c r="E172" s="331"/>
      <c r="F172" s="331"/>
      <c r="G172" s="331"/>
      <c r="H172" s="331"/>
      <c r="I172" s="331"/>
      <c r="J172" s="331"/>
      <c r="K172" s="331"/>
      <c r="L172" s="331"/>
      <c r="M172" s="331"/>
      <c r="N172" s="331"/>
      <c r="O172" s="331"/>
      <c r="P172" s="331"/>
      <c r="Q172" s="331"/>
      <c r="R172" s="331"/>
      <c r="S172" s="331"/>
      <c r="T172" s="331"/>
    </row>
    <row r="173" ht="12.75" customHeight="1">
      <c r="B173" s="331"/>
      <c r="C173" s="331"/>
      <c r="D173" s="300" t="s">
        <v>78</v>
      </c>
      <c r="E173" s="297"/>
      <c r="F173" s="297"/>
      <c r="G173" s="297"/>
      <c r="H173" s="297"/>
      <c r="I173" s="297"/>
      <c r="J173" s="297"/>
      <c r="K173" s="297"/>
      <c r="L173" s="297"/>
      <c r="M173" s="297"/>
      <c r="N173" s="297"/>
      <c r="O173" s="297"/>
      <c r="P173" s="297"/>
      <c r="Q173" s="297"/>
      <c r="R173" s="297"/>
      <c r="S173" s="298"/>
      <c r="T173" s="331"/>
    </row>
    <row r="174" ht="12.75" customHeight="1">
      <c r="B174" s="331"/>
      <c r="C174" s="331"/>
      <c r="D174" s="331"/>
      <c r="E174" s="331"/>
      <c r="F174" s="331"/>
      <c r="G174" s="331"/>
      <c r="H174" s="331"/>
      <c r="I174" s="331"/>
      <c r="J174" s="331"/>
      <c r="K174" s="331"/>
      <c r="L174" s="331"/>
      <c r="M174" s="331"/>
      <c r="N174" s="331"/>
      <c r="O174" s="331"/>
      <c r="P174" s="331"/>
      <c r="Q174" s="331"/>
      <c r="R174" s="331"/>
      <c r="S174" s="331"/>
      <c r="T174" s="331"/>
    </row>
    <row r="175" ht="12.75" customHeight="1">
      <c r="B175" s="331"/>
      <c r="C175" s="331"/>
      <c r="D175" s="332" t="s">
        <v>427</v>
      </c>
      <c r="E175" s="332" t="s">
        <v>428</v>
      </c>
      <c r="F175" s="333" t="s">
        <v>429</v>
      </c>
      <c r="G175" s="334"/>
      <c r="H175" s="333" t="s">
        <v>430</v>
      </c>
      <c r="I175" s="334"/>
      <c r="J175" s="333" t="s">
        <v>431</v>
      </c>
      <c r="K175" s="334"/>
      <c r="L175" s="332" t="s">
        <v>432</v>
      </c>
      <c r="M175" s="304" t="s">
        <v>85</v>
      </c>
      <c r="N175" s="305"/>
      <c r="O175" s="307"/>
      <c r="P175" s="304" t="s">
        <v>86</v>
      </c>
      <c r="Q175" s="305"/>
      <c r="R175" s="305"/>
      <c r="S175" s="307"/>
      <c r="T175" s="331"/>
    </row>
    <row r="176" ht="12.75" customHeight="1">
      <c r="B176" s="331"/>
      <c r="C176" s="331"/>
      <c r="D176" s="335" t="s">
        <v>433</v>
      </c>
      <c r="E176" s="335" t="s">
        <v>433</v>
      </c>
      <c r="F176" s="336" t="s">
        <v>433</v>
      </c>
      <c r="G176" s="337"/>
      <c r="H176" s="336" t="s">
        <v>434</v>
      </c>
      <c r="I176" s="337"/>
      <c r="J176" s="336" t="s">
        <v>433</v>
      </c>
      <c r="K176" s="337"/>
      <c r="L176" s="335" t="s">
        <v>433</v>
      </c>
      <c r="M176" s="338" t="s">
        <v>88</v>
      </c>
      <c r="N176" s="338" t="s">
        <v>89</v>
      </c>
      <c r="O176" s="338" t="s">
        <v>90</v>
      </c>
      <c r="P176" s="338" t="s">
        <v>88</v>
      </c>
      <c r="Q176" s="338" t="s">
        <v>89</v>
      </c>
      <c r="R176" s="304" t="s">
        <v>90</v>
      </c>
      <c r="S176" s="307"/>
      <c r="T176" s="331"/>
      <c r="U176" s="400" t="s">
        <v>1836</v>
      </c>
      <c r="V176" s="401" t="s">
        <v>1837</v>
      </c>
      <c r="W176" s="402" t="s">
        <v>1838</v>
      </c>
      <c r="X176" s="402" t="s">
        <v>1839</v>
      </c>
    </row>
    <row r="177" ht="12.75" customHeight="1">
      <c r="B177" s="331"/>
      <c r="C177" s="339" t="s">
        <v>433</v>
      </c>
      <c r="D177" s="340" t="s">
        <v>435</v>
      </c>
      <c r="E177" s="341" t="s">
        <v>2182</v>
      </c>
      <c r="F177" s="342" t="s">
        <v>2183</v>
      </c>
      <c r="G177" s="314"/>
      <c r="H177" s="342" t="s">
        <v>433</v>
      </c>
      <c r="I177" s="314"/>
      <c r="J177" s="343" t="s">
        <v>438</v>
      </c>
      <c r="K177" s="314"/>
      <c r="L177" s="341" t="s">
        <v>2184</v>
      </c>
      <c r="M177" s="344">
        <v>-11602.67</v>
      </c>
      <c r="N177" s="344">
        <v>0.0</v>
      </c>
      <c r="O177" s="344">
        <v>-11602.67</v>
      </c>
      <c r="P177" s="344">
        <v>11602.67</v>
      </c>
      <c r="Q177" s="344">
        <v>0.0</v>
      </c>
      <c r="R177" s="345">
        <v>11602.67</v>
      </c>
      <c r="S177" s="314"/>
      <c r="T177" s="331" t="s">
        <v>2185</v>
      </c>
      <c r="U177" s="403">
        <f t="shared" ref="U177:U180" si="1">R177/5</f>
        <v>2320.534</v>
      </c>
      <c r="V177" s="27">
        <v>1400.0</v>
      </c>
      <c r="W177" s="404">
        <f t="shared" ref="W177:W180" si="2">(V177-U177)/U177</f>
        <v>-0.3966905893</v>
      </c>
      <c r="X177" s="405">
        <f t="shared" ref="X177:X180" si="3">U177-V177</f>
        <v>920.534</v>
      </c>
    </row>
    <row r="178" ht="12.75" customHeight="1">
      <c r="B178" s="331"/>
      <c r="C178" s="339" t="s">
        <v>433</v>
      </c>
      <c r="D178" s="340" t="s">
        <v>435</v>
      </c>
      <c r="E178" s="341" t="s">
        <v>2186</v>
      </c>
      <c r="F178" s="342" t="s">
        <v>2187</v>
      </c>
      <c r="G178" s="314"/>
      <c r="H178" s="342" t="s">
        <v>433</v>
      </c>
      <c r="I178" s="314"/>
      <c r="J178" s="343" t="s">
        <v>438</v>
      </c>
      <c r="K178" s="314"/>
      <c r="L178" s="341" t="s">
        <v>2184</v>
      </c>
      <c r="M178" s="344">
        <v>-16368.0</v>
      </c>
      <c r="N178" s="344">
        <v>0.0</v>
      </c>
      <c r="O178" s="344">
        <v>-16368.0</v>
      </c>
      <c r="P178" s="344">
        <v>16368.0</v>
      </c>
      <c r="Q178" s="344">
        <v>0.0</v>
      </c>
      <c r="R178" s="345">
        <v>16368.0</v>
      </c>
      <c r="S178" s="314"/>
      <c r="T178" s="331" t="s">
        <v>2188</v>
      </c>
      <c r="U178" s="403">
        <f t="shared" si="1"/>
        <v>3273.6</v>
      </c>
      <c r="V178" s="27">
        <v>1400.0</v>
      </c>
      <c r="W178" s="404">
        <f t="shared" si="2"/>
        <v>-0.5723362659</v>
      </c>
      <c r="X178" s="405">
        <f t="shared" si="3"/>
        <v>1873.6</v>
      </c>
    </row>
    <row r="179" ht="12.75" customHeight="1">
      <c r="B179" s="331"/>
      <c r="C179" s="339" t="s">
        <v>433</v>
      </c>
      <c r="D179" s="340" t="s">
        <v>435</v>
      </c>
      <c r="E179" s="341" t="s">
        <v>2189</v>
      </c>
      <c r="F179" s="342" t="s">
        <v>2190</v>
      </c>
      <c r="G179" s="314"/>
      <c r="H179" s="342" t="s">
        <v>433</v>
      </c>
      <c r="I179" s="314"/>
      <c r="J179" s="343" t="s">
        <v>438</v>
      </c>
      <c r="K179" s="314"/>
      <c r="L179" s="341" t="s">
        <v>2184</v>
      </c>
      <c r="M179" s="344">
        <v>-10102.0</v>
      </c>
      <c r="N179" s="344">
        <v>0.0</v>
      </c>
      <c r="O179" s="344">
        <v>-10102.0</v>
      </c>
      <c r="P179" s="344">
        <v>10102.0</v>
      </c>
      <c r="Q179" s="344">
        <v>0.0</v>
      </c>
      <c r="R179" s="345">
        <v>10102.0</v>
      </c>
      <c r="S179" s="314"/>
      <c r="T179" s="331" t="s">
        <v>2191</v>
      </c>
      <c r="U179" s="403">
        <f t="shared" si="1"/>
        <v>2020.4</v>
      </c>
      <c r="V179" s="27">
        <v>1400.0</v>
      </c>
      <c r="W179" s="404">
        <f t="shared" si="2"/>
        <v>-0.3070679073</v>
      </c>
      <c r="X179" s="405">
        <f t="shared" si="3"/>
        <v>620.4</v>
      </c>
    </row>
    <row r="180" ht="12.75" customHeight="1">
      <c r="B180" s="331"/>
      <c r="C180" s="331"/>
      <c r="D180" s="331"/>
      <c r="E180" s="331"/>
      <c r="F180" s="331"/>
      <c r="G180" s="331"/>
      <c r="H180" s="331"/>
      <c r="I180" s="331"/>
      <c r="J180" s="331"/>
      <c r="K180" s="346" t="s">
        <v>486</v>
      </c>
      <c r="L180" s="307"/>
      <c r="M180" s="347">
        <v>-38072.68</v>
      </c>
      <c r="N180" s="347">
        <v>0.0</v>
      </c>
      <c r="O180" s="347">
        <v>-38072.68</v>
      </c>
      <c r="P180" s="347">
        <v>38072.68</v>
      </c>
      <c r="Q180" s="347">
        <v>0.0</v>
      </c>
      <c r="R180" s="348">
        <v>38072.68</v>
      </c>
      <c r="S180" s="307"/>
      <c r="T180" s="331"/>
      <c r="U180" s="403">
        <f t="shared" si="1"/>
        <v>7614.536</v>
      </c>
      <c r="V180" s="13">
        <f>SUM(V176:V179)</f>
        <v>4200</v>
      </c>
      <c r="W180" s="404">
        <f t="shared" si="2"/>
        <v>-0.4484233839</v>
      </c>
      <c r="X180" s="405">
        <f t="shared" si="3"/>
        <v>3414.536</v>
      </c>
    </row>
    <row r="181" ht="12.75" customHeight="1">
      <c r="B181" s="331"/>
      <c r="C181" s="331"/>
      <c r="D181" s="331"/>
      <c r="E181" s="331"/>
      <c r="F181" s="331"/>
      <c r="G181" s="331"/>
      <c r="H181" s="331"/>
      <c r="I181" s="331"/>
      <c r="J181" s="331"/>
      <c r="K181" s="346" t="s">
        <v>487</v>
      </c>
      <c r="L181" s="307"/>
      <c r="M181" s="349" t="s">
        <v>2147</v>
      </c>
      <c r="N181" s="331"/>
      <c r="O181" s="331"/>
      <c r="P181" s="331"/>
      <c r="Q181" s="346" t="s">
        <v>1853</v>
      </c>
      <c r="R181" s="305"/>
      <c r="S181" s="305"/>
      <c r="T181" s="307"/>
      <c r="U181" s="406">
        <f>AVERAGE(U177:U179)</f>
        <v>2538.178</v>
      </c>
      <c r="V181" s="407">
        <f>(V178-U181)/U181</f>
        <v>-0.448423239</v>
      </c>
    </row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348">
    <mergeCell ref="R132:S132"/>
    <mergeCell ref="R133:S133"/>
    <mergeCell ref="R134:S134"/>
    <mergeCell ref="R135:S135"/>
    <mergeCell ref="R136:S136"/>
    <mergeCell ref="R137:S137"/>
    <mergeCell ref="R138:S138"/>
    <mergeCell ref="R139:S139"/>
    <mergeCell ref="R140:S140"/>
    <mergeCell ref="O144:S144"/>
    <mergeCell ref="R145:S145"/>
    <mergeCell ref="R146:S146"/>
    <mergeCell ref="R147:S147"/>
    <mergeCell ref="R148:S148"/>
    <mergeCell ref="R156:S156"/>
    <mergeCell ref="R157:S157"/>
    <mergeCell ref="R158:S158"/>
    <mergeCell ref="R159:S159"/>
    <mergeCell ref="R160:S160"/>
    <mergeCell ref="R149:S149"/>
    <mergeCell ref="R150:S150"/>
    <mergeCell ref="R151:S151"/>
    <mergeCell ref="R152:S152"/>
    <mergeCell ref="R153:S153"/>
    <mergeCell ref="R154:S154"/>
    <mergeCell ref="R155:S155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H144:H145"/>
    <mergeCell ref="I144:K144"/>
    <mergeCell ref="L144:N144"/>
    <mergeCell ref="D140:E140"/>
    <mergeCell ref="B142:D142"/>
    <mergeCell ref="B144:B145"/>
    <mergeCell ref="C144:C145"/>
    <mergeCell ref="D144:E145"/>
    <mergeCell ref="F144:F145"/>
    <mergeCell ref="G144:G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I7:K7"/>
    <mergeCell ref="L7:N7"/>
    <mergeCell ref="A1:T1"/>
    <mergeCell ref="B3:S3"/>
    <mergeCell ref="B5:S5"/>
    <mergeCell ref="B7:B8"/>
    <mergeCell ref="C7:C8"/>
    <mergeCell ref="D7:E8"/>
    <mergeCell ref="F7:F8"/>
    <mergeCell ref="B9:S9"/>
    <mergeCell ref="G7:G8"/>
    <mergeCell ref="H7:H8"/>
    <mergeCell ref="D10:E10"/>
    <mergeCell ref="D11:E11"/>
    <mergeCell ref="D12:E12"/>
    <mergeCell ref="D13:E13"/>
    <mergeCell ref="D14:E14"/>
    <mergeCell ref="O7:S7"/>
    <mergeCell ref="R8:S8"/>
    <mergeCell ref="R10:S10"/>
    <mergeCell ref="R11:S11"/>
    <mergeCell ref="R12:S12"/>
    <mergeCell ref="R13:S13"/>
    <mergeCell ref="R14:S14"/>
    <mergeCell ref="D15:E15"/>
    <mergeCell ref="D16:E16"/>
    <mergeCell ref="D17:E17"/>
    <mergeCell ref="D18:E18"/>
    <mergeCell ref="D19:E19"/>
    <mergeCell ref="D20:E20"/>
    <mergeCell ref="D21:E21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D66:E66"/>
    <mergeCell ref="D67:E67"/>
    <mergeCell ref="D68:E68"/>
    <mergeCell ref="D69:E69"/>
    <mergeCell ref="D70:E70"/>
    <mergeCell ref="D71:E71"/>
    <mergeCell ref="B72:F72"/>
    <mergeCell ref="D59:E59"/>
    <mergeCell ref="D60:E60"/>
    <mergeCell ref="D61:E61"/>
    <mergeCell ref="D62:E62"/>
    <mergeCell ref="D63:E63"/>
    <mergeCell ref="D64:E64"/>
    <mergeCell ref="D65:E65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B95:D95"/>
    <mergeCell ref="B97:B98"/>
    <mergeCell ref="C97:C98"/>
    <mergeCell ref="D97:E98"/>
    <mergeCell ref="F97:F98"/>
    <mergeCell ref="G97:G98"/>
    <mergeCell ref="H97:H98"/>
    <mergeCell ref="I97:K97"/>
    <mergeCell ref="D106:E106"/>
    <mergeCell ref="D107:E107"/>
    <mergeCell ref="D108:E108"/>
    <mergeCell ref="D109:E109"/>
    <mergeCell ref="D110:E110"/>
    <mergeCell ref="B111:F111"/>
    <mergeCell ref="D99:E99"/>
    <mergeCell ref="D100:E100"/>
    <mergeCell ref="D101:E101"/>
    <mergeCell ref="D102:E102"/>
    <mergeCell ref="D103:E103"/>
    <mergeCell ref="D104:E104"/>
    <mergeCell ref="D105:E105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50:E51"/>
    <mergeCell ref="F50:F51"/>
    <mergeCell ref="G50:G51"/>
    <mergeCell ref="H50:H51"/>
    <mergeCell ref="I50:K50"/>
    <mergeCell ref="L50:N50"/>
    <mergeCell ref="D43:E43"/>
    <mergeCell ref="D44:E44"/>
    <mergeCell ref="D45:E45"/>
    <mergeCell ref="D46:E46"/>
    <mergeCell ref="B48:D48"/>
    <mergeCell ref="B50:B51"/>
    <mergeCell ref="C50:C51"/>
    <mergeCell ref="D52:E52"/>
    <mergeCell ref="D53:E53"/>
    <mergeCell ref="D54:E54"/>
    <mergeCell ref="D55:E55"/>
    <mergeCell ref="D56:E56"/>
    <mergeCell ref="D57:E57"/>
    <mergeCell ref="D58:E58"/>
    <mergeCell ref="B73:S73"/>
    <mergeCell ref="R74:S74"/>
    <mergeCell ref="R29:S29"/>
    <mergeCell ref="R30:S30"/>
    <mergeCell ref="R31:S31"/>
    <mergeCell ref="R32:S32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  <mergeCell ref="R42:S42"/>
    <mergeCell ref="R43:S43"/>
    <mergeCell ref="R44:S44"/>
    <mergeCell ref="R45:S45"/>
    <mergeCell ref="R46:S46"/>
    <mergeCell ref="O50:S50"/>
    <mergeCell ref="R51:S51"/>
    <mergeCell ref="R52:S52"/>
    <mergeCell ref="R53:S53"/>
    <mergeCell ref="R54:S54"/>
    <mergeCell ref="R55:S55"/>
    <mergeCell ref="R56:S56"/>
    <mergeCell ref="R57:S57"/>
    <mergeCell ref="R58:S58"/>
    <mergeCell ref="R59:S59"/>
    <mergeCell ref="R60:S60"/>
    <mergeCell ref="R61:S61"/>
    <mergeCell ref="R62:S62"/>
    <mergeCell ref="R63:S63"/>
    <mergeCell ref="R64:S64"/>
    <mergeCell ref="R65:S65"/>
    <mergeCell ref="R66:S66"/>
    <mergeCell ref="R67:S67"/>
    <mergeCell ref="R68:S68"/>
    <mergeCell ref="R69:S69"/>
    <mergeCell ref="R70:S70"/>
    <mergeCell ref="R71:S71"/>
    <mergeCell ref="R72:S72"/>
    <mergeCell ref="R75:S75"/>
    <mergeCell ref="R76:S76"/>
    <mergeCell ref="R77:S77"/>
    <mergeCell ref="R78:S78"/>
    <mergeCell ref="R79:S79"/>
    <mergeCell ref="R80:S80"/>
    <mergeCell ref="R81:S81"/>
    <mergeCell ref="R82:S82"/>
    <mergeCell ref="R106:S106"/>
    <mergeCell ref="R107:S107"/>
    <mergeCell ref="R108:S108"/>
    <mergeCell ref="B112:S112"/>
    <mergeCell ref="D113:E113"/>
    <mergeCell ref="D114:E114"/>
    <mergeCell ref="D115:E115"/>
    <mergeCell ref="D116:E116"/>
    <mergeCell ref="R116:S116"/>
    <mergeCell ref="D117:E117"/>
    <mergeCell ref="R117:S117"/>
    <mergeCell ref="D118:E118"/>
    <mergeCell ref="R118:S118"/>
    <mergeCell ref="R119:S119"/>
    <mergeCell ref="R83:S83"/>
    <mergeCell ref="R84:S84"/>
    <mergeCell ref="R85:S85"/>
    <mergeCell ref="R86:S86"/>
    <mergeCell ref="R87:S87"/>
    <mergeCell ref="R88:S88"/>
    <mergeCell ref="R89:S89"/>
    <mergeCell ref="R90:S90"/>
    <mergeCell ref="R91:S91"/>
    <mergeCell ref="R92:S92"/>
    <mergeCell ref="R93:S93"/>
    <mergeCell ref="L97:N97"/>
    <mergeCell ref="O97:S97"/>
    <mergeCell ref="R98:S98"/>
    <mergeCell ref="R99:S99"/>
    <mergeCell ref="R100:S100"/>
    <mergeCell ref="R101:S101"/>
    <mergeCell ref="R102:S102"/>
    <mergeCell ref="R103:S103"/>
    <mergeCell ref="R104:S104"/>
    <mergeCell ref="R105:S105"/>
    <mergeCell ref="R111:S111"/>
    <mergeCell ref="R113:S113"/>
    <mergeCell ref="R110:S110"/>
    <mergeCell ref="R114:S114"/>
    <mergeCell ref="R109:S109"/>
    <mergeCell ref="R115:S115"/>
    <mergeCell ref="R120:S120"/>
    <mergeCell ref="R121:S121"/>
    <mergeCell ref="R122:S122"/>
    <mergeCell ref="R123:S123"/>
    <mergeCell ref="R124:S124"/>
    <mergeCell ref="R125:S125"/>
    <mergeCell ref="R126:S126"/>
    <mergeCell ref="R127:S127"/>
    <mergeCell ref="R128:S128"/>
    <mergeCell ref="R129:S129"/>
    <mergeCell ref="R130:S130"/>
    <mergeCell ref="R131:S131"/>
    <mergeCell ref="B160:F160"/>
    <mergeCell ref="B161:D161"/>
    <mergeCell ref="B165:T165"/>
    <mergeCell ref="D167:S167"/>
    <mergeCell ref="D169:S169"/>
    <mergeCell ref="D171:S171"/>
    <mergeCell ref="D173:S173"/>
    <mergeCell ref="P175:S175"/>
    <mergeCell ref="R176:S176"/>
    <mergeCell ref="R177:S177"/>
    <mergeCell ref="R178:S178"/>
    <mergeCell ref="R179:S179"/>
    <mergeCell ref="R180:S180"/>
    <mergeCell ref="Q181:T181"/>
    <mergeCell ref="F175:G175"/>
    <mergeCell ref="H175:I175"/>
    <mergeCell ref="J175:K175"/>
    <mergeCell ref="M175:O175"/>
    <mergeCell ref="F176:G176"/>
    <mergeCell ref="H176:I176"/>
    <mergeCell ref="J176:K176"/>
    <mergeCell ref="H179:I179"/>
    <mergeCell ref="J179:K179"/>
    <mergeCell ref="K180:L180"/>
    <mergeCell ref="K181:L181"/>
    <mergeCell ref="F177:G177"/>
    <mergeCell ref="H177:I177"/>
    <mergeCell ref="J177:K177"/>
    <mergeCell ref="F178:G178"/>
    <mergeCell ref="H178:I178"/>
    <mergeCell ref="J178:K178"/>
    <mergeCell ref="F179:G179"/>
  </mergeCells>
  <conditionalFormatting sqref="N1:N999">
    <cfRule type="cellIs" dxfId="0" priority="1" operator="greaterThan">
      <formula>1000</formula>
    </cfRule>
  </conditionalFormatting>
  <conditionalFormatting sqref="N1:N999">
    <cfRule type="cellIs" dxfId="1" priority="2" operator="greaterThan">
      <formula>500</formula>
    </cfRule>
  </conditionalFormatting>
  <conditionalFormatting sqref="N1:N999">
    <cfRule type="cellIs" dxfId="2" priority="3" operator="greaterThan">
      <formula>300</formula>
    </cfRule>
  </conditionalFormatting>
  <conditionalFormatting sqref="N1:N999">
    <cfRule type="cellIs" dxfId="3" priority="4" operator="greaterThan">
      <formula>100</formula>
    </cfRule>
  </conditionalFormatting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pageSetUpPr/>
  </sheetPr>
  <sheetViews>
    <sheetView workbookViewId="0"/>
  </sheetViews>
  <sheetFormatPr customHeight="1" defaultColWidth="12.63" defaultRowHeight="15.75"/>
  <cols>
    <col customWidth="1" min="1" max="1" width="0.38"/>
    <col customWidth="1" min="2" max="3" width="4.63"/>
    <col customWidth="1" min="4" max="4" width="16.25"/>
    <col customWidth="1" min="5" max="5" width="9.25"/>
    <col customWidth="1" min="6" max="6" width="7.25"/>
    <col customWidth="1" min="7" max="7" width="7.63"/>
    <col customWidth="1" min="8" max="8" width="4.63"/>
    <col customWidth="1" min="9" max="9" width="6.88"/>
    <col customWidth="1" min="10" max="10" width="6.38"/>
    <col customWidth="1" min="11" max="11" width="6.75"/>
    <col customWidth="1" min="12" max="12" width="6.88"/>
    <col customWidth="1" min="13" max="13" width="6.38"/>
    <col customWidth="1" min="14" max="14" width="6.75"/>
    <col customWidth="1" min="15" max="15" width="7.63"/>
    <col customWidth="1" min="16" max="16" width="6.75"/>
    <col customWidth="1" min="17" max="17" width="6.38"/>
    <col customWidth="1" min="18" max="18" width="1.0"/>
    <col customWidth="1" min="19" max="19" width="5.88"/>
    <col customWidth="1" min="20" max="20" width="11.38"/>
    <col customWidth="1" min="21" max="26" width="8.63"/>
  </cols>
  <sheetData>
    <row r="1" ht="14.25" customHeight="1">
      <c r="A1" s="296" t="s">
        <v>76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  <c r="O1" s="297"/>
      <c r="P1" s="297"/>
      <c r="Q1" s="297"/>
      <c r="R1" s="297"/>
      <c r="S1" s="297"/>
      <c r="T1" s="298"/>
    </row>
    <row r="2" ht="6.0" customHeight="1"/>
    <row r="3" ht="11.25" customHeight="1">
      <c r="B3" s="299" t="s">
        <v>2192</v>
      </c>
      <c r="C3" s="297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/>
      <c r="R3" s="297"/>
      <c r="S3" s="298"/>
    </row>
    <row r="4" ht="1.5" customHeight="1"/>
    <row r="5" ht="11.25" customHeight="1">
      <c r="B5" s="300" t="s">
        <v>78</v>
      </c>
      <c r="C5" s="297"/>
      <c r="D5" s="297"/>
      <c r="E5" s="297"/>
      <c r="F5" s="297"/>
      <c r="G5" s="297"/>
      <c r="H5" s="297"/>
      <c r="I5" s="297"/>
      <c r="J5" s="297"/>
      <c r="K5" s="297"/>
      <c r="L5" s="297"/>
      <c r="M5" s="297"/>
      <c r="N5" s="297"/>
      <c r="O5" s="297"/>
      <c r="P5" s="297"/>
      <c r="Q5" s="297"/>
      <c r="R5" s="297"/>
      <c r="S5" s="298"/>
    </row>
    <row r="6" ht="3.75" customHeight="1"/>
    <row r="7" ht="19.5" customHeight="1">
      <c r="B7" s="301" t="s">
        <v>79</v>
      </c>
      <c r="C7" s="301" t="s">
        <v>80</v>
      </c>
      <c r="D7" s="302" t="s">
        <v>81</v>
      </c>
      <c r="E7" s="303"/>
      <c r="F7" s="301" t="s">
        <v>82</v>
      </c>
      <c r="G7" s="301" t="s">
        <v>83</v>
      </c>
      <c r="H7" s="301" t="s">
        <v>84</v>
      </c>
      <c r="I7" s="304" t="s">
        <v>85</v>
      </c>
      <c r="J7" s="305"/>
      <c r="K7" s="306"/>
      <c r="L7" s="304" t="s">
        <v>86</v>
      </c>
      <c r="M7" s="305"/>
      <c r="N7" s="306"/>
      <c r="O7" s="304" t="s">
        <v>87</v>
      </c>
      <c r="P7" s="305"/>
      <c r="Q7" s="305"/>
      <c r="R7" s="305"/>
      <c r="S7" s="307"/>
    </row>
    <row r="8" ht="14.25" customHeight="1">
      <c r="B8" s="308"/>
      <c r="C8" s="308"/>
      <c r="D8" s="309"/>
      <c r="E8" s="310"/>
      <c r="F8" s="308"/>
      <c r="G8" s="308"/>
      <c r="H8" s="308"/>
      <c r="I8" s="311" t="s">
        <v>88</v>
      </c>
      <c r="J8" s="311" t="s">
        <v>89</v>
      </c>
      <c r="K8" s="311" t="s">
        <v>90</v>
      </c>
      <c r="L8" s="311" t="s">
        <v>88</v>
      </c>
      <c r="M8" s="311" t="s">
        <v>89</v>
      </c>
      <c r="N8" s="311" t="s">
        <v>90</v>
      </c>
      <c r="O8" s="311" t="s">
        <v>83</v>
      </c>
      <c r="P8" s="311" t="s">
        <v>88</v>
      </c>
      <c r="Q8" s="311" t="s">
        <v>89</v>
      </c>
      <c r="R8" s="304" t="s">
        <v>90</v>
      </c>
      <c r="S8" s="307"/>
    </row>
    <row r="9" ht="11.25" customHeight="1">
      <c r="B9" s="312" t="s">
        <v>2193</v>
      </c>
      <c r="C9" s="313"/>
      <c r="D9" s="313"/>
      <c r="E9" s="313"/>
      <c r="F9" s="313"/>
      <c r="G9" s="313"/>
      <c r="H9" s="313"/>
      <c r="I9" s="313"/>
      <c r="J9" s="313"/>
      <c r="K9" s="313"/>
      <c r="L9" s="313"/>
      <c r="M9" s="313"/>
      <c r="N9" s="313"/>
      <c r="O9" s="313"/>
      <c r="P9" s="313"/>
      <c r="Q9" s="313"/>
      <c r="R9" s="313"/>
      <c r="S9" s="314"/>
    </row>
    <row r="10" ht="11.25" customHeight="1">
      <c r="B10" s="315" t="s">
        <v>92</v>
      </c>
      <c r="C10" s="316" t="s">
        <v>235</v>
      </c>
      <c r="D10" s="399" t="s">
        <v>236</v>
      </c>
      <c r="E10" s="318"/>
      <c r="F10" s="316" t="s">
        <v>95</v>
      </c>
      <c r="G10" s="319">
        <v>14.1</v>
      </c>
      <c r="H10" s="315" t="s">
        <v>96</v>
      </c>
      <c r="I10" s="320">
        <v>-26221.5</v>
      </c>
      <c r="J10" s="320">
        <v>0.0</v>
      </c>
      <c r="K10" s="320">
        <v>-26221.5</v>
      </c>
      <c r="L10" s="320">
        <v>26221.5</v>
      </c>
      <c r="M10" s="320">
        <v>0.0</v>
      </c>
      <c r="N10" s="320">
        <v>26221.5</v>
      </c>
      <c r="O10" s="319">
        <v>0.0</v>
      </c>
      <c r="P10" s="320">
        <v>0.0</v>
      </c>
      <c r="Q10" s="320">
        <v>0.0</v>
      </c>
      <c r="R10" s="321">
        <v>0.0</v>
      </c>
      <c r="S10" s="314"/>
    </row>
    <row r="11" ht="11.25" customHeight="1">
      <c r="B11" s="315" t="s">
        <v>92</v>
      </c>
      <c r="C11" s="316" t="s">
        <v>168</v>
      </c>
      <c r="D11" s="317" t="s">
        <v>169</v>
      </c>
      <c r="E11" s="318"/>
      <c r="F11" s="316" t="s">
        <v>95</v>
      </c>
      <c r="G11" s="319">
        <v>0.28</v>
      </c>
      <c r="H11" s="315" t="s">
        <v>96</v>
      </c>
      <c r="I11" s="320">
        <v>-94.08</v>
      </c>
      <c r="J11" s="320">
        <v>0.0</v>
      </c>
      <c r="K11" s="320">
        <v>-94.08</v>
      </c>
      <c r="L11" s="320">
        <v>94.08</v>
      </c>
      <c r="M11" s="320">
        <v>0.0</v>
      </c>
      <c r="N11" s="320">
        <v>94.08</v>
      </c>
      <c r="O11" s="319">
        <v>0.0</v>
      </c>
      <c r="P11" s="320">
        <v>0.0</v>
      </c>
      <c r="Q11" s="320">
        <v>0.0</v>
      </c>
      <c r="R11" s="321">
        <v>0.0</v>
      </c>
      <c r="S11" s="314"/>
    </row>
    <row r="12" ht="11.25" customHeight="1">
      <c r="B12" s="315" t="s">
        <v>92</v>
      </c>
      <c r="C12" s="316" t="s">
        <v>124</v>
      </c>
      <c r="D12" s="317" t="s">
        <v>125</v>
      </c>
      <c r="E12" s="318"/>
      <c r="F12" s="316" t="s">
        <v>95</v>
      </c>
      <c r="G12" s="319">
        <v>0.15</v>
      </c>
      <c r="H12" s="315" t="s">
        <v>96</v>
      </c>
      <c r="I12" s="320">
        <v>-219.12</v>
      </c>
      <c r="J12" s="320">
        <v>0.0</v>
      </c>
      <c r="K12" s="320">
        <v>-219.12</v>
      </c>
      <c r="L12" s="320">
        <v>219.12</v>
      </c>
      <c r="M12" s="320">
        <v>0.0</v>
      </c>
      <c r="N12" s="320">
        <v>219.12</v>
      </c>
      <c r="O12" s="319">
        <v>0.0</v>
      </c>
      <c r="P12" s="320">
        <v>0.0</v>
      </c>
      <c r="Q12" s="320">
        <v>0.0</v>
      </c>
      <c r="R12" s="321">
        <v>0.0</v>
      </c>
      <c r="S12" s="314"/>
    </row>
    <row r="13" ht="11.25" customHeight="1">
      <c r="B13" s="315" t="s">
        <v>92</v>
      </c>
      <c r="C13" s="316" t="s">
        <v>128</v>
      </c>
      <c r="D13" s="317" t="s">
        <v>129</v>
      </c>
      <c r="E13" s="318"/>
      <c r="F13" s="316" t="s">
        <v>130</v>
      </c>
      <c r="G13" s="319">
        <v>4.0</v>
      </c>
      <c r="H13" s="315" t="s">
        <v>96</v>
      </c>
      <c r="I13" s="320">
        <v>-46.64</v>
      </c>
      <c r="J13" s="320">
        <v>0.0</v>
      </c>
      <c r="K13" s="320">
        <v>-46.64</v>
      </c>
      <c r="L13" s="320">
        <v>46.64</v>
      </c>
      <c r="M13" s="320">
        <v>0.0</v>
      </c>
      <c r="N13" s="320">
        <v>46.64</v>
      </c>
      <c r="O13" s="319">
        <v>0.0</v>
      </c>
      <c r="P13" s="320">
        <v>0.0</v>
      </c>
      <c r="Q13" s="320">
        <v>0.0</v>
      </c>
      <c r="R13" s="321">
        <v>0.0</v>
      </c>
      <c r="S13" s="314"/>
    </row>
    <row r="14" ht="11.25" customHeight="1">
      <c r="B14" s="315" t="s">
        <v>92</v>
      </c>
      <c r="C14" s="316" t="s">
        <v>120</v>
      </c>
      <c r="D14" s="317" t="s">
        <v>121</v>
      </c>
      <c r="E14" s="318"/>
      <c r="F14" s="316" t="s">
        <v>95</v>
      </c>
      <c r="G14" s="319">
        <v>0.6</v>
      </c>
      <c r="H14" s="315" t="s">
        <v>96</v>
      </c>
      <c r="I14" s="320">
        <v>-79.33</v>
      </c>
      <c r="J14" s="320">
        <v>0.0</v>
      </c>
      <c r="K14" s="320">
        <v>-79.33</v>
      </c>
      <c r="L14" s="320">
        <v>79.33</v>
      </c>
      <c r="M14" s="320">
        <v>0.0</v>
      </c>
      <c r="N14" s="320">
        <v>79.33</v>
      </c>
      <c r="O14" s="319">
        <v>0.0</v>
      </c>
      <c r="P14" s="320">
        <v>0.0</v>
      </c>
      <c r="Q14" s="320">
        <v>0.0</v>
      </c>
      <c r="R14" s="321">
        <v>0.0</v>
      </c>
      <c r="S14" s="314"/>
    </row>
    <row r="15" ht="11.25" customHeight="1">
      <c r="B15" s="315" t="s">
        <v>92</v>
      </c>
      <c r="C15" s="316" t="s">
        <v>126</v>
      </c>
      <c r="D15" s="317" t="s">
        <v>127</v>
      </c>
      <c r="E15" s="318"/>
      <c r="F15" s="316" t="s">
        <v>95</v>
      </c>
      <c r="G15" s="319">
        <v>0.06</v>
      </c>
      <c r="H15" s="315" t="s">
        <v>96</v>
      </c>
      <c r="I15" s="320">
        <v>-19.32</v>
      </c>
      <c r="J15" s="320">
        <v>0.0</v>
      </c>
      <c r="K15" s="320">
        <v>-19.32</v>
      </c>
      <c r="L15" s="320">
        <v>19.32</v>
      </c>
      <c r="M15" s="320">
        <v>0.0</v>
      </c>
      <c r="N15" s="320">
        <v>19.32</v>
      </c>
      <c r="O15" s="319">
        <v>0.0</v>
      </c>
      <c r="P15" s="320">
        <v>0.0</v>
      </c>
      <c r="Q15" s="320">
        <v>0.0</v>
      </c>
      <c r="R15" s="321">
        <v>0.0</v>
      </c>
      <c r="S15" s="314"/>
    </row>
    <row r="16" ht="11.25" customHeight="1">
      <c r="B16" s="315" t="s">
        <v>92</v>
      </c>
      <c r="C16" s="316" t="s">
        <v>131</v>
      </c>
      <c r="D16" s="317" t="s">
        <v>132</v>
      </c>
      <c r="E16" s="318"/>
      <c r="F16" s="316" t="s">
        <v>95</v>
      </c>
      <c r="G16" s="319">
        <v>0.06</v>
      </c>
      <c r="H16" s="315" t="s">
        <v>96</v>
      </c>
      <c r="I16" s="320">
        <v>-13.2</v>
      </c>
      <c r="J16" s="320">
        <v>0.0</v>
      </c>
      <c r="K16" s="320">
        <v>-13.2</v>
      </c>
      <c r="L16" s="320">
        <v>13.2</v>
      </c>
      <c r="M16" s="320">
        <v>0.0</v>
      </c>
      <c r="N16" s="320">
        <v>13.2</v>
      </c>
      <c r="O16" s="319">
        <v>0.0</v>
      </c>
      <c r="P16" s="320">
        <v>0.0</v>
      </c>
      <c r="Q16" s="320">
        <v>0.0</v>
      </c>
      <c r="R16" s="321">
        <v>0.0</v>
      </c>
      <c r="S16" s="314"/>
    </row>
    <row r="17" ht="11.25" customHeight="1">
      <c r="B17" s="315" t="s">
        <v>92</v>
      </c>
      <c r="C17" s="316" t="s">
        <v>118</v>
      </c>
      <c r="D17" s="317" t="s">
        <v>119</v>
      </c>
      <c r="E17" s="318"/>
      <c r="F17" s="316" t="s">
        <v>95</v>
      </c>
      <c r="G17" s="319">
        <v>0.004</v>
      </c>
      <c r="H17" s="315" t="s">
        <v>96</v>
      </c>
      <c r="I17" s="320">
        <v>-0.17</v>
      </c>
      <c r="J17" s="320">
        <v>0.0</v>
      </c>
      <c r="K17" s="320">
        <v>-0.17</v>
      </c>
      <c r="L17" s="320">
        <v>0.17</v>
      </c>
      <c r="M17" s="320">
        <v>0.0</v>
      </c>
      <c r="N17" s="320">
        <v>0.17</v>
      </c>
      <c r="O17" s="319">
        <v>0.0</v>
      </c>
      <c r="P17" s="320">
        <v>0.0</v>
      </c>
      <c r="Q17" s="320">
        <v>0.0</v>
      </c>
      <c r="R17" s="321">
        <v>0.0</v>
      </c>
      <c r="S17" s="314"/>
    </row>
    <row r="18" ht="11.25" customHeight="1">
      <c r="B18" s="315" t="s">
        <v>92</v>
      </c>
      <c r="C18" s="316" t="s">
        <v>141</v>
      </c>
      <c r="D18" s="317" t="s">
        <v>142</v>
      </c>
      <c r="E18" s="318"/>
      <c r="F18" s="316" t="s">
        <v>95</v>
      </c>
      <c r="G18" s="319">
        <v>0.01</v>
      </c>
      <c r="H18" s="315" t="s">
        <v>96</v>
      </c>
      <c r="I18" s="320">
        <v>-0.88</v>
      </c>
      <c r="J18" s="320">
        <v>0.0</v>
      </c>
      <c r="K18" s="320">
        <v>-0.88</v>
      </c>
      <c r="L18" s="320">
        <v>0.88</v>
      </c>
      <c r="M18" s="320">
        <v>0.0</v>
      </c>
      <c r="N18" s="320">
        <v>0.88</v>
      </c>
      <c r="O18" s="319">
        <v>0.0</v>
      </c>
      <c r="P18" s="320">
        <v>0.0</v>
      </c>
      <c r="Q18" s="320">
        <v>0.0</v>
      </c>
      <c r="R18" s="321">
        <v>0.0</v>
      </c>
      <c r="S18" s="314"/>
    </row>
    <row r="19" ht="11.25" customHeight="1">
      <c r="B19" s="315" t="s">
        <v>92</v>
      </c>
      <c r="C19" s="316" t="s">
        <v>124</v>
      </c>
      <c r="D19" s="317" t="s">
        <v>125</v>
      </c>
      <c r="E19" s="318"/>
      <c r="F19" s="316" t="s">
        <v>95</v>
      </c>
      <c r="G19" s="319">
        <v>0.3</v>
      </c>
      <c r="H19" s="315" t="s">
        <v>96</v>
      </c>
      <c r="I19" s="320">
        <v>-438.24</v>
      </c>
      <c r="J19" s="320">
        <v>0.0</v>
      </c>
      <c r="K19" s="320">
        <v>-438.24</v>
      </c>
      <c r="L19" s="320">
        <v>438.24</v>
      </c>
      <c r="M19" s="320">
        <v>0.0</v>
      </c>
      <c r="N19" s="320">
        <v>438.24</v>
      </c>
      <c r="O19" s="319">
        <v>0.0</v>
      </c>
      <c r="P19" s="320">
        <v>0.0</v>
      </c>
      <c r="Q19" s="320">
        <v>0.0</v>
      </c>
      <c r="R19" s="321">
        <v>0.0</v>
      </c>
      <c r="S19" s="314"/>
    </row>
    <row r="20" ht="11.25" customHeight="1">
      <c r="B20" s="315" t="s">
        <v>92</v>
      </c>
      <c r="C20" s="316" t="s">
        <v>120</v>
      </c>
      <c r="D20" s="317" t="s">
        <v>121</v>
      </c>
      <c r="E20" s="318"/>
      <c r="F20" s="316" t="s">
        <v>95</v>
      </c>
      <c r="G20" s="319">
        <v>0.3</v>
      </c>
      <c r="H20" s="315" t="s">
        <v>96</v>
      </c>
      <c r="I20" s="320">
        <v>-39.67</v>
      </c>
      <c r="J20" s="320">
        <v>0.0</v>
      </c>
      <c r="K20" s="320">
        <v>-39.67</v>
      </c>
      <c r="L20" s="320">
        <v>39.67</v>
      </c>
      <c r="M20" s="320">
        <v>0.0</v>
      </c>
      <c r="N20" s="320">
        <v>39.67</v>
      </c>
      <c r="O20" s="319">
        <v>0.0</v>
      </c>
      <c r="P20" s="320">
        <v>0.0</v>
      </c>
      <c r="Q20" s="320">
        <v>0.0</v>
      </c>
      <c r="R20" s="321">
        <v>0.0</v>
      </c>
      <c r="S20" s="314"/>
    </row>
    <row r="21" ht="11.25" customHeight="1">
      <c r="B21" s="315" t="s">
        <v>92</v>
      </c>
      <c r="C21" s="316" t="s">
        <v>278</v>
      </c>
      <c r="D21" s="317" t="s">
        <v>279</v>
      </c>
      <c r="E21" s="318"/>
      <c r="F21" s="316" t="s">
        <v>95</v>
      </c>
      <c r="G21" s="319">
        <v>0.03</v>
      </c>
      <c r="H21" s="315" t="s">
        <v>96</v>
      </c>
      <c r="I21" s="320">
        <v>-56.4</v>
      </c>
      <c r="J21" s="320">
        <v>0.0</v>
      </c>
      <c r="K21" s="320">
        <v>-56.4</v>
      </c>
      <c r="L21" s="320">
        <v>56.4</v>
      </c>
      <c r="M21" s="320">
        <v>0.0</v>
      </c>
      <c r="N21" s="320">
        <v>56.4</v>
      </c>
      <c r="O21" s="319">
        <v>0.0</v>
      </c>
      <c r="P21" s="320">
        <v>0.0</v>
      </c>
      <c r="Q21" s="320">
        <v>0.0</v>
      </c>
      <c r="R21" s="321">
        <v>0.0</v>
      </c>
      <c r="S21" s="314"/>
    </row>
    <row r="22" ht="11.25" customHeight="1">
      <c r="B22" s="315" t="s">
        <v>92</v>
      </c>
      <c r="C22" s="316" t="s">
        <v>137</v>
      </c>
      <c r="D22" s="317" t="s">
        <v>138</v>
      </c>
      <c r="E22" s="318"/>
      <c r="F22" s="316" t="s">
        <v>95</v>
      </c>
      <c r="G22" s="319">
        <v>0.05</v>
      </c>
      <c r="H22" s="315" t="s">
        <v>96</v>
      </c>
      <c r="I22" s="320">
        <v>-17.5</v>
      </c>
      <c r="J22" s="320">
        <v>0.0</v>
      </c>
      <c r="K22" s="320">
        <v>-17.5</v>
      </c>
      <c r="L22" s="320">
        <v>17.5</v>
      </c>
      <c r="M22" s="320">
        <v>0.0</v>
      </c>
      <c r="N22" s="320">
        <v>17.5</v>
      </c>
      <c r="O22" s="319">
        <v>0.0</v>
      </c>
      <c r="P22" s="320">
        <v>0.0</v>
      </c>
      <c r="Q22" s="320">
        <v>0.0</v>
      </c>
      <c r="R22" s="321">
        <v>0.0</v>
      </c>
      <c r="S22" s="314"/>
    </row>
    <row r="23" ht="11.25" customHeight="1">
      <c r="B23" s="315" t="s">
        <v>92</v>
      </c>
      <c r="C23" s="316" t="s">
        <v>118</v>
      </c>
      <c r="D23" s="317" t="s">
        <v>119</v>
      </c>
      <c r="E23" s="318"/>
      <c r="F23" s="316" t="s">
        <v>95</v>
      </c>
      <c r="G23" s="319">
        <v>0.03</v>
      </c>
      <c r="H23" s="315" t="s">
        <v>96</v>
      </c>
      <c r="I23" s="320">
        <v>-1.26</v>
      </c>
      <c r="J23" s="320">
        <v>0.0</v>
      </c>
      <c r="K23" s="320">
        <v>-1.26</v>
      </c>
      <c r="L23" s="320">
        <v>1.26</v>
      </c>
      <c r="M23" s="320">
        <v>0.0</v>
      </c>
      <c r="N23" s="320">
        <v>1.26</v>
      </c>
      <c r="O23" s="319">
        <v>0.0</v>
      </c>
      <c r="P23" s="320">
        <v>0.0</v>
      </c>
      <c r="Q23" s="320">
        <v>0.0</v>
      </c>
      <c r="R23" s="321">
        <v>0.0</v>
      </c>
      <c r="S23" s="314"/>
    </row>
    <row r="24" ht="11.25" customHeight="1">
      <c r="B24" s="315" t="s">
        <v>92</v>
      </c>
      <c r="C24" s="316" t="s">
        <v>122</v>
      </c>
      <c r="D24" s="317" t="s">
        <v>123</v>
      </c>
      <c r="E24" s="318"/>
      <c r="F24" s="316" t="s">
        <v>95</v>
      </c>
      <c r="G24" s="319">
        <v>0.15</v>
      </c>
      <c r="H24" s="315" t="s">
        <v>96</v>
      </c>
      <c r="I24" s="320">
        <v>-15.6</v>
      </c>
      <c r="J24" s="320">
        <v>0.0</v>
      </c>
      <c r="K24" s="320">
        <v>-15.6</v>
      </c>
      <c r="L24" s="320">
        <v>15.6</v>
      </c>
      <c r="M24" s="320">
        <v>0.0</v>
      </c>
      <c r="N24" s="320">
        <v>15.6</v>
      </c>
      <c r="O24" s="319">
        <v>0.0</v>
      </c>
      <c r="P24" s="320">
        <v>0.0</v>
      </c>
      <c r="Q24" s="320">
        <v>0.0</v>
      </c>
      <c r="R24" s="321">
        <v>0.0</v>
      </c>
      <c r="S24" s="314"/>
    </row>
    <row r="25" ht="11.25" customHeight="1">
      <c r="B25" s="315" t="s">
        <v>92</v>
      </c>
      <c r="C25" s="316" t="s">
        <v>2194</v>
      </c>
      <c r="D25" s="317" t="s">
        <v>2195</v>
      </c>
      <c r="E25" s="318"/>
      <c r="F25" s="316" t="s">
        <v>95</v>
      </c>
      <c r="G25" s="319">
        <v>0.12</v>
      </c>
      <c r="H25" s="315" t="s">
        <v>96</v>
      </c>
      <c r="I25" s="320">
        <v>-15.84</v>
      </c>
      <c r="J25" s="320">
        <v>0.0</v>
      </c>
      <c r="K25" s="320">
        <v>-15.84</v>
      </c>
      <c r="L25" s="320">
        <v>15.84</v>
      </c>
      <c r="M25" s="320">
        <v>0.0</v>
      </c>
      <c r="N25" s="320">
        <v>15.84</v>
      </c>
      <c r="O25" s="319">
        <v>0.0</v>
      </c>
      <c r="P25" s="320">
        <v>0.0</v>
      </c>
      <c r="Q25" s="320">
        <v>0.0</v>
      </c>
      <c r="R25" s="321">
        <v>0.0</v>
      </c>
      <c r="S25" s="314"/>
    </row>
    <row r="26" ht="11.25" customHeight="1">
      <c r="B26" s="315" t="s">
        <v>92</v>
      </c>
      <c r="C26" s="316" t="s">
        <v>122</v>
      </c>
      <c r="D26" s="317" t="s">
        <v>123</v>
      </c>
      <c r="E26" s="318"/>
      <c r="F26" s="316" t="s">
        <v>95</v>
      </c>
      <c r="G26" s="319">
        <v>0.5</v>
      </c>
      <c r="H26" s="315" t="s">
        <v>96</v>
      </c>
      <c r="I26" s="320">
        <v>-52.0</v>
      </c>
      <c r="J26" s="320">
        <v>0.0</v>
      </c>
      <c r="K26" s="320">
        <v>-52.0</v>
      </c>
      <c r="L26" s="320">
        <v>52.0</v>
      </c>
      <c r="M26" s="320">
        <v>0.0</v>
      </c>
      <c r="N26" s="320">
        <v>52.0</v>
      </c>
      <c r="O26" s="319">
        <v>0.0</v>
      </c>
      <c r="P26" s="320">
        <v>0.0</v>
      </c>
      <c r="Q26" s="320">
        <v>0.0</v>
      </c>
      <c r="R26" s="321">
        <v>0.0</v>
      </c>
      <c r="S26" s="314"/>
    </row>
    <row r="27" ht="11.25" customHeight="1">
      <c r="B27" s="315" t="s">
        <v>92</v>
      </c>
      <c r="C27" s="316" t="s">
        <v>242</v>
      </c>
      <c r="D27" s="317" t="s">
        <v>243</v>
      </c>
      <c r="E27" s="318"/>
      <c r="F27" s="316" t="s">
        <v>95</v>
      </c>
      <c r="G27" s="319">
        <v>0.2</v>
      </c>
      <c r="H27" s="315" t="s">
        <v>96</v>
      </c>
      <c r="I27" s="320">
        <v>-115.0</v>
      </c>
      <c r="J27" s="320">
        <v>0.0</v>
      </c>
      <c r="K27" s="320">
        <v>-115.0</v>
      </c>
      <c r="L27" s="320">
        <v>115.0</v>
      </c>
      <c r="M27" s="320">
        <v>0.0</v>
      </c>
      <c r="N27" s="320">
        <v>115.0</v>
      </c>
      <c r="O27" s="319">
        <v>0.0</v>
      </c>
      <c r="P27" s="320">
        <v>0.0</v>
      </c>
      <c r="Q27" s="320">
        <v>0.0</v>
      </c>
      <c r="R27" s="321">
        <v>0.0</v>
      </c>
      <c r="S27" s="314"/>
    </row>
    <row r="28" ht="11.25" customHeight="1">
      <c r="B28" s="315" t="s">
        <v>92</v>
      </c>
      <c r="C28" s="316" t="s">
        <v>141</v>
      </c>
      <c r="D28" s="317" t="s">
        <v>142</v>
      </c>
      <c r="E28" s="318"/>
      <c r="F28" s="316" t="s">
        <v>95</v>
      </c>
      <c r="G28" s="319">
        <v>0.3</v>
      </c>
      <c r="H28" s="315" t="s">
        <v>96</v>
      </c>
      <c r="I28" s="320">
        <v>-26.4</v>
      </c>
      <c r="J28" s="320">
        <v>0.0</v>
      </c>
      <c r="K28" s="320">
        <v>-26.4</v>
      </c>
      <c r="L28" s="320">
        <v>26.4</v>
      </c>
      <c r="M28" s="320">
        <v>0.0</v>
      </c>
      <c r="N28" s="320">
        <v>26.4</v>
      </c>
      <c r="O28" s="319">
        <v>0.0</v>
      </c>
      <c r="P28" s="320">
        <v>0.0</v>
      </c>
      <c r="Q28" s="320">
        <v>0.0</v>
      </c>
      <c r="R28" s="321">
        <v>0.0</v>
      </c>
      <c r="S28" s="314"/>
    </row>
    <row r="29" ht="11.25" customHeight="1">
      <c r="B29" s="315" t="s">
        <v>92</v>
      </c>
      <c r="C29" s="316" t="s">
        <v>2196</v>
      </c>
      <c r="D29" s="399" t="s">
        <v>2197</v>
      </c>
      <c r="E29" s="318"/>
      <c r="F29" s="316" t="s">
        <v>95</v>
      </c>
      <c r="G29" s="319">
        <v>3.674</v>
      </c>
      <c r="H29" s="315" t="s">
        <v>96</v>
      </c>
      <c r="I29" s="320">
        <v>-4033.87</v>
      </c>
      <c r="J29" s="320">
        <v>0.0</v>
      </c>
      <c r="K29" s="320">
        <v>-4033.87</v>
      </c>
      <c r="L29" s="320">
        <v>4033.87</v>
      </c>
      <c r="M29" s="320">
        <v>0.0</v>
      </c>
      <c r="N29" s="320">
        <v>4033.87</v>
      </c>
      <c r="O29" s="319">
        <v>0.0</v>
      </c>
      <c r="P29" s="320">
        <v>0.0</v>
      </c>
      <c r="Q29" s="320">
        <v>0.0</v>
      </c>
      <c r="R29" s="321">
        <v>0.0</v>
      </c>
      <c r="S29" s="314"/>
    </row>
    <row r="30" ht="11.25" customHeight="1">
      <c r="B30" s="315" t="s">
        <v>92</v>
      </c>
      <c r="C30" s="316" t="s">
        <v>118</v>
      </c>
      <c r="D30" s="317" t="s">
        <v>119</v>
      </c>
      <c r="E30" s="318"/>
      <c r="F30" s="316" t="s">
        <v>95</v>
      </c>
      <c r="G30" s="319">
        <v>0.02</v>
      </c>
      <c r="H30" s="315" t="s">
        <v>96</v>
      </c>
      <c r="I30" s="320">
        <v>-0.84</v>
      </c>
      <c r="J30" s="320">
        <v>0.0</v>
      </c>
      <c r="K30" s="320">
        <v>-0.84</v>
      </c>
      <c r="L30" s="320">
        <v>0.84</v>
      </c>
      <c r="M30" s="320">
        <v>0.0</v>
      </c>
      <c r="N30" s="320">
        <v>0.84</v>
      </c>
      <c r="O30" s="319">
        <v>0.0</v>
      </c>
      <c r="P30" s="320">
        <v>0.0</v>
      </c>
      <c r="Q30" s="320">
        <v>0.0</v>
      </c>
      <c r="R30" s="321">
        <v>0.0</v>
      </c>
      <c r="S30" s="314"/>
    </row>
    <row r="31" ht="11.25" customHeight="1">
      <c r="B31" s="315" t="s">
        <v>92</v>
      </c>
      <c r="C31" s="316" t="s">
        <v>120</v>
      </c>
      <c r="D31" s="317" t="s">
        <v>121</v>
      </c>
      <c r="E31" s="318"/>
      <c r="F31" s="316" t="s">
        <v>95</v>
      </c>
      <c r="G31" s="319">
        <v>0.2</v>
      </c>
      <c r="H31" s="315" t="s">
        <v>96</v>
      </c>
      <c r="I31" s="320">
        <v>-26.44</v>
      </c>
      <c r="J31" s="320">
        <v>0.0</v>
      </c>
      <c r="K31" s="320">
        <v>-26.44</v>
      </c>
      <c r="L31" s="320">
        <v>26.44</v>
      </c>
      <c r="M31" s="320">
        <v>0.0</v>
      </c>
      <c r="N31" s="320">
        <v>26.44</v>
      </c>
      <c r="O31" s="319">
        <v>0.0</v>
      </c>
      <c r="P31" s="320">
        <v>0.0</v>
      </c>
      <c r="Q31" s="320">
        <v>0.0</v>
      </c>
      <c r="R31" s="321">
        <v>0.0</v>
      </c>
      <c r="S31" s="314"/>
    </row>
    <row r="32" ht="11.25" customHeight="1">
      <c r="B32" s="315" t="s">
        <v>92</v>
      </c>
      <c r="C32" s="316" t="s">
        <v>124</v>
      </c>
      <c r="D32" s="317" t="s">
        <v>125</v>
      </c>
      <c r="E32" s="318"/>
      <c r="F32" s="316" t="s">
        <v>95</v>
      </c>
      <c r="G32" s="319">
        <v>0.2</v>
      </c>
      <c r="H32" s="315" t="s">
        <v>96</v>
      </c>
      <c r="I32" s="320">
        <v>-292.16</v>
      </c>
      <c r="J32" s="320">
        <v>0.0</v>
      </c>
      <c r="K32" s="320">
        <v>-292.16</v>
      </c>
      <c r="L32" s="320">
        <v>292.16</v>
      </c>
      <c r="M32" s="320">
        <v>0.0</v>
      </c>
      <c r="N32" s="320">
        <v>292.16</v>
      </c>
      <c r="O32" s="319">
        <v>0.0</v>
      </c>
      <c r="P32" s="320">
        <v>0.0</v>
      </c>
      <c r="Q32" s="320">
        <v>0.0</v>
      </c>
      <c r="R32" s="321">
        <v>0.0</v>
      </c>
      <c r="S32" s="314"/>
    </row>
    <row r="33" ht="11.25" customHeight="1">
      <c r="B33" s="315" t="s">
        <v>92</v>
      </c>
      <c r="C33" s="316" t="s">
        <v>137</v>
      </c>
      <c r="D33" s="317" t="s">
        <v>138</v>
      </c>
      <c r="E33" s="318"/>
      <c r="F33" s="316" t="s">
        <v>95</v>
      </c>
      <c r="G33" s="319">
        <v>0.05</v>
      </c>
      <c r="H33" s="315" t="s">
        <v>96</v>
      </c>
      <c r="I33" s="320">
        <v>-17.5</v>
      </c>
      <c r="J33" s="320">
        <v>0.0</v>
      </c>
      <c r="K33" s="320">
        <v>-17.5</v>
      </c>
      <c r="L33" s="320">
        <v>17.5</v>
      </c>
      <c r="M33" s="320">
        <v>0.0</v>
      </c>
      <c r="N33" s="320">
        <v>17.5</v>
      </c>
      <c r="O33" s="319">
        <v>0.0</v>
      </c>
      <c r="P33" s="320">
        <v>0.0</v>
      </c>
      <c r="Q33" s="320">
        <v>0.0</v>
      </c>
      <c r="R33" s="321">
        <v>0.0</v>
      </c>
      <c r="S33" s="314"/>
    </row>
    <row r="34" ht="11.25" customHeight="1">
      <c r="B34" s="315" t="s">
        <v>92</v>
      </c>
      <c r="C34" s="316" t="s">
        <v>278</v>
      </c>
      <c r="D34" s="317" t="s">
        <v>279</v>
      </c>
      <c r="E34" s="318"/>
      <c r="F34" s="316" t="s">
        <v>95</v>
      </c>
      <c r="G34" s="319">
        <v>0.02</v>
      </c>
      <c r="H34" s="315" t="s">
        <v>96</v>
      </c>
      <c r="I34" s="320">
        <v>-37.6</v>
      </c>
      <c r="J34" s="320">
        <v>0.0</v>
      </c>
      <c r="K34" s="320">
        <v>-37.6</v>
      </c>
      <c r="L34" s="320">
        <v>37.6</v>
      </c>
      <c r="M34" s="320">
        <v>0.0</v>
      </c>
      <c r="N34" s="320">
        <v>37.6</v>
      </c>
      <c r="O34" s="319">
        <v>0.0</v>
      </c>
      <c r="P34" s="320">
        <v>0.0</v>
      </c>
      <c r="Q34" s="320">
        <v>0.0</v>
      </c>
      <c r="R34" s="321">
        <v>0.0</v>
      </c>
      <c r="S34" s="314"/>
    </row>
    <row r="35" ht="11.25" customHeight="1">
      <c r="B35" s="315" t="s">
        <v>92</v>
      </c>
      <c r="C35" s="316" t="s">
        <v>230</v>
      </c>
      <c r="D35" s="399" t="s">
        <v>231</v>
      </c>
      <c r="E35" s="318"/>
      <c r="F35" s="316" t="s">
        <v>95</v>
      </c>
      <c r="G35" s="319">
        <v>2.0</v>
      </c>
      <c r="H35" s="315" t="s">
        <v>96</v>
      </c>
      <c r="I35" s="320">
        <v>-1273.5</v>
      </c>
      <c r="J35" s="320">
        <v>0.0</v>
      </c>
      <c r="K35" s="320">
        <v>-1273.5</v>
      </c>
      <c r="L35" s="320">
        <v>1273.5</v>
      </c>
      <c r="M35" s="320">
        <v>0.0</v>
      </c>
      <c r="N35" s="320">
        <v>1273.5</v>
      </c>
      <c r="O35" s="319">
        <v>0.0</v>
      </c>
      <c r="P35" s="320">
        <v>0.0</v>
      </c>
      <c r="Q35" s="320">
        <v>0.0</v>
      </c>
      <c r="R35" s="321">
        <v>0.0</v>
      </c>
      <c r="S35" s="314"/>
    </row>
    <row r="36" ht="11.25" customHeight="1">
      <c r="B36" s="315" t="s">
        <v>92</v>
      </c>
      <c r="C36" s="316" t="s">
        <v>2198</v>
      </c>
      <c r="D36" s="317" t="s">
        <v>2199</v>
      </c>
      <c r="E36" s="318"/>
      <c r="F36" s="316" t="s">
        <v>95</v>
      </c>
      <c r="G36" s="319">
        <v>0.5</v>
      </c>
      <c r="H36" s="315" t="s">
        <v>96</v>
      </c>
      <c r="I36" s="320">
        <v>-451.5</v>
      </c>
      <c r="J36" s="320">
        <v>0.0</v>
      </c>
      <c r="K36" s="320">
        <v>-451.5</v>
      </c>
      <c r="L36" s="320">
        <v>451.5</v>
      </c>
      <c r="M36" s="320">
        <v>0.0</v>
      </c>
      <c r="N36" s="320">
        <v>451.5</v>
      </c>
      <c r="O36" s="319">
        <v>0.0</v>
      </c>
      <c r="P36" s="320">
        <v>0.0</v>
      </c>
      <c r="Q36" s="320">
        <v>0.0</v>
      </c>
      <c r="R36" s="321">
        <v>0.0</v>
      </c>
      <c r="S36" s="314"/>
    </row>
    <row r="37" ht="11.25" customHeight="1">
      <c r="B37" s="315" t="s">
        <v>92</v>
      </c>
      <c r="C37" s="316" t="s">
        <v>118</v>
      </c>
      <c r="D37" s="317" t="s">
        <v>119</v>
      </c>
      <c r="E37" s="318"/>
      <c r="F37" s="316" t="s">
        <v>95</v>
      </c>
      <c r="G37" s="319">
        <v>0.03</v>
      </c>
      <c r="H37" s="315" t="s">
        <v>96</v>
      </c>
      <c r="I37" s="320">
        <v>-1.26</v>
      </c>
      <c r="J37" s="320">
        <v>0.0</v>
      </c>
      <c r="K37" s="320">
        <v>-1.26</v>
      </c>
      <c r="L37" s="320">
        <v>1.26</v>
      </c>
      <c r="M37" s="320">
        <v>0.0</v>
      </c>
      <c r="N37" s="320">
        <v>1.26</v>
      </c>
      <c r="O37" s="319">
        <v>0.0</v>
      </c>
      <c r="P37" s="320">
        <v>0.0</v>
      </c>
      <c r="Q37" s="320">
        <v>0.0</v>
      </c>
      <c r="R37" s="321">
        <v>0.0</v>
      </c>
      <c r="S37" s="314"/>
    </row>
    <row r="38" ht="11.25" customHeight="1">
      <c r="B38" s="315" t="s">
        <v>92</v>
      </c>
      <c r="C38" s="316" t="s">
        <v>141</v>
      </c>
      <c r="D38" s="317" t="s">
        <v>142</v>
      </c>
      <c r="E38" s="318"/>
      <c r="F38" s="316" t="s">
        <v>95</v>
      </c>
      <c r="G38" s="319">
        <v>0.05</v>
      </c>
      <c r="H38" s="315" t="s">
        <v>96</v>
      </c>
      <c r="I38" s="320">
        <v>-4.4</v>
      </c>
      <c r="J38" s="320">
        <v>0.0</v>
      </c>
      <c r="K38" s="320">
        <v>-4.4</v>
      </c>
      <c r="L38" s="320">
        <v>4.4</v>
      </c>
      <c r="M38" s="320">
        <v>0.0</v>
      </c>
      <c r="N38" s="320">
        <v>4.4</v>
      </c>
      <c r="O38" s="319">
        <v>0.0</v>
      </c>
      <c r="P38" s="320">
        <v>0.0</v>
      </c>
      <c r="Q38" s="320">
        <v>0.0</v>
      </c>
      <c r="R38" s="321">
        <v>0.0</v>
      </c>
      <c r="S38" s="314"/>
    </row>
    <row r="39" ht="11.25" customHeight="1">
      <c r="B39" s="315" t="s">
        <v>92</v>
      </c>
      <c r="C39" s="316" t="s">
        <v>1876</v>
      </c>
      <c r="D39" s="399" t="s">
        <v>1877</v>
      </c>
      <c r="E39" s="318"/>
      <c r="F39" s="316" t="s">
        <v>95</v>
      </c>
      <c r="G39" s="319">
        <v>3.1</v>
      </c>
      <c r="H39" s="315" t="s">
        <v>96</v>
      </c>
      <c r="I39" s="320">
        <v>-2650.5</v>
      </c>
      <c r="J39" s="320">
        <v>0.0</v>
      </c>
      <c r="K39" s="320">
        <v>-2650.5</v>
      </c>
      <c r="L39" s="320">
        <v>2650.5</v>
      </c>
      <c r="M39" s="320">
        <v>0.0</v>
      </c>
      <c r="N39" s="414">
        <v>2650.5</v>
      </c>
      <c r="O39" s="319">
        <v>0.0</v>
      </c>
      <c r="P39" s="320">
        <v>0.0</v>
      </c>
      <c r="Q39" s="320">
        <v>0.0</v>
      </c>
      <c r="R39" s="321">
        <v>0.0</v>
      </c>
      <c r="S39" s="314"/>
    </row>
    <row r="40" ht="11.25" customHeight="1">
      <c r="B40" s="315" t="s">
        <v>92</v>
      </c>
      <c r="C40" s="316" t="s">
        <v>122</v>
      </c>
      <c r="D40" s="317" t="s">
        <v>123</v>
      </c>
      <c r="E40" s="318"/>
      <c r="F40" s="316" t="s">
        <v>95</v>
      </c>
      <c r="G40" s="319">
        <v>0.8</v>
      </c>
      <c r="H40" s="315" t="s">
        <v>96</v>
      </c>
      <c r="I40" s="320">
        <v>-83.2</v>
      </c>
      <c r="J40" s="320">
        <v>0.0</v>
      </c>
      <c r="K40" s="320">
        <v>-83.2</v>
      </c>
      <c r="L40" s="320">
        <v>83.2</v>
      </c>
      <c r="M40" s="320">
        <v>0.0</v>
      </c>
      <c r="N40" s="320">
        <v>83.2</v>
      </c>
      <c r="O40" s="319">
        <v>0.0</v>
      </c>
      <c r="P40" s="320">
        <v>0.0</v>
      </c>
      <c r="Q40" s="320">
        <v>0.0</v>
      </c>
      <c r="R40" s="321">
        <v>0.0</v>
      </c>
      <c r="S40" s="314"/>
    </row>
    <row r="41" ht="11.25" customHeight="1">
      <c r="B41" s="315" t="s">
        <v>92</v>
      </c>
      <c r="C41" s="316" t="s">
        <v>139</v>
      </c>
      <c r="D41" s="317" t="s">
        <v>140</v>
      </c>
      <c r="E41" s="318"/>
      <c r="F41" s="316" t="s">
        <v>95</v>
      </c>
      <c r="G41" s="319">
        <v>0.1</v>
      </c>
      <c r="H41" s="315" t="s">
        <v>96</v>
      </c>
      <c r="I41" s="320">
        <v>-313.79</v>
      </c>
      <c r="J41" s="320">
        <v>0.0</v>
      </c>
      <c r="K41" s="320">
        <v>-313.79</v>
      </c>
      <c r="L41" s="320">
        <v>313.79</v>
      </c>
      <c r="M41" s="320">
        <v>0.0</v>
      </c>
      <c r="N41" s="320">
        <v>313.79</v>
      </c>
      <c r="O41" s="319">
        <v>0.0</v>
      </c>
      <c r="P41" s="320">
        <v>0.0</v>
      </c>
      <c r="Q41" s="320">
        <v>0.0</v>
      </c>
      <c r="R41" s="321">
        <v>0.0</v>
      </c>
      <c r="S41" s="314"/>
    </row>
    <row r="42" ht="11.25" customHeight="1">
      <c r="B42" s="315" t="s">
        <v>92</v>
      </c>
      <c r="C42" s="316" t="s">
        <v>1931</v>
      </c>
      <c r="D42" s="317" t="s">
        <v>1669</v>
      </c>
      <c r="E42" s="318"/>
      <c r="F42" s="316" t="s">
        <v>95</v>
      </c>
      <c r="G42" s="319">
        <v>0.2</v>
      </c>
      <c r="H42" s="315" t="s">
        <v>96</v>
      </c>
      <c r="I42" s="320">
        <v>-79.6</v>
      </c>
      <c r="J42" s="320">
        <v>0.0</v>
      </c>
      <c r="K42" s="320">
        <v>-79.6</v>
      </c>
      <c r="L42" s="320">
        <v>79.6</v>
      </c>
      <c r="M42" s="320">
        <v>0.0</v>
      </c>
      <c r="N42" s="320">
        <v>79.6</v>
      </c>
      <c r="O42" s="319">
        <v>0.0</v>
      </c>
      <c r="P42" s="320">
        <v>0.0</v>
      </c>
      <c r="Q42" s="320">
        <v>0.0</v>
      </c>
      <c r="R42" s="321">
        <v>0.0</v>
      </c>
      <c r="S42" s="314"/>
    </row>
    <row r="43" ht="11.25" customHeight="1">
      <c r="B43" s="315" t="s">
        <v>92</v>
      </c>
      <c r="C43" s="316" t="s">
        <v>194</v>
      </c>
      <c r="D43" s="317" t="s">
        <v>195</v>
      </c>
      <c r="E43" s="318"/>
      <c r="F43" s="316" t="s">
        <v>95</v>
      </c>
      <c r="G43" s="319">
        <v>0.01</v>
      </c>
      <c r="H43" s="315" t="s">
        <v>96</v>
      </c>
      <c r="I43" s="320">
        <v>-1.4</v>
      </c>
      <c r="J43" s="320">
        <v>0.0</v>
      </c>
      <c r="K43" s="320">
        <v>-1.4</v>
      </c>
      <c r="L43" s="320">
        <v>1.4</v>
      </c>
      <c r="M43" s="320">
        <v>0.0</v>
      </c>
      <c r="N43" s="320">
        <v>1.4</v>
      </c>
      <c r="O43" s="319">
        <v>0.0</v>
      </c>
      <c r="P43" s="320">
        <v>0.0</v>
      </c>
      <c r="Q43" s="320">
        <v>0.0</v>
      </c>
      <c r="R43" s="321">
        <v>0.0</v>
      </c>
      <c r="S43" s="314"/>
    </row>
    <row r="44" ht="11.25" customHeight="1">
      <c r="B44" s="315" t="s">
        <v>92</v>
      </c>
      <c r="C44" s="316" t="s">
        <v>2200</v>
      </c>
      <c r="D44" s="317" t="s">
        <v>2201</v>
      </c>
      <c r="E44" s="318"/>
      <c r="F44" s="316" t="s">
        <v>95</v>
      </c>
      <c r="G44" s="319">
        <v>0.02</v>
      </c>
      <c r="H44" s="315" t="s">
        <v>96</v>
      </c>
      <c r="I44" s="320">
        <v>-14.0</v>
      </c>
      <c r="J44" s="320">
        <v>0.0</v>
      </c>
      <c r="K44" s="320">
        <v>-14.0</v>
      </c>
      <c r="L44" s="320">
        <v>14.0</v>
      </c>
      <c r="M44" s="320">
        <v>0.0</v>
      </c>
      <c r="N44" s="320">
        <v>14.0</v>
      </c>
      <c r="O44" s="319">
        <v>0.0</v>
      </c>
      <c r="P44" s="320">
        <v>0.0</v>
      </c>
      <c r="Q44" s="320">
        <v>0.0</v>
      </c>
      <c r="R44" s="321">
        <v>0.0</v>
      </c>
      <c r="S44" s="314"/>
    </row>
    <row r="45" ht="11.25" customHeight="1">
      <c r="B45" s="315" t="s">
        <v>92</v>
      </c>
      <c r="C45" s="316" t="s">
        <v>201</v>
      </c>
      <c r="D45" s="317" t="s">
        <v>202</v>
      </c>
      <c r="E45" s="318"/>
      <c r="F45" s="316" t="s">
        <v>95</v>
      </c>
      <c r="G45" s="319">
        <v>0.1</v>
      </c>
      <c r="H45" s="315" t="s">
        <v>96</v>
      </c>
      <c r="I45" s="320">
        <v>-5.45</v>
      </c>
      <c r="J45" s="320">
        <v>0.0</v>
      </c>
      <c r="K45" s="320">
        <v>-5.45</v>
      </c>
      <c r="L45" s="320">
        <v>5.45</v>
      </c>
      <c r="M45" s="320">
        <v>0.0</v>
      </c>
      <c r="N45" s="320">
        <v>5.45</v>
      </c>
      <c r="O45" s="319">
        <v>0.0</v>
      </c>
      <c r="P45" s="320">
        <v>0.0</v>
      </c>
      <c r="Q45" s="320">
        <v>0.0</v>
      </c>
      <c r="R45" s="321">
        <v>0.0</v>
      </c>
      <c r="S45" s="314"/>
    </row>
    <row r="46" ht="11.25" customHeight="1">
      <c r="B46" s="315" t="s">
        <v>92</v>
      </c>
      <c r="C46" s="316" t="s">
        <v>186</v>
      </c>
      <c r="D46" s="317" t="s">
        <v>187</v>
      </c>
      <c r="E46" s="318"/>
      <c r="F46" s="316" t="s">
        <v>95</v>
      </c>
      <c r="G46" s="319">
        <v>1.2</v>
      </c>
      <c r="H46" s="315" t="s">
        <v>96</v>
      </c>
      <c r="I46" s="320">
        <v>-385.68</v>
      </c>
      <c r="J46" s="320">
        <v>0.0</v>
      </c>
      <c r="K46" s="320">
        <v>-385.68</v>
      </c>
      <c r="L46" s="320">
        <v>385.68</v>
      </c>
      <c r="M46" s="320">
        <v>0.0</v>
      </c>
      <c r="N46" s="320">
        <v>385.68</v>
      </c>
      <c r="O46" s="319">
        <v>0.0</v>
      </c>
      <c r="P46" s="320">
        <v>0.0</v>
      </c>
      <c r="Q46" s="320">
        <v>0.0</v>
      </c>
      <c r="R46" s="321">
        <v>0.0</v>
      </c>
      <c r="S46" s="314"/>
    </row>
    <row r="47" ht="4.5" customHeight="1"/>
    <row r="48" ht="12.75" customHeight="1">
      <c r="B48" s="300" t="s">
        <v>1813</v>
      </c>
      <c r="C48" s="297"/>
      <c r="D48" s="298"/>
      <c r="S48" s="330" t="s">
        <v>160</v>
      </c>
    </row>
    <row r="49" ht="4.5" customHeight="1"/>
    <row r="50" ht="19.5" customHeight="1">
      <c r="B50" s="301" t="s">
        <v>79</v>
      </c>
      <c r="C50" s="301" t="s">
        <v>80</v>
      </c>
      <c r="D50" s="302" t="s">
        <v>81</v>
      </c>
      <c r="E50" s="303"/>
      <c r="F50" s="301" t="s">
        <v>82</v>
      </c>
      <c r="G50" s="301" t="s">
        <v>83</v>
      </c>
      <c r="H50" s="301" t="s">
        <v>84</v>
      </c>
      <c r="I50" s="304" t="s">
        <v>85</v>
      </c>
      <c r="J50" s="305"/>
      <c r="K50" s="306"/>
      <c r="L50" s="304" t="s">
        <v>86</v>
      </c>
      <c r="M50" s="305"/>
      <c r="N50" s="306"/>
      <c r="O50" s="304" t="s">
        <v>87</v>
      </c>
      <c r="P50" s="305"/>
      <c r="Q50" s="305"/>
      <c r="R50" s="305"/>
      <c r="S50" s="307"/>
    </row>
    <row r="51" ht="14.25" customHeight="1">
      <c r="B51" s="308"/>
      <c r="C51" s="308"/>
      <c r="D51" s="309"/>
      <c r="E51" s="310"/>
      <c r="F51" s="308"/>
      <c r="G51" s="308"/>
      <c r="H51" s="308"/>
      <c r="I51" s="311" t="s">
        <v>88</v>
      </c>
      <c r="J51" s="311" t="s">
        <v>89</v>
      </c>
      <c r="K51" s="311" t="s">
        <v>90</v>
      </c>
      <c r="L51" s="311" t="s">
        <v>88</v>
      </c>
      <c r="M51" s="311" t="s">
        <v>89</v>
      </c>
      <c r="N51" s="311" t="s">
        <v>90</v>
      </c>
      <c r="O51" s="311" t="s">
        <v>83</v>
      </c>
      <c r="P51" s="311" t="s">
        <v>88</v>
      </c>
      <c r="Q51" s="311" t="s">
        <v>89</v>
      </c>
      <c r="R51" s="304" t="s">
        <v>90</v>
      </c>
      <c r="S51" s="307"/>
    </row>
    <row r="52" ht="11.25" customHeight="1">
      <c r="B52" s="315" t="s">
        <v>92</v>
      </c>
      <c r="C52" s="316" t="s">
        <v>101</v>
      </c>
      <c r="D52" s="317" t="s">
        <v>102</v>
      </c>
      <c r="E52" s="318"/>
      <c r="F52" s="316" t="s">
        <v>95</v>
      </c>
      <c r="G52" s="319">
        <v>0.5</v>
      </c>
      <c r="H52" s="315" t="s">
        <v>96</v>
      </c>
      <c r="I52" s="320">
        <v>-29.5</v>
      </c>
      <c r="J52" s="320">
        <v>0.0</v>
      </c>
      <c r="K52" s="320">
        <v>-29.5</v>
      </c>
      <c r="L52" s="320">
        <v>29.5</v>
      </c>
      <c r="M52" s="320">
        <v>0.0</v>
      </c>
      <c r="N52" s="320">
        <v>29.5</v>
      </c>
      <c r="O52" s="319">
        <v>0.0</v>
      </c>
      <c r="P52" s="320">
        <v>0.0</v>
      </c>
      <c r="Q52" s="320">
        <v>0.0</v>
      </c>
      <c r="R52" s="321">
        <v>0.0</v>
      </c>
      <c r="S52" s="314"/>
    </row>
    <row r="53" ht="11.25" customHeight="1">
      <c r="B53" s="315" t="s">
        <v>92</v>
      </c>
      <c r="C53" s="316" t="s">
        <v>184</v>
      </c>
      <c r="D53" s="317" t="s">
        <v>185</v>
      </c>
      <c r="E53" s="318"/>
      <c r="F53" s="316" t="s">
        <v>95</v>
      </c>
      <c r="G53" s="319">
        <v>1.0</v>
      </c>
      <c r="H53" s="315" t="s">
        <v>96</v>
      </c>
      <c r="I53" s="320">
        <v>0.0</v>
      </c>
      <c r="J53" s="320">
        <v>0.0</v>
      </c>
      <c r="K53" s="320">
        <v>0.0</v>
      </c>
      <c r="L53" s="320">
        <v>0.0</v>
      </c>
      <c r="M53" s="320">
        <v>0.0</v>
      </c>
      <c r="N53" s="320">
        <v>0.0</v>
      </c>
      <c r="O53" s="319">
        <v>0.0</v>
      </c>
      <c r="P53" s="320">
        <v>0.0</v>
      </c>
      <c r="Q53" s="320">
        <v>0.0</v>
      </c>
      <c r="R53" s="321">
        <v>0.0</v>
      </c>
      <c r="S53" s="314"/>
    </row>
    <row r="54" ht="11.25" customHeight="1">
      <c r="B54" s="315" t="s">
        <v>92</v>
      </c>
      <c r="C54" s="316" t="s">
        <v>1865</v>
      </c>
      <c r="D54" s="317" t="s">
        <v>781</v>
      </c>
      <c r="E54" s="318"/>
      <c r="F54" s="316" t="s">
        <v>286</v>
      </c>
      <c r="G54" s="319">
        <v>0.8</v>
      </c>
      <c r="H54" s="315" t="s">
        <v>96</v>
      </c>
      <c r="I54" s="320">
        <v>-458.67</v>
      </c>
      <c r="J54" s="320">
        <v>0.0</v>
      </c>
      <c r="K54" s="320">
        <v>-458.67</v>
      </c>
      <c r="L54" s="320">
        <v>458.67</v>
      </c>
      <c r="M54" s="320">
        <v>0.0</v>
      </c>
      <c r="N54" s="320">
        <v>458.67</v>
      </c>
      <c r="O54" s="319">
        <v>0.0</v>
      </c>
      <c r="P54" s="320">
        <v>0.0</v>
      </c>
      <c r="Q54" s="320">
        <v>0.0</v>
      </c>
      <c r="R54" s="321">
        <v>0.0</v>
      </c>
      <c r="S54" s="314"/>
    </row>
    <row r="55" ht="11.25" customHeight="1">
      <c r="B55" s="315" t="s">
        <v>92</v>
      </c>
      <c r="C55" s="316" t="s">
        <v>105</v>
      </c>
      <c r="D55" s="317" t="s">
        <v>106</v>
      </c>
      <c r="E55" s="318"/>
      <c r="F55" s="316" t="s">
        <v>95</v>
      </c>
      <c r="G55" s="319">
        <v>0.6</v>
      </c>
      <c r="H55" s="315" t="s">
        <v>96</v>
      </c>
      <c r="I55" s="320">
        <v>-37.2</v>
      </c>
      <c r="J55" s="320">
        <v>0.0</v>
      </c>
      <c r="K55" s="320">
        <v>-37.2</v>
      </c>
      <c r="L55" s="320">
        <v>37.2</v>
      </c>
      <c r="M55" s="320">
        <v>0.0</v>
      </c>
      <c r="N55" s="320">
        <v>37.2</v>
      </c>
      <c r="O55" s="319">
        <v>0.0</v>
      </c>
      <c r="P55" s="320">
        <v>0.0</v>
      </c>
      <c r="Q55" s="320">
        <v>0.0</v>
      </c>
      <c r="R55" s="321">
        <v>0.0</v>
      </c>
      <c r="S55" s="314"/>
    </row>
    <row r="56" ht="11.25" customHeight="1">
      <c r="B56" s="315" t="s">
        <v>92</v>
      </c>
      <c r="C56" s="316" t="s">
        <v>1872</v>
      </c>
      <c r="D56" s="317" t="s">
        <v>891</v>
      </c>
      <c r="E56" s="318"/>
      <c r="F56" s="316" t="s">
        <v>95</v>
      </c>
      <c r="G56" s="319">
        <v>0.4</v>
      </c>
      <c r="H56" s="315" t="s">
        <v>96</v>
      </c>
      <c r="I56" s="320">
        <v>-49.6</v>
      </c>
      <c r="J56" s="320">
        <v>0.0</v>
      </c>
      <c r="K56" s="320">
        <v>-49.6</v>
      </c>
      <c r="L56" s="320">
        <v>49.6</v>
      </c>
      <c r="M56" s="320">
        <v>0.0</v>
      </c>
      <c r="N56" s="320">
        <v>49.6</v>
      </c>
      <c r="O56" s="319">
        <v>0.0</v>
      </c>
      <c r="P56" s="320">
        <v>0.0</v>
      </c>
      <c r="Q56" s="320">
        <v>0.0</v>
      </c>
      <c r="R56" s="321">
        <v>0.0</v>
      </c>
      <c r="S56" s="314"/>
    </row>
    <row r="57" ht="11.25" customHeight="1">
      <c r="B57" s="315" t="s">
        <v>92</v>
      </c>
      <c r="C57" s="316" t="s">
        <v>137</v>
      </c>
      <c r="D57" s="317" t="s">
        <v>138</v>
      </c>
      <c r="E57" s="318"/>
      <c r="F57" s="316" t="s">
        <v>95</v>
      </c>
      <c r="G57" s="319">
        <v>0.1</v>
      </c>
      <c r="H57" s="315" t="s">
        <v>96</v>
      </c>
      <c r="I57" s="320">
        <v>-35.0</v>
      </c>
      <c r="J57" s="320">
        <v>0.0</v>
      </c>
      <c r="K57" s="320">
        <v>-35.0</v>
      </c>
      <c r="L57" s="320">
        <v>35.0</v>
      </c>
      <c r="M57" s="320">
        <v>0.0</v>
      </c>
      <c r="N57" s="320">
        <v>35.0</v>
      </c>
      <c r="O57" s="319">
        <v>0.0</v>
      </c>
      <c r="P57" s="320">
        <v>0.0</v>
      </c>
      <c r="Q57" s="320">
        <v>0.0</v>
      </c>
      <c r="R57" s="321">
        <v>0.0</v>
      </c>
      <c r="S57" s="314"/>
    </row>
    <row r="58" ht="11.25" customHeight="1">
      <c r="B58" s="315" t="s">
        <v>92</v>
      </c>
      <c r="C58" s="316" t="s">
        <v>120</v>
      </c>
      <c r="D58" s="317" t="s">
        <v>121</v>
      </c>
      <c r="E58" s="318"/>
      <c r="F58" s="316" t="s">
        <v>95</v>
      </c>
      <c r="G58" s="319">
        <v>0.5</v>
      </c>
      <c r="H58" s="315" t="s">
        <v>96</v>
      </c>
      <c r="I58" s="320">
        <v>-66.11</v>
      </c>
      <c r="J58" s="320">
        <v>0.0</v>
      </c>
      <c r="K58" s="320">
        <v>-66.11</v>
      </c>
      <c r="L58" s="320">
        <v>66.11</v>
      </c>
      <c r="M58" s="320">
        <v>0.0</v>
      </c>
      <c r="N58" s="320">
        <v>66.11</v>
      </c>
      <c r="O58" s="319">
        <v>0.0</v>
      </c>
      <c r="P58" s="320">
        <v>0.0</v>
      </c>
      <c r="Q58" s="320">
        <v>0.0</v>
      </c>
      <c r="R58" s="321">
        <v>0.0</v>
      </c>
      <c r="S58" s="314"/>
    </row>
    <row r="59" ht="11.25" customHeight="1">
      <c r="B59" s="315" t="s">
        <v>92</v>
      </c>
      <c r="C59" s="316" t="s">
        <v>118</v>
      </c>
      <c r="D59" s="317" t="s">
        <v>119</v>
      </c>
      <c r="E59" s="318"/>
      <c r="F59" s="316" t="s">
        <v>95</v>
      </c>
      <c r="G59" s="319">
        <v>0.01</v>
      </c>
      <c r="H59" s="315" t="s">
        <v>96</v>
      </c>
      <c r="I59" s="320">
        <v>-0.42</v>
      </c>
      <c r="J59" s="320">
        <v>0.0</v>
      </c>
      <c r="K59" s="320">
        <v>-0.42</v>
      </c>
      <c r="L59" s="320">
        <v>0.42</v>
      </c>
      <c r="M59" s="320">
        <v>0.0</v>
      </c>
      <c r="N59" s="320">
        <v>0.42</v>
      </c>
      <c r="O59" s="319">
        <v>0.0</v>
      </c>
      <c r="P59" s="320">
        <v>0.0</v>
      </c>
      <c r="Q59" s="320">
        <v>0.0</v>
      </c>
      <c r="R59" s="321">
        <v>0.0</v>
      </c>
      <c r="S59" s="314"/>
    </row>
    <row r="60" ht="11.25" customHeight="1">
      <c r="B60" s="315" t="s">
        <v>92</v>
      </c>
      <c r="C60" s="316" t="s">
        <v>190</v>
      </c>
      <c r="D60" s="317" t="s">
        <v>191</v>
      </c>
      <c r="E60" s="318"/>
      <c r="F60" s="316" t="s">
        <v>95</v>
      </c>
      <c r="G60" s="319">
        <v>0.03</v>
      </c>
      <c r="H60" s="315" t="s">
        <v>96</v>
      </c>
      <c r="I60" s="320">
        <v>-33.6</v>
      </c>
      <c r="J60" s="320">
        <v>0.0</v>
      </c>
      <c r="K60" s="320">
        <v>-33.6</v>
      </c>
      <c r="L60" s="320">
        <v>33.6</v>
      </c>
      <c r="M60" s="320">
        <v>0.0</v>
      </c>
      <c r="N60" s="320">
        <v>33.6</v>
      </c>
      <c r="O60" s="319">
        <v>0.0</v>
      </c>
      <c r="P60" s="320">
        <v>0.0</v>
      </c>
      <c r="Q60" s="320">
        <v>0.0</v>
      </c>
      <c r="R60" s="321">
        <v>0.0</v>
      </c>
      <c r="S60" s="314"/>
    </row>
    <row r="61" ht="11.25" customHeight="1">
      <c r="B61" s="315" t="s">
        <v>92</v>
      </c>
      <c r="C61" s="316" t="s">
        <v>2202</v>
      </c>
      <c r="D61" s="317" t="s">
        <v>2203</v>
      </c>
      <c r="E61" s="318"/>
      <c r="F61" s="316" t="s">
        <v>95</v>
      </c>
      <c r="G61" s="319">
        <v>0.01</v>
      </c>
      <c r="H61" s="315" t="s">
        <v>96</v>
      </c>
      <c r="I61" s="320">
        <v>0.0</v>
      </c>
      <c r="J61" s="320">
        <v>0.0</v>
      </c>
      <c r="K61" s="320">
        <v>0.0</v>
      </c>
      <c r="L61" s="320">
        <v>0.0</v>
      </c>
      <c r="M61" s="320">
        <v>0.0</v>
      </c>
      <c r="N61" s="320">
        <v>0.0</v>
      </c>
      <c r="O61" s="319">
        <v>0.0</v>
      </c>
      <c r="P61" s="320">
        <v>0.0</v>
      </c>
      <c r="Q61" s="320">
        <v>0.0</v>
      </c>
      <c r="R61" s="321">
        <v>0.0</v>
      </c>
      <c r="S61" s="314"/>
    </row>
    <row r="62" ht="11.25" customHeight="1">
      <c r="B62" s="315" t="s">
        <v>92</v>
      </c>
      <c r="C62" s="316" t="s">
        <v>97</v>
      </c>
      <c r="D62" s="317" t="s">
        <v>98</v>
      </c>
      <c r="E62" s="318"/>
      <c r="F62" s="316" t="s">
        <v>95</v>
      </c>
      <c r="G62" s="319">
        <v>0.1</v>
      </c>
      <c r="H62" s="315" t="s">
        <v>96</v>
      </c>
      <c r="I62" s="320">
        <v>-36.0</v>
      </c>
      <c r="J62" s="320">
        <v>0.0</v>
      </c>
      <c r="K62" s="320">
        <v>-36.0</v>
      </c>
      <c r="L62" s="320">
        <v>36.0</v>
      </c>
      <c r="M62" s="320">
        <v>0.0</v>
      </c>
      <c r="N62" s="320">
        <v>36.0</v>
      </c>
      <c r="O62" s="319">
        <v>0.0</v>
      </c>
      <c r="P62" s="320">
        <v>0.0</v>
      </c>
      <c r="Q62" s="320">
        <v>0.0</v>
      </c>
      <c r="R62" s="321">
        <v>0.0</v>
      </c>
      <c r="S62" s="314"/>
    </row>
    <row r="63" ht="11.25" customHeight="1">
      <c r="B63" s="315" t="s">
        <v>92</v>
      </c>
      <c r="C63" s="316" t="s">
        <v>264</v>
      </c>
      <c r="D63" s="317" t="s">
        <v>265</v>
      </c>
      <c r="E63" s="318"/>
      <c r="F63" s="316" t="s">
        <v>95</v>
      </c>
      <c r="G63" s="319">
        <v>0.05</v>
      </c>
      <c r="H63" s="315" t="s">
        <v>96</v>
      </c>
      <c r="I63" s="320">
        <v>-44.0</v>
      </c>
      <c r="J63" s="320">
        <v>0.0</v>
      </c>
      <c r="K63" s="320">
        <v>-44.0</v>
      </c>
      <c r="L63" s="320">
        <v>44.0</v>
      </c>
      <c r="M63" s="320">
        <v>0.0</v>
      </c>
      <c r="N63" s="320">
        <v>44.0</v>
      </c>
      <c r="O63" s="319">
        <v>0.0</v>
      </c>
      <c r="P63" s="320">
        <v>0.0</v>
      </c>
      <c r="Q63" s="320">
        <v>0.0</v>
      </c>
      <c r="R63" s="321">
        <v>0.0</v>
      </c>
      <c r="S63" s="314"/>
    </row>
    <row r="64" ht="11.25" customHeight="1">
      <c r="B64" s="315" t="s">
        <v>92</v>
      </c>
      <c r="C64" s="316" t="s">
        <v>196</v>
      </c>
      <c r="D64" s="317" t="s">
        <v>197</v>
      </c>
      <c r="E64" s="318"/>
      <c r="F64" s="316" t="s">
        <v>95</v>
      </c>
      <c r="G64" s="319">
        <v>0.1</v>
      </c>
      <c r="H64" s="315" t="s">
        <v>96</v>
      </c>
      <c r="I64" s="320">
        <v>-79.0</v>
      </c>
      <c r="J64" s="320">
        <v>0.0</v>
      </c>
      <c r="K64" s="320">
        <v>-79.0</v>
      </c>
      <c r="L64" s="320">
        <v>79.0</v>
      </c>
      <c r="M64" s="320">
        <v>0.0</v>
      </c>
      <c r="N64" s="320">
        <v>79.0</v>
      </c>
      <c r="O64" s="319">
        <v>0.0</v>
      </c>
      <c r="P64" s="320">
        <v>0.0</v>
      </c>
      <c r="Q64" s="320">
        <v>0.0</v>
      </c>
      <c r="R64" s="321">
        <v>0.0</v>
      </c>
      <c r="S64" s="314"/>
    </row>
    <row r="65" ht="11.25" customHeight="1">
      <c r="B65" s="315" t="s">
        <v>92</v>
      </c>
      <c r="C65" s="316" t="s">
        <v>262</v>
      </c>
      <c r="D65" s="317" t="s">
        <v>263</v>
      </c>
      <c r="E65" s="318"/>
      <c r="F65" s="316" t="s">
        <v>95</v>
      </c>
      <c r="G65" s="319">
        <v>0.05</v>
      </c>
      <c r="H65" s="315" t="s">
        <v>96</v>
      </c>
      <c r="I65" s="320">
        <v>-88.25</v>
      </c>
      <c r="J65" s="320">
        <v>0.0</v>
      </c>
      <c r="K65" s="320">
        <v>-88.25</v>
      </c>
      <c r="L65" s="320">
        <v>88.25</v>
      </c>
      <c r="M65" s="320">
        <v>0.0</v>
      </c>
      <c r="N65" s="320">
        <v>88.25</v>
      </c>
      <c r="O65" s="319">
        <v>0.0</v>
      </c>
      <c r="P65" s="320">
        <v>0.0</v>
      </c>
      <c r="Q65" s="320">
        <v>0.0</v>
      </c>
      <c r="R65" s="321">
        <v>0.0</v>
      </c>
      <c r="S65" s="314"/>
    </row>
    <row r="66" ht="11.25" customHeight="1">
      <c r="B66" s="315" t="s">
        <v>92</v>
      </c>
      <c r="C66" s="316" t="s">
        <v>2204</v>
      </c>
      <c r="D66" s="399" t="s">
        <v>2205</v>
      </c>
      <c r="E66" s="318"/>
      <c r="F66" s="316" t="s">
        <v>95</v>
      </c>
      <c r="G66" s="319">
        <v>7.796</v>
      </c>
      <c r="H66" s="315" t="s">
        <v>96</v>
      </c>
      <c r="I66" s="320">
        <v>-19040.2</v>
      </c>
      <c r="J66" s="320">
        <v>0.0</v>
      </c>
      <c r="K66" s="320">
        <v>-19040.2</v>
      </c>
      <c r="L66" s="320">
        <v>19040.2</v>
      </c>
      <c r="M66" s="320">
        <v>0.0</v>
      </c>
      <c r="N66" s="320">
        <v>19040.2</v>
      </c>
      <c r="O66" s="319">
        <v>0.0</v>
      </c>
      <c r="P66" s="320">
        <v>0.0</v>
      </c>
      <c r="Q66" s="320">
        <v>0.0</v>
      </c>
      <c r="R66" s="321">
        <v>0.0</v>
      </c>
      <c r="S66" s="314"/>
    </row>
    <row r="67" ht="11.25" customHeight="1">
      <c r="B67" s="315" t="s">
        <v>92</v>
      </c>
      <c r="C67" s="316" t="s">
        <v>141</v>
      </c>
      <c r="D67" s="317" t="s">
        <v>142</v>
      </c>
      <c r="E67" s="318"/>
      <c r="F67" s="316" t="s">
        <v>95</v>
      </c>
      <c r="G67" s="319">
        <v>0.06</v>
      </c>
      <c r="H67" s="315" t="s">
        <v>96</v>
      </c>
      <c r="I67" s="320">
        <v>-5.28</v>
      </c>
      <c r="J67" s="320">
        <v>0.0</v>
      </c>
      <c r="K67" s="320">
        <v>-5.28</v>
      </c>
      <c r="L67" s="320">
        <v>5.28</v>
      </c>
      <c r="M67" s="320">
        <v>0.0</v>
      </c>
      <c r="N67" s="320">
        <v>5.28</v>
      </c>
      <c r="O67" s="319">
        <v>0.0</v>
      </c>
      <c r="P67" s="320">
        <v>0.0</v>
      </c>
      <c r="Q67" s="320">
        <v>0.0</v>
      </c>
      <c r="R67" s="321">
        <v>0.0</v>
      </c>
      <c r="S67" s="314"/>
    </row>
    <row r="68" ht="11.25" customHeight="1">
      <c r="B68" s="315" t="s">
        <v>92</v>
      </c>
      <c r="C68" s="316" t="s">
        <v>120</v>
      </c>
      <c r="D68" s="317" t="s">
        <v>121</v>
      </c>
      <c r="E68" s="318"/>
      <c r="F68" s="316" t="s">
        <v>95</v>
      </c>
      <c r="G68" s="319">
        <v>0.1</v>
      </c>
      <c r="H68" s="315" t="s">
        <v>96</v>
      </c>
      <c r="I68" s="320">
        <v>-13.22</v>
      </c>
      <c r="J68" s="320">
        <v>0.0</v>
      </c>
      <c r="K68" s="320">
        <v>-13.22</v>
      </c>
      <c r="L68" s="320">
        <v>13.22</v>
      </c>
      <c r="M68" s="320">
        <v>0.0</v>
      </c>
      <c r="N68" s="320">
        <v>13.22</v>
      </c>
      <c r="O68" s="319">
        <v>0.0</v>
      </c>
      <c r="P68" s="320">
        <v>0.0</v>
      </c>
      <c r="Q68" s="320">
        <v>0.0</v>
      </c>
      <c r="R68" s="321">
        <v>0.0</v>
      </c>
      <c r="S68" s="314"/>
    </row>
    <row r="69" ht="11.25" customHeight="1">
      <c r="B69" s="315" t="s">
        <v>92</v>
      </c>
      <c r="C69" s="316" t="s">
        <v>2153</v>
      </c>
      <c r="D69" s="317" t="s">
        <v>2154</v>
      </c>
      <c r="E69" s="318"/>
      <c r="F69" s="316" t="s">
        <v>95</v>
      </c>
      <c r="G69" s="319">
        <v>0.3</v>
      </c>
      <c r="H69" s="315" t="s">
        <v>96</v>
      </c>
      <c r="I69" s="320">
        <v>-159.6</v>
      </c>
      <c r="J69" s="320">
        <v>0.0</v>
      </c>
      <c r="K69" s="320">
        <v>-159.6</v>
      </c>
      <c r="L69" s="320">
        <v>159.6</v>
      </c>
      <c r="M69" s="320">
        <v>0.0</v>
      </c>
      <c r="N69" s="320">
        <v>159.6</v>
      </c>
      <c r="O69" s="319">
        <v>0.0</v>
      </c>
      <c r="P69" s="320">
        <v>0.0</v>
      </c>
      <c r="Q69" s="320">
        <v>0.0</v>
      </c>
      <c r="R69" s="321">
        <v>0.0</v>
      </c>
      <c r="S69" s="314"/>
    </row>
    <row r="70" ht="11.25" customHeight="1">
      <c r="B70" s="315" t="s">
        <v>92</v>
      </c>
      <c r="C70" s="316" t="s">
        <v>126</v>
      </c>
      <c r="D70" s="317" t="s">
        <v>127</v>
      </c>
      <c r="E70" s="318"/>
      <c r="F70" s="316" t="s">
        <v>95</v>
      </c>
      <c r="G70" s="319">
        <v>0.12</v>
      </c>
      <c r="H70" s="315" t="s">
        <v>96</v>
      </c>
      <c r="I70" s="320">
        <v>-38.64</v>
      </c>
      <c r="J70" s="320">
        <v>0.0</v>
      </c>
      <c r="K70" s="320">
        <v>-38.64</v>
      </c>
      <c r="L70" s="320">
        <v>38.64</v>
      </c>
      <c r="M70" s="320">
        <v>0.0</v>
      </c>
      <c r="N70" s="320">
        <v>38.64</v>
      </c>
      <c r="O70" s="319">
        <v>0.0</v>
      </c>
      <c r="P70" s="320">
        <v>0.0</v>
      </c>
      <c r="Q70" s="320">
        <v>0.0</v>
      </c>
      <c r="R70" s="321">
        <v>0.0</v>
      </c>
      <c r="S70" s="314"/>
    </row>
    <row r="71" ht="11.25" customHeight="1">
      <c r="B71" s="315" t="s">
        <v>92</v>
      </c>
      <c r="C71" s="316" t="s">
        <v>1878</v>
      </c>
      <c r="D71" s="317" t="s">
        <v>1879</v>
      </c>
      <c r="E71" s="318"/>
      <c r="F71" s="316" t="s">
        <v>95</v>
      </c>
      <c r="G71" s="319">
        <v>0.01</v>
      </c>
      <c r="H71" s="315" t="s">
        <v>96</v>
      </c>
      <c r="I71" s="320">
        <v>-70.0</v>
      </c>
      <c r="J71" s="320">
        <v>0.0</v>
      </c>
      <c r="K71" s="320">
        <v>-70.0</v>
      </c>
      <c r="L71" s="320">
        <v>70.0</v>
      </c>
      <c r="M71" s="320">
        <v>0.0</v>
      </c>
      <c r="N71" s="320">
        <v>70.0</v>
      </c>
      <c r="O71" s="319">
        <v>0.0</v>
      </c>
      <c r="P71" s="320">
        <v>0.0</v>
      </c>
      <c r="Q71" s="320">
        <v>0.0</v>
      </c>
      <c r="R71" s="321">
        <v>0.0</v>
      </c>
      <c r="S71" s="314"/>
    </row>
    <row r="72" ht="11.25" customHeight="1">
      <c r="B72" s="315" t="s">
        <v>92</v>
      </c>
      <c r="C72" s="316" t="s">
        <v>137</v>
      </c>
      <c r="D72" s="317" t="s">
        <v>138</v>
      </c>
      <c r="E72" s="318"/>
      <c r="F72" s="316" t="s">
        <v>95</v>
      </c>
      <c r="G72" s="319">
        <v>0.1</v>
      </c>
      <c r="H72" s="315" t="s">
        <v>96</v>
      </c>
      <c r="I72" s="320">
        <v>-35.0</v>
      </c>
      <c r="J72" s="320">
        <v>0.0</v>
      </c>
      <c r="K72" s="320">
        <v>-35.0</v>
      </c>
      <c r="L72" s="320">
        <v>35.0</v>
      </c>
      <c r="M72" s="320">
        <v>0.0</v>
      </c>
      <c r="N72" s="320">
        <v>35.0</v>
      </c>
      <c r="O72" s="319">
        <v>0.0</v>
      </c>
      <c r="P72" s="320">
        <v>0.0</v>
      </c>
      <c r="Q72" s="320">
        <v>0.0</v>
      </c>
      <c r="R72" s="321">
        <v>0.0</v>
      </c>
      <c r="S72" s="314"/>
    </row>
    <row r="73" ht="11.25" customHeight="1">
      <c r="B73" s="315" t="s">
        <v>92</v>
      </c>
      <c r="C73" s="316" t="s">
        <v>2206</v>
      </c>
      <c r="D73" s="317" t="s">
        <v>2207</v>
      </c>
      <c r="E73" s="318"/>
      <c r="F73" s="316" t="s">
        <v>95</v>
      </c>
      <c r="G73" s="319">
        <v>0.05</v>
      </c>
      <c r="H73" s="315" t="s">
        <v>96</v>
      </c>
      <c r="I73" s="320">
        <v>0.0</v>
      </c>
      <c r="J73" s="320">
        <v>0.0</v>
      </c>
      <c r="K73" s="320">
        <v>0.0</v>
      </c>
      <c r="L73" s="320">
        <v>0.0</v>
      </c>
      <c r="M73" s="320">
        <v>0.0</v>
      </c>
      <c r="N73" s="320">
        <v>0.0</v>
      </c>
      <c r="O73" s="319">
        <v>0.0</v>
      </c>
      <c r="P73" s="320">
        <v>0.0</v>
      </c>
      <c r="Q73" s="320">
        <v>0.0</v>
      </c>
      <c r="R73" s="321">
        <v>0.0</v>
      </c>
      <c r="S73" s="314"/>
    </row>
    <row r="74" ht="11.25" customHeight="1">
      <c r="B74" s="315" t="s">
        <v>92</v>
      </c>
      <c r="C74" s="316" t="s">
        <v>166</v>
      </c>
      <c r="D74" s="317" t="s">
        <v>167</v>
      </c>
      <c r="E74" s="318"/>
      <c r="F74" s="316" t="s">
        <v>95</v>
      </c>
      <c r="G74" s="319">
        <v>1.6</v>
      </c>
      <c r="H74" s="315" t="s">
        <v>96</v>
      </c>
      <c r="I74" s="320">
        <v>-944.0</v>
      </c>
      <c r="J74" s="320">
        <v>0.0</v>
      </c>
      <c r="K74" s="320">
        <v>-944.0</v>
      </c>
      <c r="L74" s="320">
        <v>944.0</v>
      </c>
      <c r="M74" s="320">
        <v>0.0</v>
      </c>
      <c r="N74" s="320">
        <v>944.0</v>
      </c>
      <c r="O74" s="319">
        <v>0.0</v>
      </c>
      <c r="P74" s="320">
        <v>0.0</v>
      </c>
      <c r="Q74" s="320">
        <v>0.0</v>
      </c>
      <c r="R74" s="321">
        <v>0.0</v>
      </c>
      <c r="S74" s="314"/>
    </row>
    <row r="75" ht="11.25" customHeight="1">
      <c r="B75" s="315" t="s">
        <v>92</v>
      </c>
      <c r="C75" s="316" t="s">
        <v>244</v>
      </c>
      <c r="D75" s="317" t="s">
        <v>245</v>
      </c>
      <c r="E75" s="318"/>
      <c r="F75" s="316" t="s">
        <v>95</v>
      </c>
      <c r="G75" s="319">
        <v>0.1</v>
      </c>
      <c r="H75" s="315" t="s">
        <v>96</v>
      </c>
      <c r="I75" s="320">
        <v>-29.8</v>
      </c>
      <c r="J75" s="320">
        <v>0.0</v>
      </c>
      <c r="K75" s="320">
        <v>-29.8</v>
      </c>
      <c r="L75" s="320">
        <v>29.8</v>
      </c>
      <c r="M75" s="320">
        <v>0.0</v>
      </c>
      <c r="N75" s="320">
        <v>29.8</v>
      </c>
      <c r="O75" s="319">
        <v>0.0</v>
      </c>
      <c r="P75" s="320">
        <v>0.0</v>
      </c>
      <c r="Q75" s="320">
        <v>0.0</v>
      </c>
      <c r="R75" s="321">
        <v>0.0</v>
      </c>
      <c r="S75" s="314"/>
    </row>
    <row r="76" ht="11.25" customHeight="1">
      <c r="B76" s="315" t="s">
        <v>92</v>
      </c>
      <c r="C76" s="316" t="s">
        <v>244</v>
      </c>
      <c r="D76" s="317" t="s">
        <v>245</v>
      </c>
      <c r="E76" s="318"/>
      <c r="F76" s="316" t="s">
        <v>95</v>
      </c>
      <c r="G76" s="319">
        <v>0.02</v>
      </c>
      <c r="H76" s="315" t="s">
        <v>96</v>
      </c>
      <c r="I76" s="320">
        <v>-5.96</v>
      </c>
      <c r="J76" s="320">
        <v>0.0</v>
      </c>
      <c r="K76" s="320">
        <v>-5.96</v>
      </c>
      <c r="L76" s="320">
        <v>5.96</v>
      </c>
      <c r="M76" s="320">
        <v>0.0</v>
      </c>
      <c r="N76" s="320">
        <v>5.96</v>
      </c>
      <c r="O76" s="319">
        <v>0.0</v>
      </c>
      <c r="P76" s="320">
        <v>0.0</v>
      </c>
      <c r="Q76" s="320">
        <v>0.0</v>
      </c>
      <c r="R76" s="321">
        <v>0.0</v>
      </c>
      <c r="S76" s="314"/>
    </row>
    <row r="77" ht="11.25" customHeight="1">
      <c r="B77" s="315" t="s">
        <v>92</v>
      </c>
      <c r="C77" s="316" t="s">
        <v>170</v>
      </c>
      <c r="D77" s="317" t="s">
        <v>171</v>
      </c>
      <c r="E77" s="318"/>
      <c r="F77" s="316" t="s">
        <v>95</v>
      </c>
      <c r="G77" s="319">
        <v>0.08</v>
      </c>
      <c r="H77" s="315" t="s">
        <v>96</v>
      </c>
      <c r="I77" s="320">
        <v>-135.52</v>
      </c>
      <c r="J77" s="320">
        <v>0.0</v>
      </c>
      <c r="K77" s="320">
        <v>-135.52</v>
      </c>
      <c r="L77" s="320">
        <v>135.52</v>
      </c>
      <c r="M77" s="320">
        <v>0.0</v>
      </c>
      <c r="N77" s="320">
        <v>135.52</v>
      </c>
      <c r="O77" s="319">
        <v>0.0</v>
      </c>
      <c r="P77" s="320">
        <v>0.0</v>
      </c>
      <c r="Q77" s="320">
        <v>0.0</v>
      </c>
      <c r="R77" s="321">
        <v>0.0</v>
      </c>
      <c r="S77" s="314"/>
    </row>
    <row r="78" ht="11.25" customHeight="1">
      <c r="B78" s="315" t="s">
        <v>92</v>
      </c>
      <c r="C78" s="316" t="s">
        <v>141</v>
      </c>
      <c r="D78" s="317" t="s">
        <v>142</v>
      </c>
      <c r="E78" s="318"/>
      <c r="F78" s="316" t="s">
        <v>95</v>
      </c>
      <c r="G78" s="319">
        <v>0.02</v>
      </c>
      <c r="H78" s="315" t="s">
        <v>96</v>
      </c>
      <c r="I78" s="320">
        <v>-1.76</v>
      </c>
      <c r="J78" s="320">
        <v>0.0</v>
      </c>
      <c r="K78" s="320">
        <v>-1.76</v>
      </c>
      <c r="L78" s="320">
        <v>1.76</v>
      </c>
      <c r="M78" s="320">
        <v>0.0</v>
      </c>
      <c r="N78" s="320">
        <v>1.76</v>
      </c>
      <c r="O78" s="319">
        <v>0.0</v>
      </c>
      <c r="P78" s="320">
        <v>0.0</v>
      </c>
      <c r="Q78" s="320">
        <v>0.0</v>
      </c>
      <c r="R78" s="321">
        <v>0.0</v>
      </c>
      <c r="S78" s="314"/>
    </row>
    <row r="79" ht="11.25" customHeight="1">
      <c r="B79" s="315" t="s">
        <v>92</v>
      </c>
      <c r="C79" s="316" t="s">
        <v>118</v>
      </c>
      <c r="D79" s="317" t="s">
        <v>119</v>
      </c>
      <c r="E79" s="318"/>
      <c r="F79" s="316" t="s">
        <v>95</v>
      </c>
      <c r="G79" s="319">
        <v>0.01</v>
      </c>
      <c r="H79" s="315" t="s">
        <v>96</v>
      </c>
      <c r="I79" s="320">
        <v>-0.42</v>
      </c>
      <c r="J79" s="320">
        <v>0.0</v>
      </c>
      <c r="K79" s="320">
        <v>-0.42</v>
      </c>
      <c r="L79" s="320">
        <v>0.42</v>
      </c>
      <c r="M79" s="320">
        <v>0.0</v>
      </c>
      <c r="N79" s="320">
        <v>0.42</v>
      </c>
      <c r="O79" s="319">
        <v>0.0</v>
      </c>
      <c r="P79" s="320">
        <v>0.0</v>
      </c>
      <c r="Q79" s="320">
        <v>0.0</v>
      </c>
      <c r="R79" s="321">
        <v>0.0</v>
      </c>
      <c r="S79" s="314"/>
    </row>
    <row r="80" ht="11.25" customHeight="1">
      <c r="B80" s="315" t="s">
        <v>92</v>
      </c>
      <c r="C80" s="316" t="s">
        <v>153</v>
      </c>
      <c r="D80" s="317" t="s">
        <v>154</v>
      </c>
      <c r="E80" s="318"/>
      <c r="F80" s="316" t="s">
        <v>95</v>
      </c>
      <c r="G80" s="319">
        <v>0.8</v>
      </c>
      <c r="H80" s="315" t="s">
        <v>96</v>
      </c>
      <c r="I80" s="320">
        <v>-63.2</v>
      </c>
      <c r="J80" s="320">
        <v>0.0</v>
      </c>
      <c r="K80" s="320">
        <v>-63.2</v>
      </c>
      <c r="L80" s="320">
        <v>63.2</v>
      </c>
      <c r="M80" s="320">
        <v>0.0</v>
      </c>
      <c r="N80" s="320">
        <v>63.2</v>
      </c>
      <c r="O80" s="319">
        <v>0.0</v>
      </c>
      <c r="P80" s="320">
        <v>0.0</v>
      </c>
      <c r="Q80" s="320">
        <v>0.0</v>
      </c>
      <c r="R80" s="321">
        <v>0.0</v>
      </c>
      <c r="S80" s="314"/>
    </row>
    <row r="81" ht="11.25" customHeight="1">
      <c r="B81" s="315" t="s">
        <v>92</v>
      </c>
      <c r="C81" s="316" t="s">
        <v>2208</v>
      </c>
      <c r="D81" s="317" t="s">
        <v>2209</v>
      </c>
      <c r="E81" s="318"/>
      <c r="F81" s="316" t="s">
        <v>95</v>
      </c>
      <c r="G81" s="319">
        <v>0.15</v>
      </c>
      <c r="H81" s="315" t="s">
        <v>96</v>
      </c>
      <c r="I81" s="320">
        <v>-73.38</v>
      </c>
      <c r="J81" s="320">
        <v>0.0</v>
      </c>
      <c r="K81" s="320">
        <v>-73.38</v>
      </c>
      <c r="L81" s="320">
        <v>73.38</v>
      </c>
      <c r="M81" s="320">
        <v>0.0</v>
      </c>
      <c r="N81" s="320">
        <v>73.38</v>
      </c>
      <c r="O81" s="319">
        <v>0.0</v>
      </c>
      <c r="P81" s="320">
        <v>0.0</v>
      </c>
      <c r="Q81" s="320">
        <v>0.0</v>
      </c>
      <c r="R81" s="321">
        <v>0.0</v>
      </c>
      <c r="S81" s="314"/>
    </row>
    <row r="82" ht="11.25" customHeight="1">
      <c r="B82" s="315" t="s">
        <v>92</v>
      </c>
      <c r="C82" s="316" t="s">
        <v>172</v>
      </c>
      <c r="D82" s="317" t="s">
        <v>173</v>
      </c>
      <c r="E82" s="318"/>
      <c r="F82" s="316" t="s">
        <v>95</v>
      </c>
      <c r="G82" s="319">
        <v>0.05</v>
      </c>
      <c r="H82" s="315" t="s">
        <v>96</v>
      </c>
      <c r="I82" s="320">
        <v>-6.6</v>
      </c>
      <c r="J82" s="320">
        <v>0.0</v>
      </c>
      <c r="K82" s="320">
        <v>-6.6</v>
      </c>
      <c r="L82" s="320">
        <v>6.6</v>
      </c>
      <c r="M82" s="320">
        <v>0.0</v>
      </c>
      <c r="N82" s="320">
        <v>6.6</v>
      </c>
      <c r="O82" s="319">
        <v>0.0</v>
      </c>
      <c r="P82" s="320">
        <v>0.0</v>
      </c>
      <c r="Q82" s="320">
        <v>0.0</v>
      </c>
      <c r="R82" s="321">
        <v>0.0</v>
      </c>
      <c r="S82" s="314"/>
    </row>
    <row r="83" ht="11.25" customHeight="1">
      <c r="B83" s="315" t="s">
        <v>92</v>
      </c>
      <c r="C83" s="316" t="s">
        <v>118</v>
      </c>
      <c r="D83" s="317" t="s">
        <v>119</v>
      </c>
      <c r="E83" s="318"/>
      <c r="F83" s="316" t="s">
        <v>95</v>
      </c>
      <c r="G83" s="319">
        <v>0.01</v>
      </c>
      <c r="H83" s="315" t="s">
        <v>96</v>
      </c>
      <c r="I83" s="320">
        <v>-0.42</v>
      </c>
      <c r="J83" s="320">
        <v>0.0</v>
      </c>
      <c r="K83" s="320">
        <v>-0.42</v>
      </c>
      <c r="L83" s="320">
        <v>0.42</v>
      </c>
      <c r="M83" s="320">
        <v>0.0</v>
      </c>
      <c r="N83" s="320">
        <v>0.42</v>
      </c>
      <c r="O83" s="319">
        <v>0.0</v>
      </c>
      <c r="P83" s="320">
        <v>0.0</v>
      </c>
      <c r="Q83" s="320">
        <v>0.0</v>
      </c>
      <c r="R83" s="321">
        <v>0.0</v>
      </c>
      <c r="S83" s="314"/>
    </row>
    <row r="84" ht="11.25" customHeight="1">
      <c r="B84" s="315" t="s">
        <v>92</v>
      </c>
      <c r="C84" s="316" t="s">
        <v>2081</v>
      </c>
      <c r="D84" s="317" t="s">
        <v>2082</v>
      </c>
      <c r="E84" s="318"/>
      <c r="F84" s="316" t="s">
        <v>130</v>
      </c>
      <c r="G84" s="319">
        <v>20.0</v>
      </c>
      <c r="H84" s="315" t="s">
        <v>96</v>
      </c>
      <c r="I84" s="320">
        <v>-321.22</v>
      </c>
      <c r="J84" s="320">
        <v>0.0</v>
      </c>
      <c r="K84" s="320">
        <v>-321.22</v>
      </c>
      <c r="L84" s="320">
        <v>321.22</v>
      </c>
      <c r="M84" s="320">
        <v>0.0</v>
      </c>
      <c r="N84" s="320">
        <v>321.22</v>
      </c>
      <c r="O84" s="319">
        <v>0.0</v>
      </c>
      <c r="P84" s="320">
        <v>0.0</v>
      </c>
      <c r="Q84" s="320">
        <v>0.0</v>
      </c>
      <c r="R84" s="321">
        <v>0.0</v>
      </c>
      <c r="S84" s="314"/>
    </row>
    <row r="85" ht="11.25" customHeight="1">
      <c r="B85" s="315" t="s">
        <v>92</v>
      </c>
      <c r="C85" s="316" t="s">
        <v>196</v>
      </c>
      <c r="D85" s="317" t="s">
        <v>197</v>
      </c>
      <c r="E85" s="318"/>
      <c r="F85" s="316" t="s">
        <v>95</v>
      </c>
      <c r="G85" s="319">
        <v>0.1</v>
      </c>
      <c r="H85" s="315" t="s">
        <v>96</v>
      </c>
      <c r="I85" s="320">
        <v>-79.0</v>
      </c>
      <c r="J85" s="320">
        <v>0.0</v>
      </c>
      <c r="K85" s="320">
        <v>-79.0</v>
      </c>
      <c r="L85" s="320">
        <v>79.0</v>
      </c>
      <c r="M85" s="320">
        <v>0.0</v>
      </c>
      <c r="N85" s="320">
        <v>79.0</v>
      </c>
      <c r="O85" s="319">
        <v>0.0</v>
      </c>
      <c r="P85" s="320">
        <v>0.0</v>
      </c>
      <c r="Q85" s="320">
        <v>0.0</v>
      </c>
      <c r="R85" s="321">
        <v>0.0</v>
      </c>
      <c r="S85" s="314"/>
    </row>
    <row r="86" ht="11.25" customHeight="1">
      <c r="B86" s="315" t="s">
        <v>92</v>
      </c>
      <c r="C86" s="316" t="s">
        <v>2210</v>
      </c>
      <c r="D86" s="317" t="s">
        <v>2211</v>
      </c>
      <c r="E86" s="318"/>
      <c r="F86" s="316" t="s">
        <v>95</v>
      </c>
      <c r="G86" s="319">
        <v>0.033</v>
      </c>
      <c r="H86" s="315" t="s">
        <v>96</v>
      </c>
      <c r="I86" s="320">
        <v>-81.31</v>
      </c>
      <c r="J86" s="320">
        <v>0.0</v>
      </c>
      <c r="K86" s="320">
        <v>-81.31</v>
      </c>
      <c r="L86" s="320">
        <v>81.31</v>
      </c>
      <c r="M86" s="320">
        <v>0.0</v>
      </c>
      <c r="N86" s="320">
        <v>81.31</v>
      </c>
      <c r="O86" s="319">
        <v>0.0</v>
      </c>
      <c r="P86" s="320">
        <v>0.0</v>
      </c>
      <c r="Q86" s="320">
        <v>0.0</v>
      </c>
      <c r="R86" s="321">
        <v>0.0</v>
      </c>
      <c r="S86" s="314"/>
    </row>
    <row r="87" ht="11.25" customHeight="1">
      <c r="B87" s="315" t="s">
        <v>92</v>
      </c>
      <c r="C87" s="316" t="s">
        <v>192</v>
      </c>
      <c r="D87" s="317" t="s">
        <v>193</v>
      </c>
      <c r="E87" s="318"/>
      <c r="F87" s="316" t="s">
        <v>95</v>
      </c>
      <c r="G87" s="319">
        <v>0.023</v>
      </c>
      <c r="H87" s="315" t="s">
        <v>96</v>
      </c>
      <c r="I87" s="320">
        <v>0.0</v>
      </c>
      <c r="J87" s="320">
        <v>0.0</v>
      </c>
      <c r="K87" s="320">
        <v>0.0</v>
      </c>
      <c r="L87" s="320">
        <v>0.0</v>
      </c>
      <c r="M87" s="320">
        <v>0.0</v>
      </c>
      <c r="N87" s="320">
        <v>0.0</v>
      </c>
      <c r="O87" s="319">
        <v>0.0</v>
      </c>
      <c r="P87" s="320">
        <v>0.0</v>
      </c>
      <c r="Q87" s="320">
        <v>0.0</v>
      </c>
      <c r="R87" s="321">
        <v>0.0</v>
      </c>
      <c r="S87" s="314"/>
    </row>
    <row r="88" ht="11.25" customHeight="1">
      <c r="B88" s="322" t="s">
        <v>107</v>
      </c>
      <c r="C88" s="323"/>
      <c r="D88" s="323"/>
      <c r="E88" s="323"/>
      <c r="F88" s="324"/>
      <c r="G88" s="325">
        <v>69.3</v>
      </c>
      <c r="H88" s="326" t="s">
        <v>108</v>
      </c>
      <c r="I88" s="327">
        <v>-59206.72</v>
      </c>
      <c r="J88" s="327">
        <v>0.0</v>
      </c>
      <c r="K88" s="327">
        <v>-59206.72</v>
      </c>
      <c r="L88" s="327">
        <v>59206.72</v>
      </c>
      <c r="M88" s="327">
        <v>0.0</v>
      </c>
      <c r="N88" s="327">
        <v>59206.72</v>
      </c>
      <c r="O88" s="325">
        <v>0.0</v>
      </c>
      <c r="P88" s="327">
        <v>0.0</v>
      </c>
      <c r="Q88" s="327">
        <v>0.0</v>
      </c>
      <c r="R88" s="328">
        <v>0.0</v>
      </c>
      <c r="S88" s="329"/>
    </row>
    <row r="89" ht="11.25" customHeight="1">
      <c r="B89" s="312" t="s">
        <v>2212</v>
      </c>
      <c r="C89" s="313"/>
      <c r="D89" s="313"/>
      <c r="E89" s="313"/>
      <c r="F89" s="313"/>
      <c r="G89" s="313"/>
      <c r="H89" s="313"/>
      <c r="I89" s="313"/>
      <c r="J89" s="313"/>
      <c r="K89" s="313"/>
      <c r="L89" s="313"/>
      <c r="M89" s="313"/>
      <c r="N89" s="313"/>
      <c r="O89" s="313"/>
      <c r="P89" s="313"/>
      <c r="Q89" s="313"/>
      <c r="R89" s="313"/>
      <c r="S89" s="314"/>
    </row>
    <row r="90" ht="11.25" customHeight="1">
      <c r="B90" s="315" t="s">
        <v>92</v>
      </c>
      <c r="C90" s="316" t="s">
        <v>2213</v>
      </c>
      <c r="D90" s="399" t="s">
        <v>2214</v>
      </c>
      <c r="E90" s="318"/>
      <c r="F90" s="316" t="s">
        <v>95</v>
      </c>
      <c r="G90" s="319">
        <v>37.8</v>
      </c>
      <c r="H90" s="315" t="s">
        <v>96</v>
      </c>
      <c r="I90" s="320">
        <v>-13041.0</v>
      </c>
      <c r="J90" s="320">
        <v>0.0</v>
      </c>
      <c r="K90" s="320">
        <v>-13041.0</v>
      </c>
      <c r="L90" s="320">
        <v>13041.0</v>
      </c>
      <c r="M90" s="320">
        <v>0.0</v>
      </c>
      <c r="N90" s="320">
        <v>13041.0</v>
      </c>
      <c r="O90" s="319">
        <v>0.0</v>
      </c>
      <c r="P90" s="320">
        <v>0.0</v>
      </c>
      <c r="Q90" s="320">
        <v>0.0</v>
      </c>
      <c r="R90" s="321">
        <v>0.0</v>
      </c>
      <c r="S90" s="314"/>
    </row>
    <row r="91" ht="11.25" customHeight="1">
      <c r="B91" s="315" t="s">
        <v>92</v>
      </c>
      <c r="C91" s="316" t="s">
        <v>1908</v>
      </c>
      <c r="D91" s="317" t="s">
        <v>1404</v>
      </c>
      <c r="E91" s="318"/>
      <c r="F91" s="316" t="s">
        <v>95</v>
      </c>
      <c r="G91" s="319">
        <v>0.95</v>
      </c>
      <c r="H91" s="315" t="s">
        <v>96</v>
      </c>
      <c r="I91" s="320">
        <v>-99.75</v>
      </c>
      <c r="J91" s="320">
        <v>0.0</v>
      </c>
      <c r="K91" s="320">
        <v>-99.75</v>
      </c>
      <c r="L91" s="320">
        <v>99.75</v>
      </c>
      <c r="M91" s="320">
        <v>0.0</v>
      </c>
      <c r="N91" s="320">
        <v>99.75</v>
      </c>
      <c r="O91" s="319">
        <v>0.0</v>
      </c>
      <c r="P91" s="320">
        <v>0.0</v>
      </c>
      <c r="Q91" s="320">
        <v>0.0</v>
      </c>
      <c r="R91" s="321">
        <v>0.0</v>
      </c>
      <c r="S91" s="314"/>
    </row>
    <row r="92" ht="11.25" customHeight="1">
      <c r="B92" s="315" t="s">
        <v>92</v>
      </c>
      <c r="C92" s="316" t="s">
        <v>137</v>
      </c>
      <c r="D92" s="317" t="s">
        <v>138</v>
      </c>
      <c r="E92" s="318"/>
      <c r="F92" s="316" t="s">
        <v>95</v>
      </c>
      <c r="G92" s="319">
        <v>0.5</v>
      </c>
      <c r="H92" s="315" t="s">
        <v>96</v>
      </c>
      <c r="I92" s="320">
        <v>-175.0</v>
      </c>
      <c r="J92" s="320">
        <v>0.0</v>
      </c>
      <c r="K92" s="320">
        <v>-175.0</v>
      </c>
      <c r="L92" s="320">
        <v>175.0</v>
      </c>
      <c r="M92" s="320">
        <v>0.0</v>
      </c>
      <c r="N92" s="320">
        <v>175.0</v>
      </c>
      <c r="O92" s="319">
        <v>0.0</v>
      </c>
      <c r="P92" s="320">
        <v>0.0</v>
      </c>
      <c r="Q92" s="320">
        <v>0.0</v>
      </c>
      <c r="R92" s="321">
        <v>0.0</v>
      </c>
      <c r="S92" s="314"/>
    </row>
    <row r="93" ht="11.25" customHeight="1">
      <c r="B93" s="315" t="s">
        <v>92</v>
      </c>
      <c r="C93" s="316" t="s">
        <v>120</v>
      </c>
      <c r="D93" s="317" t="s">
        <v>121</v>
      </c>
      <c r="E93" s="318"/>
      <c r="F93" s="316" t="s">
        <v>95</v>
      </c>
      <c r="G93" s="319">
        <v>1.0</v>
      </c>
      <c r="H93" s="315" t="s">
        <v>96</v>
      </c>
      <c r="I93" s="320">
        <v>-132.22</v>
      </c>
      <c r="J93" s="320">
        <v>0.0</v>
      </c>
      <c r="K93" s="320">
        <v>-132.22</v>
      </c>
      <c r="L93" s="320">
        <v>132.22</v>
      </c>
      <c r="M93" s="320">
        <v>0.0</v>
      </c>
      <c r="N93" s="320">
        <v>132.22</v>
      </c>
      <c r="O93" s="319">
        <v>0.0</v>
      </c>
      <c r="P93" s="320">
        <v>0.0</v>
      </c>
      <c r="Q93" s="320">
        <v>0.0</v>
      </c>
      <c r="R93" s="321">
        <v>0.0</v>
      </c>
      <c r="S93" s="314"/>
    </row>
    <row r="94" ht="12.0" customHeight="1"/>
    <row r="95" ht="12.75" customHeight="1">
      <c r="B95" s="300" t="s">
        <v>1813</v>
      </c>
      <c r="C95" s="297"/>
      <c r="D95" s="298"/>
      <c r="S95" s="330" t="s">
        <v>203</v>
      </c>
    </row>
    <row r="96" ht="4.5" customHeight="1"/>
    <row r="97" ht="19.5" customHeight="1">
      <c r="B97" s="301" t="s">
        <v>79</v>
      </c>
      <c r="C97" s="301" t="s">
        <v>80</v>
      </c>
      <c r="D97" s="302" t="s">
        <v>81</v>
      </c>
      <c r="E97" s="303"/>
      <c r="F97" s="301" t="s">
        <v>82</v>
      </c>
      <c r="G97" s="301" t="s">
        <v>83</v>
      </c>
      <c r="H97" s="301" t="s">
        <v>84</v>
      </c>
      <c r="I97" s="304" t="s">
        <v>85</v>
      </c>
      <c r="J97" s="305"/>
      <c r="K97" s="306"/>
      <c r="L97" s="304" t="s">
        <v>86</v>
      </c>
      <c r="M97" s="305"/>
      <c r="N97" s="306"/>
      <c r="O97" s="304" t="s">
        <v>87</v>
      </c>
      <c r="P97" s="305"/>
      <c r="Q97" s="305"/>
      <c r="R97" s="305"/>
      <c r="S97" s="307"/>
    </row>
    <row r="98" ht="14.25" customHeight="1">
      <c r="B98" s="308"/>
      <c r="C98" s="308"/>
      <c r="D98" s="309"/>
      <c r="E98" s="310"/>
      <c r="F98" s="308"/>
      <c r="G98" s="308"/>
      <c r="H98" s="308"/>
      <c r="I98" s="311" t="s">
        <v>88</v>
      </c>
      <c r="J98" s="311" t="s">
        <v>89</v>
      </c>
      <c r="K98" s="311" t="s">
        <v>90</v>
      </c>
      <c r="L98" s="311" t="s">
        <v>88</v>
      </c>
      <c r="M98" s="311" t="s">
        <v>89</v>
      </c>
      <c r="N98" s="311" t="s">
        <v>90</v>
      </c>
      <c r="O98" s="311" t="s">
        <v>83</v>
      </c>
      <c r="P98" s="311" t="s">
        <v>88</v>
      </c>
      <c r="Q98" s="311" t="s">
        <v>89</v>
      </c>
      <c r="R98" s="304" t="s">
        <v>90</v>
      </c>
      <c r="S98" s="307"/>
    </row>
    <row r="99" ht="11.25" customHeight="1">
      <c r="B99" s="315" t="s">
        <v>92</v>
      </c>
      <c r="C99" s="316" t="s">
        <v>280</v>
      </c>
      <c r="D99" s="317" t="s">
        <v>281</v>
      </c>
      <c r="E99" s="318"/>
      <c r="F99" s="316" t="s">
        <v>95</v>
      </c>
      <c r="G99" s="319">
        <v>0.1</v>
      </c>
      <c r="H99" s="315" t="s">
        <v>96</v>
      </c>
      <c r="I99" s="320">
        <v>-168.8</v>
      </c>
      <c r="J99" s="320">
        <v>0.0</v>
      </c>
      <c r="K99" s="320">
        <v>-168.8</v>
      </c>
      <c r="L99" s="320">
        <v>168.8</v>
      </c>
      <c r="M99" s="320">
        <v>0.0</v>
      </c>
      <c r="N99" s="320">
        <v>168.8</v>
      </c>
      <c r="O99" s="319">
        <v>0.0</v>
      </c>
      <c r="P99" s="320">
        <v>0.0</v>
      </c>
      <c r="Q99" s="320">
        <v>0.0</v>
      </c>
      <c r="R99" s="321">
        <v>0.0</v>
      </c>
      <c r="S99" s="314"/>
    </row>
    <row r="100" ht="11.25" customHeight="1">
      <c r="B100" s="315" t="s">
        <v>92</v>
      </c>
      <c r="C100" s="316" t="s">
        <v>1911</v>
      </c>
      <c r="D100" s="317" t="s">
        <v>1473</v>
      </c>
      <c r="E100" s="318"/>
      <c r="F100" s="316" t="s">
        <v>95</v>
      </c>
      <c r="G100" s="319">
        <v>0.15</v>
      </c>
      <c r="H100" s="315" t="s">
        <v>96</v>
      </c>
      <c r="I100" s="320">
        <v>-110.25</v>
      </c>
      <c r="J100" s="320">
        <v>0.0</v>
      </c>
      <c r="K100" s="320">
        <v>-110.25</v>
      </c>
      <c r="L100" s="320">
        <v>110.25</v>
      </c>
      <c r="M100" s="320">
        <v>0.0</v>
      </c>
      <c r="N100" s="320">
        <v>110.25</v>
      </c>
      <c r="O100" s="319">
        <v>0.0</v>
      </c>
      <c r="P100" s="320">
        <v>0.0</v>
      </c>
      <c r="Q100" s="320">
        <v>0.0</v>
      </c>
      <c r="R100" s="321">
        <v>0.0</v>
      </c>
      <c r="S100" s="314"/>
    </row>
    <row r="101" ht="11.25" customHeight="1">
      <c r="B101" s="315" t="s">
        <v>92</v>
      </c>
      <c r="C101" s="316" t="s">
        <v>131</v>
      </c>
      <c r="D101" s="317" t="s">
        <v>132</v>
      </c>
      <c r="E101" s="318"/>
      <c r="F101" s="316" t="s">
        <v>95</v>
      </c>
      <c r="G101" s="319">
        <v>0.5</v>
      </c>
      <c r="H101" s="315" t="s">
        <v>96</v>
      </c>
      <c r="I101" s="320">
        <v>-110.0</v>
      </c>
      <c r="J101" s="320">
        <v>0.0</v>
      </c>
      <c r="K101" s="320">
        <v>-110.0</v>
      </c>
      <c r="L101" s="320">
        <v>110.0</v>
      </c>
      <c r="M101" s="320">
        <v>0.0</v>
      </c>
      <c r="N101" s="320">
        <v>110.0</v>
      </c>
      <c r="O101" s="319">
        <v>0.0</v>
      </c>
      <c r="P101" s="320">
        <v>0.0</v>
      </c>
      <c r="Q101" s="320">
        <v>0.0</v>
      </c>
      <c r="R101" s="321">
        <v>0.0</v>
      </c>
      <c r="S101" s="314"/>
    </row>
    <row r="102" ht="11.25" customHeight="1">
      <c r="B102" s="315" t="s">
        <v>92</v>
      </c>
      <c r="C102" s="316" t="s">
        <v>1920</v>
      </c>
      <c r="D102" s="399" t="s">
        <v>1553</v>
      </c>
      <c r="E102" s="318"/>
      <c r="F102" s="316" t="s">
        <v>95</v>
      </c>
      <c r="G102" s="319">
        <v>10.0</v>
      </c>
      <c r="H102" s="315" t="s">
        <v>96</v>
      </c>
      <c r="I102" s="320">
        <v>-1542.6</v>
      </c>
      <c r="J102" s="320">
        <v>0.0</v>
      </c>
      <c r="K102" s="320">
        <v>-1542.6</v>
      </c>
      <c r="L102" s="320">
        <v>1542.6</v>
      </c>
      <c r="M102" s="320">
        <v>0.0</v>
      </c>
      <c r="N102" s="320">
        <v>1542.6</v>
      </c>
      <c r="O102" s="319">
        <v>0.0</v>
      </c>
      <c r="P102" s="320">
        <v>0.0</v>
      </c>
      <c r="Q102" s="320">
        <v>0.0</v>
      </c>
      <c r="R102" s="321">
        <v>0.0</v>
      </c>
      <c r="S102" s="314"/>
    </row>
    <row r="103" ht="11.25" customHeight="1">
      <c r="B103" s="315" t="s">
        <v>92</v>
      </c>
      <c r="C103" s="316" t="s">
        <v>120</v>
      </c>
      <c r="D103" s="317" t="s">
        <v>121</v>
      </c>
      <c r="E103" s="318"/>
      <c r="F103" s="316" t="s">
        <v>95</v>
      </c>
      <c r="G103" s="319">
        <v>0.3</v>
      </c>
      <c r="H103" s="315" t="s">
        <v>96</v>
      </c>
      <c r="I103" s="320">
        <v>-39.67</v>
      </c>
      <c r="J103" s="320">
        <v>0.0</v>
      </c>
      <c r="K103" s="320">
        <v>-39.67</v>
      </c>
      <c r="L103" s="320">
        <v>39.67</v>
      </c>
      <c r="M103" s="320">
        <v>0.0</v>
      </c>
      <c r="N103" s="320">
        <v>39.67</v>
      </c>
      <c r="O103" s="319">
        <v>0.0</v>
      </c>
      <c r="P103" s="320">
        <v>0.0</v>
      </c>
      <c r="Q103" s="320">
        <v>0.0</v>
      </c>
      <c r="R103" s="321">
        <v>0.0</v>
      </c>
      <c r="S103" s="314"/>
    </row>
    <row r="104" ht="11.25" customHeight="1">
      <c r="B104" s="315" t="s">
        <v>92</v>
      </c>
      <c r="C104" s="316" t="s">
        <v>118</v>
      </c>
      <c r="D104" s="317" t="s">
        <v>119</v>
      </c>
      <c r="E104" s="318"/>
      <c r="F104" s="316" t="s">
        <v>95</v>
      </c>
      <c r="G104" s="319">
        <v>0.03</v>
      </c>
      <c r="H104" s="315" t="s">
        <v>96</v>
      </c>
      <c r="I104" s="320">
        <v>-1.26</v>
      </c>
      <c r="J104" s="320">
        <v>0.0</v>
      </c>
      <c r="K104" s="320">
        <v>-1.26</v>
      </c>
      <c r="L104" s="320">
        <v>1.26</v>
      </c>
      <c r="M104" s="320">
        <v>0.0</v>
      </c>
      <c r="N104" s="320">
        <v>1.26</v>
      </c>
      <c r="O104" s="319">
        <v>0.0</v>
      </c>
      <c r="P104" s="320">
        <v>0.0</v>
      </c>
      <c r="Q104" s="320">
        <v>0.0</v>
      </c>
      <c r="R104" s="321">
        <v>0.0</v>
      </c>
      <c r="S104" s="314"/>
    </row>
    <row r="105" ht="11.25" customHeight="1">
      <c r="B105" s="315" t="s">
        <v>92</v>
      </c>
      <c r="C105" s="316" t="s">
        <v>381</v>
      </c>
      <c r="D105" s="317" t="s">
        <v>382</v>
      </c>
      <c r="E105" s="318"/>
      <c r="F105" s="316" t="s">
        <v>95</v>
      </c>
      <c r="G105" s="319">
        <v>2.0</v>
      </c>
      <c r="H105" s="315" t="s">
        <v>96</v>
      </c>
      <c r="I105" s="320">
        <v>-350.0</v>
      </c>
      <c r="J105" s="320">
        <v>0.0</v>
      </c>
      <c r="K105" s="320">
        <v>-350.0</v>
      </c>
      <c r="L105" s="320">
        <v>350.0</v>
      </c>
      <c r="M105" s="320">
        <v>0.0</v>
      </c>
      <c r="N105" s="320">
        <v>350.0</v>
      </c>
      <c r="O105" s="319">
        <v>0.0</v>
      </c>
      <c r="P105" s="320">
        <v>0.0</v>
      </c>
      <c r="Q105" s="320">
        <v>0.0</v>
      </c>
      <c r="R105" s="321">
        <v>0.0</v>
      </c>
      <c r="S105" s="314"/>
    </row>
    <row r="106" ht="11.25" customHeight="1">
      <c r="B106" s="315" t="s">
        <v>92</v>
      </c>
      <c r="C106" s="316" t="s">
        <v>2215</v>
      </c>
      <c r="D106" s="317" t="s">
        <v>2216</v>
      </c>
      <c r="E106" s="318"/>
      <c r="F106" s="316" t="s">
        <v>95</v>
      </c>
      <c r="G106" s="319">
        <v>0.5</v>
      </c>
      <c r="H106" s="315" t="s">
        <v>96</v>
      </c>
      <c r="I106" s="320">
        <v>-328.5</v>
      </c>
      <c r="J106" s="320">
        <v>0.0</v>
      </c>
      <c r="K106" s="320">
        <v>-328.5</v>
      </c>
      <c r="L106" s="320">
        <v>328.5</v>
      </c>
      <c r="M106" s="320">
        <v>0.0</v>
      </c>
      <c r="N106" s="320">
        <v>328.5</v>
      </c>
      <c r="O106" s="319">
        <v>0.0</v>
      </c>
      <c r="P106" s="320">
        <v>0.0</v>
      </c>
      <c r="Q106" s="320">
        <v>0.0</v>
      </c>
      <c r="R106" s="321">
        <v>0.0</v>
      </c>
      <c r="S106" s="314"/>
    </row>
    <row r="107" ht="11.25" customHeight="1">
      <c r="B107" s="315" t="s">
        <v>92</v>
      </c>
      <c r="C107" s="316" t="s">
        <v>1899</v>
      </c>
      <c r="D107" s="317" t="s">
        <v>1900</v>
      </c>
      <c r="E107" s="318"/>
      <c r="F107" s="316" t="s">
        <v>95</v>
      </c>
      <c r="G107" s="319">
        <v>0.2</v>
      </c>
      <c r="H107" s="315" t="s">
        <v>96</v>
      </c>
      <c r="I107" s="320">
        <v>-37.8</v>
      </c>
      <c r="J107" s="320">
        <v>0.0</v>
      </c>
      <c r="K107" s="320">
        <v>-37.8</v>
      </c>
      <c r="L107" s="320">
        <v>37.8</v>
      </c>
      <c r="M107" s="320">
        <v>0.0</v>
      </c>
      <c r="N107" s="320">
        <v>37.8</v>
      </c>
      <c r="O107" s="319">
        <v>0.0</v>
      </c>
      <c r="P107" s="320">
        <v>0.0</v>
      </c>
      <c r="Q107" s="320">
        <v>0.0</v>
      </c>
      <c r="R107" s="321">
        <v>0.0</v>
      </c>
      <c r="S107" s="314"/>
    </row>
    <row r="108" ht="11.25" customHeight="1">
      <c r="B108" s="315" t="s">
        <v>92</v>
      </c>
      <c r="C108" s="316" t="s">
        <v>2217</v>
      </c>
      <c r="D108" s="317" t="s">
        <v>2218</v>
      </c>
      <c r="E108" s="318"/>
      <c r="F108" s="316" t="s">
        <v>95</v>
      </c>
      <c r="G108" s="319">
        <v>0.06</v>
      </c>
      <c r="H108" s="315" t="s">
        <v>96</v>
      </c>
      <c r="I108" s="320">
        <v>-274.07</v>
      </c>
      <c r="J108" s="320">
        <v>0.0</v>
      </c>
      <c r="K108" s="320">
        <v>-274.07</v>
      </c>
      <c r="L108" s="320">
        <v>274.07</v>
      </c>
      <c r="M108" s="320">
        <v>0.0</v>
      </c>
      <c r="N108" s="320">
        <v>274.07</v>
      </c>
      <c r="O108" s="319">
        <v>0.0</v>
      </c>
      <c r="P108" s="320">
        <v>0.0</v>
      </c>
      <c r="Q108" s="320">
        <v>0.0</v>
      </c>
      <c r="R108" s="321">
        <v>0.0</v>
      </c>
      <c r="S108" s="314"/>
    </row>
    <row r="109" ht="11.25" customHeight="1">
      <c r="B109" s="315" t="s">
        <v>92</v>
      </c>
      <c r="C109" s="316" t="s">
        <v>192</v>
      </c>
      <c r="D109" s="317" t="s">
        <v>193</v>
      </c>
      <c r="E109" s="318"/>
      <c r="F109" s="316" t="s">
        <v>95</v>
      </c>
      <c r="G109" s="319">
        <v>0.01</v>
      </c>
      <c r="H109" s="315" t="s">
        <v>96</v>
      </c>
      <c r="I109" s="320">
        <v>0.0</v>
      </c>
      <c r="J109" s="320">
        <v>0.0</v>
      </c>
      <c r="K109" s="320">
        <v>0.0</v>
      </c>
      <c r="L109" s="320">
        <v>0.0</v>
      </c>
      <c r="M109" s="320">
        <v>0.0</v>
      </c>
      <c r="N109" s="320">
        <v>0.0</v>
      </c>
      <c r="O109" s="319">
        <v>0.0</v>
      </c>
      <c r="P109" s="320">
        <v>0.0</v>
      </c>
      <c r="Q109" s="320">
        <v>0.0</v>
      </c>
      <c r="R109" s="321">
        <v>0.0</v>
      </c>
      <c r="S109" s="314"/>
    </row>
    <row r="110" ht="11.25" customHeight="1">
      <c r="B110" s="315" t="s">
        <v>92</v>
      </c>
      <c r="C110" s="316" t="s">
        <v>1892</v>
      </c>
      <c r="D110" s="317" t="s">
        <v>1259</v>
      </c>
      <c r="E110" s="318"/>
      <c r="F110" s="316" t="s">
        <v>95</v>
      </c>
      <c r="G110" s="319">
        <v>0.01</v>
      </c>
      <c r="H110" s="315" t="s">
        <v>96</v>
      </c>
      <c r="I110" s="320">
        <v>0.0</v>
      </c>
      <c r="J110" s="320">
        <v>0.0</v>
      </c>
      <c r="K110" s="320">
        <v>0.0</v>
      </c>
      <c r="L110" s="320">
        <v>0.0</v>
      </c>
      <c r="M110" s="320">
        <v>0.0</v>
      </c>
      <c r="N110" s="320">
        <v>0.0</v>
      </c>
      <c r="O110" s="319">
        <v>0.0</v>
      </c>
      <c r="P110" s="320">
        <v>0.0</v>
      </c>
      <c r="Q110" s="320">
        <v>0.0</v>
      </c>
      <c r="R110" s="321">
        <v>0.0</v>
      </c>
      <c r="S110" s="314"/>
    </row>
    <row r="111" ht="11.25" customHeight="1">
      <c r="B111" s="315" t="s">
        <v>92</v>
      </c>
      <c r="C111" s="316" t="s">
        <v>2219</v>
      </c>
      <c r="D111" s="317" t="s">
        <v>2220</v>
      </c>
      <c r="E111" s="318"/>
      <c r="F111" s="316" t="s">
        <v>95</v>
      </c>
      <c r="G111" s="319">
        <v>0.01</v>
      </c>
      <c r="H111" s="315" t="s">
        <v>96</v>
      </c>
      <c r="I111" s="320">
        <v>0.0</v>
      </c>
      <c r="J111" s="320">
        <v>0.0</v>
      </c>
      <c r="K111" s="320">
        <v>0.0</v>
      </c>
      <c r="L111" s="320">
        <v>0.0</v>
      </c>
      <c r="M111" s="320">
        <v>0.0</v>
      </c>
      <c r="N111" s="320">
        <v>0.0</v>
      </c>
      <c r="O111" s="319">
        <v>0.0</v>
      </c>
      <c r="P111" s="320">
        <v>0.0</v>
      </c>
      <c r="Q111" s="320">
        <v>0.0</v>
      </c>
      <c r="R111" s="321">
        <v>0.0</v>
      </c>
      <c r="S111" s="314"/>
    </row>
    <row r="112" ht="11.25" customHeight="1">
      <c r="B112" s="315" t="s">
        <v>92</v>
      </c>
      <c r="C112" s="316" t="s">
        <v>137</v>
      </c>
      <c r="D112" s="317" t="s">
        <v>138</v>
      </c>
      <c r="E112" s="318"/>
      <c r="F112" s="316" t="s">
        <v>95</v>
      </c>
      <c r="G112" s="319">
        <v>0.05</v>
      </c>
      <c r="H112" s="315" t="s">
        <v>96</v>
      </c>
      <c r="I112" s="320">
        <v>-17.5</v>
      </c>
      <c r="J112" s="320">
        <v>0.0</v>
      </c>
      <c r="K112" s="320">
        <v>-17.5</v>
      </c>
      <c r="L112" s="320">
        <v>17.5</v>
      </c>
      <c r="M112" s="320">
        <v>0.0</v>
      </c>
      <c r="N112" s="320">
        <v>17.5</v>
      </c>
      <c r="O112" s="319">
        <v>0.0</v>
      </c>
      <c r="P112" s="320">
        <v>0.0</v>
      </c>
      <c r="Q112" s="320">
        <v>0.0</v>
      </c>
      <c r="R112" s="321">
        <v>0.0</v>
      </c>
      <c r="S112" s="314"/>
    </row>
    <row r="113" ht="11.25" customHeight="1">
      <c r="B113" s="315" t="s">
        <v>92</v>
      </c>
      <c r="C113" s="316" t="s">
        <v>248</v>
      </c>
      <c r="D113" s="317" t="s">
        <v>249</v>
      </c>
      <c r="E113" s="318"/>
      <c r="F113" s="316" t="s">
        <v>95</v>
      </c>
      <c r="G113" s="319">
        <v>0.3</v>
      </c>
      <c r="H113" s="315" t="s">
        <v>96</v>
      </c>
      <c r="I113" s="320">
        <v>-143.4</v>
      </c>
      <c r="J113" s="320">
        <v>0.0</v>
      </c>
      <c r="K113" s="320">
        <v>-143.4</v>
      </c>
      <c r="L113" s="320">
        <v>143.4</v>
      </c>
      <c r="M113" s="320">
        <v>0.0</v>
      </c>
      <c r="N113" s="320">
        <v>143.4</v>
      </c>
      <c r="O113" s="319">
        <v>0.0</v>
      </c>
      <c r="P113" s="320">
        <v>0.0</v>
      </c>
      <c r="Q113" s="320">
        <v>0.0</v>
      </c>
      <c r="R113" s="321">
        <v>0.0</v>
      </c>
      <c r="S113" s="314"/>
    </row>
    <row r="114" ht="11.25" customHeight="1">
      <c r="B114" s="315" t="s">
        <v>92</v>
      </c>
      <c r="C114" s="316" t="s">
        <v>2039</v>
      </c>
      <c r="D114" s="317" t="s">
        <v>2040</v>
      </c>
      <c r="E114" s="318"/>
      <c r="F114" s="316" t="s">
        <v>95</v>
      </c>
      <c r="G114" s="319">
        <v>0.26</v>
      </c>
      <c r="H114" s="315" t="s">
        <v>96</v>
      </c>
      <c r="I114" s="320">
        <v>-124.8</v>
      </c>
      <c r="J114" s="320">
        <v>0.0</v>
      </c>
      <c r="K114" s="320">
        <v>-124.8</v>
      </c>
      <c r="L114" s="320">
        <v>124.8</v>
      </c>
      <c r="M114" s="320">
        <v>0.0</v>
      </c>
      <c r="N114" s="320">
        <v>124.8</v>
      </c>
      <c r="O114" s="319">
        <v>0.0</v>
      </c>
      <c r="P114" s="320">
        <v>0.0</v>
      </c>
      <c r="Q114" s="320">
        <v>0.0</v>
      </c>
      <c r="R114" s="321">
        <v>0.0</v>
      </c>
      <c r="S114" s="314"/>
    </row>
    <row r="115" ht="11.25" customHeight="1">
      <c r="B115" s="315" t="s">
        <v>92</v>
      </c>
      <c r="C115" s="316" t="s">
        <v>105</v>
      </c>
      <c r="D115" s="317" t="s">
        <v>106</v>
      </c>
      <c r="E115" s="318"/>
      <c r="F115" s="316" t="s">
        <v>95</v>
      </c>
      <c r="G115" s="319">
        <v>0.5</v>
      </c>
      <c r="H115" s="315" t="s">
        <v>96</v>
      </c>
      <c r="I115" s="320">
        <v>-31.0</v>
      </c>
      <c r="J115" s="320">
        <v>0.0</v>
      </c>
      <c r="K115" s="320">
        <v>-31.0</v>
      </c>
      <c r="L115" s="320">
        <v>31.0</v>
      </c>
      <c r="M115" s="320">
        <v>0.0</v>
      </c>
      <c r="N115" s="320">
        <v>31.0</v>
      </c>
      <c r="O115" s="319">
        <v>0.0</v>
      </c>
      <c r="P115" s="320">
        <v>0.0</v>
      </c>
      <c r="Q115" s="320">
        <v>0.0</v>
      </c>
      <c r="R115" s="321">
        <v>0.0</v>
      </c>
      <c r="S115" s="314"/>
    </row>
    <row r="116" ht="11.25" customHeight="1">
      <c r="B116" s="315" t="s">
        <v>92</v>
      </c>
      <c r="C116" s="316" t="s">
        <v>1931</v>
      </c>
      <c r="D116" s="317" t="s">
        <v>1669</v>
      </c>
      <c r="E116" s="318"/>
      <c r="F116" s="316" t="s">
        <v>95</v>
      </c>
      <c r="G116" s="319">
        <v>0.2</v>
      </c>
      <c r="H116" s="315" t="s">
        <v>96</v>
      </c>
      <c r="I116" s="320">
        <v>-79.6</v>
      </c>
      <c r="J116" s="320">
        <v>0.0</v>
      </c>
      <c r="K116" s="320">
        <v>-79.6</v>
      </c>
      <c r="L116" s="320">
        <v>79.6</v>
      </c>
      <c r="M116" s="320">
        <v>0.0</v>
      </c>
      <c r="N116" s="320">
        <v>79.6</v>
      </c>
      <c r="O116" s="319">
        <v>0.0</v>
      </c>
      <c r="P116" s="320">
        <v>0.0</v>
      </c>
      <c r="Q116" s="320">
        <v>0.0</v>
      </c>
      <c r="R116" s="321">
        <v>0.0</v>
      </c>
      <c r="S116" s="314"/>
    </row>
    <row r="117" ht="11.25" customHeight="1">
      <c r="B117" s="315" t="s">
        <v>92</v>
      </c>
      <c r="C117" s="316" t="s">
        <v>118</v>
      </c>
      <c r="D117" s="317" t="s">
        <v>119</v>
      </c>
      <c r="E117" s="318"/>
      <c r="F117" s="316" t="s">
        <v>95</v>
      </c>
      <c r="G117" s="319">
        <v>0.01</v>
      </c>
      <c r="H117" s="315" t="s">
        <v>96</v>
      </c>
      <c r="I117" s="320">
        <v>-0.42</v>
      </c>
      <c r="J117" s="320">
        <v>0.0</v>
      </c>
      <c r="K117" s="320">
        <v>-0.42</v>
      </c>
      <c r="L117" s="320">
        <v>0.42</v>
      </c>
      <c r="M117" s="320">
        <v>0.0</v>
      </c>
      <c r="N117" s="320">
        <v>0.42</v>
      </c>
      <c r="O117" s="319">
        <v>0.0</v>
      </c>
      <c r="P117" s="320">
        <v>0.0</v>
      </c>
      <c r="Q117" s="320">
        <v>0.0</v>
      </c>
      <c r="R117" s="321">
        <v>0.0</v>
      </c>
      <c r="S117" s="314"/>
    </row>
    <row r="118" ht="11.25" customHeight="1">
      <c r="B118" s="315" t="s">
        <v>92</v>
      </c>
      <c r="C118" s="316" t="s">
        <v>128</v>
      </c>
      <c r="D118" s="317" t="s">
        <v>129</v>
      </c>
      <c r="E118" s="318"/>
      <c r="F118" s="316" t="s">
        <v>130</v>
      </c>
      <c r="G118" s="319">
        <v>10.0</v>
      </c>
      <c r="H118" s="315" t="s">
        <v>96</v>
      </c>
      <c r="I118" s="320">
        <v>-116.61</v>
      </c>
      <c r="J118" s="320">
        <v>0.0</v>
      </c>
      <c r="K118" s="320">
        <v>-116.61</v>
      </c>
      <c r="L118" s="320">
        <v>116.61</v>
      </c>
      <c r="M118" s="320">
        <v>0.0</v>
      </c>
      <c r="N118" s="320">
        <v>116.61</v>
      </c>
      <c r="O118" s="319">
        <v>0.0</v>
      </c>
      <c r="P118" s="320">
        <v>0.0</v>
      </c>
      <c r="Q118" s="320">
        <v>0.0</v>
      </c>
      <c r="R118" s="321">
        <v>0.0</v>
      </c>
      <c r="S118" s="314"/>
    </row>
    <row r="119" ht="11.25" customHeight="1">
      <c r="B119" s="315" t="s">
        <v>92</v>
      </c>
      <c r="C119" s="316" t="s">
        <v>201</v>
      </c>
      <c r="D119" s="317" t="s">
        <v>202</v>
      </c>
      <c r="E119" s="318"/>
      <c r="F119" s="316" t="s">
        <v>95</v>
      </c>
      <c r="G119" s="319">
        <v>0.3</v>
      </c>
      <c r="H119" s="315" t="s">
        <v>96</v>
      </c>
      <c r="I119" s="320">
        <v>-16.35</v>
      </c>
      <c r="J119" s="320">
        <v>0.0</v>
      </c>
      <c r="K119" s="320">
        <v>-16.35</v>
      </c>
      <c r="L119" s="320">
        <v>16.35</v>
      </c>
      <c r="M119" s="320">
        <v>0.0</v>
      </c>
      <c r="N119" s="320">
        <v>16.35</v>
      </c>
      <c r="O119" s="319">
        <v>0.0</v>
      </c>
      <c r="P119" s="320">
        <v>0.0</v>
      </c>
      <c r="Q119" s="320">
        <v>0.0</v>
      </c>
      <c r="R119" s="321">
        <v>0.0</v>
      </c>
      <c r="S119" s="314"/>
    </row>
    <row r="120" ht="11.25" customHeight="1">
      <c r="B120" s="315" t="s">
        <v>92</v>
      </c>
      <c r="C120" s="316" t="s">
        <v>272</v>
      </c>
      <c r="D120" s="317" t="s">
        <v>273</v>
      </c>
      <c r="E120" s="318"/>
      <c r="F120" s="316" t="s">
        <v>95</v>
      </c>
      <c r="G120" s="319">
        <v>1.0</v>
      </c>
      <c r="H120" s="315" t="s">
        <v>96</v>
      </c>
      <c r="I120" s="320">
        <v>-229.0</v>
      </c>
      <c r="J120" s="320">
        <v>0.0</v>
      </c>
      <c r="K120" s="320">
        <v>-229.0</v>
      </c>
      <c r="L120" s="320">
        <v>229.0</v>
      </c>
      <c r="M120" s="320">
        <v>0.0</v>
      </c>
      <c r="N120" s="320">
        <v>229.0</v>
      </c>
      <c r="O120" s="319">
        <v>0.0</v>
      </c>
      <c r="P120" s="320">
        <v>0.0</v>
      </c>
      <c r="Q120" s="320">
        <v>0.0</v>
      </c>
      <c r="R120" s="321">
        <v>0.0</v>
      </c>
      <c r="S120" s="314"/>
    </row>
    <row r="121" ht="11.25" customHeight="1">
      <c r="B121" s="315" t="s">
        <v>92</v>
      </c>
      <c r="C121" s="316" t="s">
        <v>118</v>
      </c>
      <c r="D121" s="317" t="s">
        <v>119</v>
      </c>
      <c r="E121" s="318"/>
      <c r="F121" s="316" t="s">
        <v>95</v>
      </c>
      <c r="G121" s="319">
        <v>0.03</v>
      </c>
      <c r="H121" s="315" t="s">
        <v>96</v>
      </c>
      <c r="I121" s="320">
        <v>-1.26</v>
      </c>
      <c r="J121" s="320">
        <v>0.0</v>
      </c>
      <c r="K121" s="320">
        <v>-1.26</v>
      </c>
      <c r="L121" s="320">
        <v>1.26</v>
      </c>
      <c r="M121" s="320">
        <v>0.0</v>
      </c>
      <c r="N121" s="320">
        <v>1.26</v>
      </c>
      <c r="O121" s="319">
        <v>0.0</v>
      </c>
      <c r="P121" s="320">
        <v>0.0</v>
      </c>
      <c r="Q121" s="320">
        <v>0.0</v>
      </c>
      <c r="R121" s="321">
        <v>0.0</v>
      </c>
      <c r="S121" s="314"/>
    </row>
    <row r="122" ht="11.25" customHeight="1">
      <c r="B122" s="315" t="s">
        <v>92</v>
      </c>
      <c r="C122" s="316" t="s">
        <v>120</v>
      </c>
      <c r="D122" s="317" t="s">
        <v>121</v>
      </c>
      <c r="E122" s="318"/>
      <c r="F122" s="316" t="s">
        <v>95</v>
      </c>
      <c r="G122" s="319">
        <v>1.0</v>
      </c>
      <c r="H122" s="315" t="s">
        <v>96</v>
      </c>
      <c r="I122" s="320">
        <v>-132.22</v>
      </c>
      <c r="J122" s="320">
        <v>0.0</v>
      </c>
      <c r="K122" s="320">
        <v>-132.22</v>
      </c>
      <c r="L122" s="320">
        <v>132.22</v>
      </c>
      <c r="M122" s="320">
        <v>0.0</v>
      </c>
      <c r="N122" s="320">
        <v>132.22</v>
      </c>
      <c r="O122" s="319">
        <v>0.0</v>
      </c>
      <c r="P122" s="320">
        <v>0.0</v>
      </c>
      <c r="Q122" s="320">
        <v>0.0</v>
      </c>
      <c r="R122" s="321">
        <v>0.0</v>
      </c>
      <c r="S122" s="314"/>
    </row>
    <row r="123" ht="11.25" customHeight="1">
      <c r="B123" s="315" t="s">
        <v>92</v>
      </c>
      <c r="C123" s="316" t="s">
        <v>131</v>
      </c>
      <c r="D123" s="317" t="s">
        <v>132</v>
      </c>
      <c r="E123" s="318"/>
      <c r="F123" s="316" t="s">
        <v>95</v>
      </c>
      <c r="G123" s="319">
        <v>0.3</v>
      </c>
      <c r="H123" s="315" t="s">
        <v>96</v>
      </c>
      <c r="I123" s="320">
        <v>-66.0</v>
      </c>
      <c r="J123" s="320">
        <v>0.0</v>
      </c>
      <c r="K123" s="320">
        <v>-66.0</v>
      </c>
      <c r="L123" s="320">
        <v>66.0</v>
      </c>
      <c r="M123" s="320">
        <v>0.0</v>
      </c>
      <c r="N123" s="320">
        <v>66.0</v>
      </c>
      <c r="O123" s="319">
        <v>0.0</v>
      </c>
      <c r="P123" s="320">
        <v>0.0</v>
      </c>
      <c r="Q123" s="320">
        <v>0.0</v>
      </c>
      <c r="R123" s="321">
        <v>0.0</v>
      </c>
      <c r="S123" s="314"/>
    </row>
    <row r="124" ht="11.25" customHeight="1">
      <c r="B124" s="315" t="s">
        <v>92</v>
      </c>
      <c r="C124" s="316" t="s">
        <v>184</v>
      </c>
      <c r="D124" s="317" t="s">
        <v>185</v>
      </c>
      <c r="E124" s="318"/>
      <c r="F124" s="316" t="s">
        <v>95</v>
      </c>
      <c r="G124" s="319">
        <v>1.5</v>
      </c>
      <c r="H124" s="315" t="s">
        <v>96</v>
      </c>
      <c r="I124" s="320">
        <v>0.0</v>
      </c>
      <c r="J124" s="320">
        <v>0.0</v>
      </c>
      <c r="K124" s="320">
        <v>0.0</v>
      </c>
      <c r="L124" s="320">
        <v>0.0</v>
      </c>
      <c r="M124" s="320">
        <v>0.0</v>
      </c>
      <c r="N124" s="320">
        <v>0.0</v>
      </c>
      <c r="O124" s="319">
        <v>0.0</v>
      </c>
      <c r="P124" s="320">
        <v>0.0</v>
      </c>
      <c r="Q124" s="320">
        <v>0.0</v>
      </c>
      <c r="R124" s="321">
        <v>0.0</v>
      </c>
      <c r="S124" s="314"/>
    </row>
    <row r="125" ht="11.25" customHeight="1">
      <c r="B125" s="315" t="s">
        <v>92</v>
      </c>
      <c r="C125" s="316" t="s">
        <v>137</v>
      </c>
      <c r="D125" s="317" t="s">
        <v>138</v>
      </c>
      <c r="E125" s="318"/>
      <c r="F125" s="316" t="s">
        <v>95</v>
      </c>
      <c r="G125" s="319">
        <v>0.06</v>
      </c>
      <c r="H125" s="315" t="s">
        <v>96</v>
      </c>
      <c r="I125" s="320">
        <v>-21.0</v>
      </c>
      <c r="J125" s="320">
        <v>0.0</v>
      </c>
      <c r="K125" s="320">
        <v>-21.0</v>
      </c>
      <c r="L125" s="320">
        <v>21.0</v>
      </c>
      <c r="M125" s="320">
        <v>0.0</v>
      </c>
      <c r="N125" s="320">
        <v>21.0</v>
      </c>
      <c r="O125" s="319">
        <v>0.0</v>
      </c>
      <c r="P125" s="320">
        <v>0.0</v>
      </c>
      <c r="Q125" s="320">
        <v>0.0</v>
      </c>
      <c r="R125" s="321">
        <v>0.0</v>
      </c>
      <c r="S125" s="314"/>
    </row>
    <row r="126" ht="11.25" customHeight="1">
      <c r="B126" s="315" t="s">
        <v>92</v>
      </c>
      <c r="C126" s="316" t="s">
        <v>105</v>
      </c>
      <c r="D126" s="317" t="s">
        <v>106</v>
      </c>
      <c r="E126" s="318"/>
      <c r="F126" s="316" t="s">
        <v>95</v>
      </c>
      <c r="G126" s="319">
        <v>0.5</v>
      </c>
      <c r="H126" s="315" t="s">
        <v>96</v>
      </c>
      <c r="I126" s="320">
        <v>-31.0</v>
      </c>
      <c r="J126" s="320">
        <v>0.0</v>
      </c>
      <c r="K126" s="320">
        <v>-31.0</v>
      </c>
      <c r="L126" s="320">
        <v>31.0</v>
      </c>
      <c r="M126" s="320">
        <v>0.0</v>
      </c>
      <c r="N126" s="320">
        <v>31.0</v>
      </c>
      <c r="O126" s="319">
        <v>0.0</v>
      </c>
      <c r="P126" s="320">
        <v>0.0</v>
      </c>
      <c r="Q126" s="320">
        <v>0.0</v>
      </c>
      <c r="R126" s="321">
        <v>0.0</v>
      </c>
      <c r="S126" s="314"/>
    </row>
    <row r="127" ht="11.25" customHeight="1">
      <c r="B127" s="315" t="s">
        <v>92</v>
      </c>
      <c r="C127" s="316" t="s">
        <v>170</v>
      </c>
      <c r="D127" s="317" t="s">
        <v>171</v>
      </c>
      <c r="E127" s="318"/>
      <c r="F127" s="316" t="s">
        <v>95</v>
      </c>
      <c r="G127" s="319">
        <v>0.5</v>
      </c>
      <c r="H127" s="315" t="s">
        <v>96</v>
      </c>
      <c r="I127" s="320">
        <v>-847.0</v>
      </c>
      <c r="J127" s="320">
        <v>0.0</v>
      </c>
      <c r="K127" s="320">
        <v>-847.0</v>
      </c>
      <c r="L127" s="320">
        <v>847.0</v>
      </c>
      <c r="M127" s="320">
        <v>0.0</v>
      </c>
      <c r="N127" s="320">
        <v>847.0</v>
      </c>
      <c r="O127" s="319">
        <v>0.0</v>
      </c>
      <c r="P127" s="320">
        <v>0.0</v>
      </c>
      <c r="Q127" s="320">
        <v>0.0</v>
      </c>
      <c r="R127" s="321">
        <v>0.0</v>
      </c>
      <c r="S127" s="314"/>
    </row>
    <row r="128" ht="11.25" customHeight="1">
      <c r="B128" s="315" t="s">
        <v>92</v>
      </c>
      <c r="C128" s="316" t="s">
        <v>366</v>
      </c>
      <c r="D128" s="317" t="s">
        <v>367</v>
      </c>
      <c r="E128" s="318"/>
      <c r="F128" s="316" t="s">
        <v>95</v>
      </c>
      <c r="G128" s="319">
        <v>0.05</v>
      </c>
      <c r="H128" s="315" t="s">
        <v>96</v>
      </c>
      <c r="I128" s="320">
        <v>-121.25</v>
      </c>
      <c r="J128" s="320">
        <v>0.0</v>
      </c>
      <c r="K128" s="320">
        <v>-121.25</v>
      </c>
      <c r="L128" s="320">
        <v>121.25</v>
      </c>
      <c r="M128" s="320">
        <v>0.0</v>
      </c>
      <c r="N128" s="320">
        <v>121.25</v>
      </c>
      <c r="O128" s="319">
        <v>0.0</v>
      </c>
      <c r="P128" s="320">
        <v>0.0</v>
      </c>
      <c r="Q128" s="320">
        <v>0.0</v>
      </c>
      <c r="R128" s="321">
        <v>0.0</v>
      </c>
      <c r="S128" s="314"/>
    </row>
    <row r="129" ht="11.25" customHeight="1">
      <c r="B129" s="315" t="s">
        <v>92</v>
      </c>
      <c r="C129" s="316" t="s">
        <v>141</v>
      </c>
      <c r="D129" s="317" t="s">
        <v>142</v>
      </c>
      <c r="E129" s="318"/>
      <c r="F129" s="316" t="s">
        <v>95</v>
      </c>
      <c r="G129" s="319">
        <v>0.15</v>
      </c>
      <c r="H129" s="315" t="s">
        <v>96</v>
      </c>
      <c r="I129" s="320">
        <v>-13.2</v>
      </c>
      <c r="J129" s="320">
        <v>0.0</v>
      </c>
      <c r="K129" s="320">
        <v>-13.2</v>
      </c>
      <c r="L129" s="320">
        <v>13.2</v>
      </c>
      <c r="M129" s="320">
        <v>0.0</v>
      </c>
      <c r="N129" s="320">
        <v>13.2</v>
      </c>
      <c r="O129" s="319">
        <v>0.0</v>
      </c>
      <c r="P129" s="320">
        <v>0.0</v>
      </c>
      <c r="Q129" s="320">
        <v>0.0</v>
      </c>
      <c r="R129" s="321">
        <v>0.0</v>
      </c>
      <c r="S129" s="314"/>
    </row>
    <row r="130" ht="11.25" customHeight="1">
      <c r="B130" s="315" t="s">
        <v>92</v>
      </c>
      <c r="C130" s="316" t="s">
        <v>118</v>
      </c>
      <c r="D130" s="317" t="s">
        <v>119</v>
      </c>
      <c r="E130" s="318"/>
      <c r="F130" s="316" t="s">
        <v>95</v>
      </c>
      <c r="G130" s="319">
        <v>0.02</v>
      </c>
      <c r="H130" s="315" t="s">
        <v>96</v>
      </c>
      <c r="I130" s="320">
        <v>-0.84</v>
      </c>
      <c r="J130" s="320">
        <v>0.0</v>
      </c>
      <c r="K130" s="320">
        <v>-0.84</v>
      </c>
      <c r="L130" s="320">
        <v>0.84</v>
      </c>
      <c r="M130" s="320">
        <v>0.0</v>
      </c>
      <c r="N130" s="320">
        <v>0.84</v>
      </c>
      <c r="O130" s="319">
        <v>0.0</v>
      </c>
      <c r="P130" s="320">
        <v>0.0</v>
      </c>
      <c r="Q130" s="320">
        <v>0.0</v>
      </c>
      <c r="R130" s="321">
        <v>0.0</v>
      </c>
      <c r="S130" s="314"/>
    </row>
    <row r="131" ht="11.25" customHeight="1">
      <c r="B131" s="315" t="s">
        <v>92</v>
      </c>
      <c r="C131" s="316" t="s">
        <v>105</v>
      </c>
      <c r="D131" s="317" t="s">
        <v>106</v>
      </c>
      <c r="E131" s="318"/>
      <c r="F131" s="316" t="s">
        <v>95</v>
      </c>
      <c r="G131" s="319">
        <v>0.7</v>
      </c>
      <c r="H131" s="315" t="s">
        <v>96</v>
      </c>
      <c r="I131" s="320">
        <v>-43.4</v>
      </c>
      <c r="J131" s="320">
        <v>0.0</v>
      </c>
      <c r="K131" s="320">
        <v>-43.4</v>
      </c>
      <c r="L131" s="320">
        <v>43.4</v>
      </c>
      <c r="M131" s="320">
        <v>0.0</v>
      </c>
      <c r="N131" s="320">
        <v>43.4</v>
      </c>
      <c r="O131" s="319">
        <v>0.0</v>
      </c>
      <c r="P131" s="320">
        <v>0.0</v>
      </c>
      <c r="Q131" s="320">
        <v>0.0</v>
      </c>
      <c r="R131" s="321">
        <v>0.0</v>
      </c>
      <c r="S131" s="314"/>
    </row>
    <row r="132" ht="11.25" customHeight="1">
      <c r="B132" s="315" t="s">
        <v>92</v>
      </c>
      <c r="C132" s="316" t="s">
        <v>101</v>
      </c>
      <c r="D132" s="317" t="s">
        <v>102</v>
      </c>
      <c r="E132" s="318"/>
      <c r="F132" s="316" t="s">
        <v>95</v>
      </c>
      <c r="G132" s="319">
        <v>0.5</v>
      </c>
      <c r="H132" s="315" t="s">
        <v>96</v>
      </c>
      <c r="I132" s="320">
        <v>-29.5</v>
      </c>
      <c r="J132" s="320">
        <v>0.0</v>
      </c>
      <c r="K132" s="320">
        <v>-29.5</v>
      </c>
      <c r="L132" s="320">
        <v>29.5</v>
      </c>
      <c r="M132" s="320">
        <v>0.0</v>
      </c>
      <c r="N132" s="320">
        <v>29.5</v>
      </c>
      <c r="O132" s="319">
        <v>0.0</v>
      </c>
      <c r="P132" s="320">
        <v>0.0</v>
      </c>
      <c r="Q132" s="320">
        <v>0.0</v>
      </c>
      <c r="R132" s="321">
        <v>0.0</v>
      </c>
      <c r="S132" s="314"/>
    </row>
    <row r="133" ht="11.25" customHeight="1">
      <c r="B133" s="315" t="s">
        <v>92</v>
      </c>
      <c r="C133" s="316" t="s">
        <v>137</v>
      </c>
      <c r="D133" s="317" t="s">
        <v>138</v>
      </c>
      <c r="E133" s="318"/>
      <c r="F133" s="316" t="s">
        <v>95</v>
      </c>
      <c r="G133" s="319">
        <v>0.1</v>
      </c>
      <c r="H133" s="315" t="s">
        <v>96</v>
      </c>
      <c r="I133" s="320">
        <v>-35.0</v>
      </c>
      <c r="J133" s="320">
        <v>0.0</v>
      </c>
      <c r="K133" s="320">
        <v>-35.0</v>
      </c>
      <c r="L133" s="320">
        <v>35.0</v>
      </c>
      <c r="M133" s="320">
        <v>0.0</v>
      </c>
      <c r="N133" s="320">
        <v>35.0</v>
      </c>
      <c r="O133" s="319">
        <v>0.0</v>
      </c>
      <c r="P133" s="320">
        <v>0.0</v>
      </c>
      <c r="Q133" s="320">
        <v>0.0</v>
      </c>
      <c r="R133" s="321">
        <v>0.0</v>
      </c>
      <c r="S133" s="314"/>
    </row>
    <row r="134" ht="11.25" customHeight="1">
      <c r="B134" s="315" t="s">
        <v>92</v>
      </c>
      <c r="C134" s="316" t="s">
        <v>2217</v>
      </c>
      <c r="D134" s="317" t="s">
        <v>2218</v>
      </c>
      <c r="E134" s="318"/>
      <c r="F134" s="316" t="s">
        <v>95</v>
      </c>
      <c r="G134" s="319">
        <v>0.05</v>
      </c>
      <c r="H134" s="315" t="s">
        <v>96</v>
      </c>
      <c r="I134" s="320">
        <v>-228.39</v>
      </c>
      <c r="J134" s="320">
        <v>0.0</v>
      </c>
      <c r="K134" s="320">
        <v>-228.39</v>
      </c>
      <c r="L134" s="320">
        <v>228.39</v>
      </c>
      <c r="M134" s="320">
        <v>0.0</v>
      </c>
      <c r="N134" s="320">
        <v>228.39</v>
      </c>
      <c r="O134" s="319">
        <v>0.0</v>
      </c>
      <c r="P134" s="320">
        <v>0.0</v>
      </c>
      <c r="Q134" s="320">
        <v>0.0</v>
      </c>
      <c r="R134" s="321">
        <v>0.0</v>
      </c>
      <c r="S134" s="314"/>
    </row>
    <row r="135" ht="11.25" customHeight="1">
      <c r="B135" s="315" t="s">
        <v>92</v>
      </c>
      <c r="C135" s="316" t="s">
        <v>2221</v>
      </c>
      <c r="D135" s="317" t="s">
        <v>2222</v>
      </c>
      <c r="E135" s="318"/>
      <c r="F135" s="316" t="s">
        <v>95</v>
      </c>
      <c r="G135" s="319">
        <v>0.02</v>
      </c>
      <c r="H135" s="315" t="s">
        <v>96</v>
      </c>
      <c r="I135" s="320">
        <v>-14.0</v>
      </c>
      <c r="J135" s="320">
        <v>0.0</v>
      </c>
      <c r="K135" s="320">
        <v>-14.0</v>
      </c>
      <c r="L135" s="320">
        <v>14.0</v>
      </c>
      <c r="M135" s="320">
        <v>0.0</v>
      </c>
      <c r="N135" s="320">
        <v>14.0</v>
      </c>
      <c r="O135" s="319">
        <v>0.0</v>
      </c>
      <c r="P135" s="320">
        <v>0.0</v>
      </c>
      <c r="Q135" s="320">
        <v>0.0</v>
      </c>
      <c r="R135" s="321">
        <v>0.0</v>
      </c>
      <c r="S135" s="314"/>
    </row>
    <row r="136" ht="11.25" customHeight="1">
      <c r="B136" s="315" t="s">
        <v>92</v>
      </c>
      <c r="C136" s="316" t="s">
        <v>1918</v>
      </c>
      <c r="D136" s="317" t="s">
        <v>1540</v>
      </c>
      <c r="E136" s="318"/>
      <c r="F136" s="316" t="s">
        <v>95</v>
      </c>
      <c r="G136" s="319">
        <v>0.03</v>
      </c>
      <c r="H136" s="315" t="s">
        <v>96</v>
      </c>
      <c r="I136" s="320">
        <v>-32.2</v>
      </c>
      <c r="J136" s="320">
        <v>0.0</v>
      </c>
      <c r="K136" s="320">
        <v>-32.2</v>
      </c>
      <c r="L136" s="320">
        <v>32.2</v>
      </c>
      <c r="M136" s="320">
        <v>0.0</v>
      </c>
      <c r="N136" s="320">
        <v>32.2</v>
      </c>
      <c r="O136" s="319">
        <v>0.0</v>
      </c>
      <c r="P136" s="320">
        <v>0.0</v>
      </c>
      <c r="Q136" s="320">
        <v>0.0</v>
      </c>
      <c r="R136" s="321">
        <v>0.0</v>
      </c>
      <c r="S136" s="314"/>
    </row>
    <row r="137" ht="11.25" customHeight="1">
      <c r="B137" s="315" t="s">
        <v>92</v>
      </c>
      <c r="C137" s="316" t="s">
        <v>118</v>
      </c>
      <c r="D137" s="317" t="s">
        <v>119</v>
      </c>
      <c r="E137" s="318"/>
      <c r="F137" s="316" t="s">
        <v>95</v>
      </c>
      <c r="G137" s="319">
        <v>0.01</v>
      </c>
      <c r="H137" s="315" t="s">
        <v>96</v>
      </c>
      <c r="I137" s="320">
        <v>-0.42</v>
      </c>
      <c r="J137" s="320">
        <v>0.0</v>
      </c>
      <c r="K137" s="320">
        <v>-0.42</v>
      </c>
      <c r="L137" s="320">
        <v>0.42</v>
      </c>
      <c r="M137" s="320">
        <v>0.0</v>
      </c>
      <c r="N137" s="320">
        <v>0.42</v>
      </c>
      <c r="O137" s="319">
        <v>0.0</v>
      </c>
      <c r="P137" s="320">
        <v>0.0</v>
      </c>
      <c r="Q137" s="320">
        <v>0.0</v>
      </c>
      <c r="R137" s="321">
        <v>0.0</v>
      </c>
      <c r="S137" s="314"/>
    </row>
    <row r="138" ht="11.25" customHeight="1">
      <c r="B138" s="315" t="s">
        <v>92</v>
      </c>
      <c r="C138" s="316" t="s">
        <v>2223</v>
      </c>
      <c r="D138" s="317" t="s">
        <v>2224</v>
      </c>
      <c r="E138" s="318"/>
      <c r="F138" s="316" t="s">
        <v>95</v>
      </c>
      <c r="G138" s="319">
        <v>0.05</v>
      </c>
      <c r="H138" s="315" t="s">
        <v>96</v>
      </c>
      <c r="I138" s="320">
        <v>-12.6</v>
      </c>
      <c r="J138" s="320">
        <v>0.0</v>
      </c>
      <c r="K138" s="320">
        <v>-12.6</v>
      </c>
      <c r="L138" s="320">
        <v>12.6</v>
      </c>
      <c r="M138" s="320">
        <v>0.0</v>
      </c>
      <c r="N138" s="320">
        <v>12.6</v>
      </c>
      <c r="O138" s="319">
        <v>0.0</v>
      </c>
      <c r="P138" s="320">
        <v>0.0</v>
      </c>
      <c r="Q138" s="320">
        <v>0.0</v>
      </c>
      <c r="R138" s="321">
        <v>0.0</v>
      </c>
      <c r="S138" s="314"/>
    </row>
    <row r="139" ht="11.25" customHeight="1">
      <c r="B139" s="315" t="s">
        <v>92</v>
      </c>
      <c r="C139" s="316" t="s">
        <v>176</v>
      </c>
      <c r="D139" s="317" t="s">
        <v>177</v>
      </c>
      <c r="E139" s="318"/>
      <c r="F139" s="316" t="s">
        <v>95</v>
      </c>
      <c r="G139" s="319">
        <v>0.1</v>
      </c>
      <c r="H139" s="315" t="s">
        <v>96</v>
      </c>
      <c r="I139" s="320">
        <v>-38.5</v>
      </c>
      <c r="J139" s="320">
        <v>0.0</v>
      </c>
      <c r="K139" s="320">
        <v>-38.5</v>
      </c>
      <c r="L139" s="320">
        <v>38.5</v>
      </c>
      <c r="M139" s="320">
        <v>0.0</v>
      </c>
      <c r="N139" s="320">
        <v>38.5</v>
      </c>
      <c r="O139" s="319">
        <v>0.0</v>
      </c>
      <c r="P139" s="320">
        <v>0.0</v>
      </c>
      <c r="Q139" s="320">
        <v>0.0</v>
      </c>
      <c r="R139" s="321">
        <v>0.0</v>
      </c>
      <c r="S139" s="314"/>
    </row>
    <row r="140" ht="11.25" customHeight="1">
      <c r="B140" s="315" t="s">
        <v>92</v>
      </c>
      <c r="C140" s="316" t="s">
        <v>2225</v>
      </c>
      <c r="D140" s="317" t="s">
        <v>2226</v>
      </c>
      <c r="E140" s="318"/>
      <c r="F140" s="316" t="s">
        <v>95</v>
      </c>
      <c r="G140" s="319">
        <v>0.1</v>
      </c>
      <c r="H140" s="315" t="s">
        <v>96</v>
      </c>
      <c r="I140" s="320">
        <v>-155.0</v>
      </c>
      <c r="J140" s="320">
        <v>0.0</v>
      </c>
      <c r="K140" s="320">
        <v>-155.0</v>
      </c>
      <c r="L140" s="320">
        <v>155.0</v>
      </c>
      <c r="M140" s="320">
        <v>0.0</v>
      </c>
      <c r="N140" s="320">
        <v>155.0</v>
      </c>
      <c r="O140" s="319">
        <v>0.0</v>
      </c>
      <c r="P140" s="320">
        <v>0.0</v>
      </c>
      <c r="Q140" s="320">
        <v>0.0</v>
      </c>
      <c r="R140" s="321">
        <v>0.0</v>
      </c>
      <c r="S140" s="314"/>
    </row>
    <row r="141" ht="12.0" customHeight="1"/>
    <row r="142" ht="12.75" customHeight="1">
      <c r="B142" s="300" t="s">
        <v>1813</v>
      </c>
      <c r="C142" s="297"/>
      <c r="D142" s="298"/>
      <c r="S142" s="330" t="s">
        <v>241</v>
      </c>
    </row>
    <row r="143" ht="4.5" customHeight="1"/>
    <row r="144" ht="19.5" customHeight="1">
      <c r="B144" s="301" t="s">
        <v>79</v>
      </c>
      <c r="C144" s="301" t="s">
        <v>80</v>
      </c>
      <c r="D144" s="302" t="s">
        <v>81</v>
      </c>
      <c r="E144" s="303"/>
      <c r="F144" s="301" t="s">
        <v>82</v>
      </c>
      <c r="G144" s="301" t="s">
        <v>83</v>
      </c>
      <c r="H144" s="301" t="s">
        <v>84</v>
      </c>
      <c r="I144" s="304" t="s">
        <v>85</v>
      </c>
      <c r="J144" s="305"/>
      <c r="K144" s="306"/>
      <c r="L144" s="304" t="s">
        <v>86</v>
      </c>
      <c r="M144" s="305"/>
      <c r="N144" s="306"/>
      <c r="O144" s="304" t="s">
        <v>87</v>
      </c>
      <c r="P144" s="305"/>
      <c r="Q144" s="305"/>
      <c r="R144" s="305"/>
      <c r="S144" s="307"/>
    </row>
    <row r="145" ht="14.25" customHeight="1">
      <c r="B145" s="308"/>
      <c r="C145" s="308"/>
      <c r="D145" s="309"/>
      <c r="E145" s="310"/>
      <c r="F145" s="308"/>
      <c r="G145" s="308"/>
      <c r="H145" s="308"/>
      <c r="I145" s="311" t="s">
        <v>88</v>
      </c>
      <c r="J145" s="311" t="s">
        <v>89</v>
      </c>
      <c r="K145" s="311" t="s">
        <v>90</v>
      </c>
      <c r="L145" s="311" t="s">
        <v>88</v>
      </c>
      <c r="M145" s="311" t="s">
        <v>89</v>
      </c>
      <c r="N145" s="311" t="s">
        <v>90</v>
      </c>
      <c r="O145" s="311" t="s">
        <v>83</v>
      </c>
      <c r="P145" s="311" t="s">
        <v>88</v>
      </c>
      <c r="Q145" s="311" t="s">
        <v>89</v>
      </c>
      <c r="R145" s="304" t="s">
        <v>90</v>
      </c>
      <c r="S145" s="307"/>
    </row>
    <row r="146" ht="11.25" customHeight="1">
      <c r="B146" s="315" t="s">
        <v>92</v>
      </c>
      <c r="C146" s="316" t="s">
        <v>2227</v>
      </c>
      <c r="D146" s="317" t="s">
        <v>2228</v>
      </c>
      <c r="E146" s="318"/>
      <c r="F146" s="316" t="s">
        <v>95</v>
      </c>
      <c r="G146" s="319">
        <v>0.53</v>
      </c>
      <c r="H146" s="315" t="s">
        <v>96</v>
      </c>
      <c r="I146" s="320">
        <v>-189.0</v>
      </c>
      <c r="J146" s="320">
        <v>0.0</v>
      </c>
      <c r="K146" s="320">
        <v>-189.0</v>
      </c>
      <c r="L146" s="320">
        <v>189.0</v>
      </c>
      <c r="M146" s="320">
        <v>0.0</v>
      </c>
      <c r="N146" s="320">
        <v>189.0</v>
      </c>
      <c r="O146" s="319">
        <v>0.0</v>
      </c>
      <c r="P146" s="320">
        <v>0.0</v>
      </c>
      <c r="Q146" s="320">
        <v>0.0</v>
      </c>
      <c r="R146" s="321">
        <v>0.0</v>
      </c>
      <c r="S146" s="314"/>
    </row>
    <row r="147" ht="11.25" customHeight="1">
      <c r="B147" s="315" t="s">
        <v>92</v>
      </c>
      <c r="C147" s="316" t="s">
        <v>128</v>
      </c>
      <c r="D147" s="317" t="s">
        <v>129</v>
      </c>
      <c r="E147" s="318"/>
      <c r="F147" s="316" t="s">
        <v>130</v>
      </c>
      <c r="G147" s="319">
        <v>12.0</v>
      </c>
      <c r="H147" s="315" t="s">
        <v>96</v>
      </c>
      <c r="I147" s="320">
        <v>-139.93</v>
      </c>
      <c r="J147" s="320">
        <v>0.0</v>
      </c>
      <c r="K147" s="320">
        <v>-139.93</v>
      </c>
      <c r="L147" s="320">
        <v>139.93</v>
      </c>
      <c r="M147" s="320">
        <v>0.0</v>
      </c>
      <c r="N147" s="320">
        <v>139.93</v>
      </c>
      <c r="O147" s="319">
        <v>0.0</v>
      </c>
      <c r="P147" s="320">
        <v>0.0</v>
      </c>
      <c r="Q147" s="320">
        <v>0.0</v>
      </c>
      <c r="R147" s="321">
        <v>0.0</v>
      </c>
      <c r="S147" s="314"/>
    </row>
    <row r="148" ht="11.25" customHeight="1">
      <c r="B148" s="315" t="s">
        <v>92</v>
      </c>
      <c r="C148" s="316" t="s">
        <v>122</v>
      </c>
      <c r="D148" s="317" t="s">
        <v>123</v>
      </c>
      <c r="E148" s="318"/>
      <c r="F148" s="316" t="s">
        <v>95</v>
      </c>
      <c r="G148" s="319">
        <v>0.5</v>
      </c>
      <c r="H148" s="315" t="s">
        <v>96</v>
      </c>
      <c r="I148" s="320">
        <v>-52.0</v>
      </c>
      <c r="J148" s="320">
        <v>0.0</v>
      </c>
      <c r="K148" s="320">
        <v>-52.0</v>
      </c>
      <c r="L148" s="320">
        <v>52.0</v>
      </c>
      <c r="M148" s="320">
        <v>0.0</v>
      </c>
      <c r="N148" s="320">
        <v>52.0</v>
      </c>
      <c r="O148" s="319">
        <v>0.0</v>
      </c>
      <c r="P148" s="320">
        <v>0.0</v>
      </c>
      <c r="Q148" s="320">
        <v>0.0</v>
      </c>
      <c r="R148" s="321">
        <v>0.0</v>
      </c>
      <c r="S148" s="314"/>
    </row>
    <row r="149" ht="11.25" customHeight="1">
      <c r="B149" s="315" t="s">
        <v>92</v>
      </c>
      <c r="C149" s="316" t="s">
        <v>2223</v>
      </c>
      <c r="D149" s="317" t="s">
        <v>2224</v>
      </c>
      <c r="E149" s="318"/>
      <c r="F149" s="316" t="s">
        <v>95</v>
      </c>
      <c r="G149" s="319">
        <v>0.05</v>
      </c>
      <c r="H149" s="315" t="s">
        <v>96</v>
      </c>
      <c r="I149" s="320">
        <v>-12.6</v>
      </c>
      <c r="J149" s="320">
        <v>0.0</v>
      </c>
      <c r="K149" s="320">
        <v>-12.6</v>
      </c>
      <c r="L149" s="320">
        <v>12.6</v>
      </c>
      <c r="M149" s="320">
        <v>0.0</v>
      </c>
      <c r="N149" s="320">
        <v>12.6</v>
      </c>
      <c r="O149" s="319">
        <v>0.0</v>
      </c>
      <c r="P149" s="320">
        <v>0.0</v>
      </c>
      <c r="Q149" s="320">
        <v>0.0</v>
      </c>
      <c r="R149" s="321">
        <v>0.0</v>
      </c>
      <c r="S149" s="314"/>
    </row>
    <row r="150" ht="11.25" customHeight="1">
      <c r="B150" s="315" t="s">
        <v>92</v>
      </c>
      <c r="C150" s="316" t="s">
        <v>350</v>
      </c>
      <c r="D150" s="317" t="s">
        <v>351</v>
      </c>
      <c r="E150" s="318"/>
      <c r="F150" s="316" t="s">
        <v>95</v>
      </c>
      <c r="G150" s="319">
        <v>0.04</v>
      </c>
      <c r="H150" s="315" t="s">
        <v>96</v>
      </c>
      <c r="I150" s="320">
        <v>-35.58</v>
      </c>
      <c r="J150" s="320">
        <v>0.0</v>
      </c>
      <c r="K150" s="320">
        <v>-35.58</v>
      </c>
      <c r="L150" s="320">
        <v>35.58</v>
      </c>
      <c r="M150" s="320">
        <v>0.0</v>
      </c>
      <c r="N150" s="320">
        <v>35.58</v>
      </c>
      <c r="O150" s="319">
        <v>0.0</v>
      </c>
      <c r="P150" s="320">
        <v>0.0</v>
      </c>
      <c r="Q150" s="320">
        <v>0.0</v>
      </c>
      <c r="R150" s="321">
        <v>0.0</v>
      </c>
      <c r="S150" s="314"/>
    </row>
    <row r="151" ht="11.25" customHeight="1">
      <c r="B151" s="315" t="s">
        <v>92</v>
      </c>
      <c r="C151" s="316" t="s">
        <v>2229</v>
      </c>
      <c r="D151" s="317" t="s">
        <v>2230</v>
      </c>
      <c r="E151" s="318"/>
      <c r="F151" s="316" t="s">
        <v>95</v>
      </c>
      <c r="G151" s="319">
        <v>0.9</v>
      </c>
      <c r="H151" s="315" t="s">
        <v>96</v>
      </c>
      <c r="I151" s="320">
        <v>-287.0</v>
      </c>
      <c r="J151" s="320">
        <v>0.0</v>
      </c>
      <c r="K151" s="320">
        <v>-287.0</v>
      </c>
      <c r="L151" s="320">
        <v>287.0</v>
      </c>
      <c r="M151" s="320">
        <v>0.0</v>
      </c>
      <c r="N151" s="320">
        <v>287.0</v>
      </c>
      <c r="O151" s="319">
        <v>0.0</v>
      </c>
      <c r="P151" s="320">
        <v>0.0</v>
      </c>
      <c r="Q151" s="320">
        <v>0.0</v>
      </c>
      <c r="R151" s="321">
        <v>0.0</v>
      </c>
      <c r="S151" s="314"/>
    </row>
    <row r="152" ht="11.25" customHeight="1">
      <c r="B152" s="315" t="s">
        <v>92</v>
      </c>
      <c r="C152" s="316" t="s">
        <v>120</v>
      </c>
      <c r="D152" s="317" t="s">
        <v>121</v>
      </c>
      <c r="E152" s="318"/>
      <c r="F152" s="316" t="s">
        <v>95</v>
      </c>
      <c r="G152" s="319">
        <v>0.2</v>
      </c>
      <c r="H152" s="315" t="s">
        <v>96</v>
      </c>
      <c r="I152" s="320">
        <v>-26.44</v>
      </c>
      <c r="J152" s="320">
        <v>0.0</v>
      </c>
      <c r="K152" s="320">
        <v>-26.44</v>
      </c>
      <c r="L152" s="320">
        <v>26.44</v>
      </c>
      <c r="M152" s="320">
        <v>0.0</v>
      </c>
      <c r="N152" s="320">
        <v>26.44</v>
      </c>
      <c r="O152" s="319">
        <v>0.0</v>
      </c>
      <c r="P152" s="320">
        <v>0.0</v>
      </c>
      <c r="Q152" s="320">
        <v>0.0</v>
      </c>
      <c r="R152" s="321">
        <v>0.0</v>
      </c>
      <c r="S152" s="314"/>
    </row>
    <row r="153" ht="11.25" customHeight="1">
      <c r="B153" s="315" t="s">
        <v>92</v>
      </c>
      <c r="C153" s="316" t="s">
        <v>1913</v>
      </c>
      <c r="D153" s="317" t="s">
        <v>1579</v>
      </c>
      <c r="E153" s="318"/>
      <c r="F153" s="316" t="s">
        <v>95</v>
      </c>
      <c r="G153" s="319">
        <v>0.8</v>
      </c>
      <c r="H153" s="315" t="s">
        <v>96</v>
      </c>
      <c r="I153" s="320">
        <v>-336.0</v>
      </c>
      <c r="J153" s="320">
        <v>0.0</v>
      </c>
      <c r="K153" s="320">
        <v>-336.0</v>
      </c>
      <c r="L153" s="320">
        <v>336.0</v>
      </c>
      <c r="M153" s="320">
        <v>0.0</v>
      </c>
      <c r="N153" s="320">
        <v>336.0</v>
      </c>
      <c r="O153" s="319">
        <v>0.0</v>
      </c>
      <c r="P153" s="320">
        <v>0.0</v>
      </c>
      <c r="Q153" s="320">
        <v>0.0</v>
      </c>
      <c r="R153" s="321">
        <v>0.0</v>
      </c>
      <c r="S153" s="314"/>
    </row>
    <row r="154" ht="11.25" customHeight="1">
      <c r="B154" s="315" t="s">
        <v>92</v>
      </c>
      <c r="C154" s="316" t="s">
        <v>128</v>
      </c>
      <c r="D154" s="317" t="s">
        <v>129</v>
      </c>
      <c r="E154" s="318"/>
      <c r="F154" s="316" t="s">
        <v>130</v>
      </c>
      <c r="G154" s="319">
        <v>10.0</v>
      </c>
      <c r="H154" s="315" t="s">
        <v>96</v>
      </c>
      <c r="I154" s="320">
        <v>-116.61</v>
      </c>
      <c r="J154" s="320">
        <v>0.0</v>
      </c>
      <c r="K154" s="320">
        <v>-116.61</v>
      </c>
      <c r="L154" s="320">
        <v>116.61</v>
      </c>
      <c r="M154" s="320">
        <v>0.0</v>
      </c>
      <c r="N154" s="320">
        <v>116.61</v>
      </c>
      <c r="O154" s="319">
        <v>0.0</v>
      </c>
      <c r="P154" s="320">
        <v>0.0</v>
      </c>
      <c r="Q154" s="320">
        <v>0.0</v>
      </c>
      <c r="R154" s="321">
        <v>0.0</v>
      </c>
      <c r="S154" s="314"/>
    </row>
    <row r="155" ht="11.25" customHeight="1">
      <c r="B155" s="315" t="s">
        <v>92</v>
      </c>
      <c r="C155" s="316" t="s">
        <v>2231</v>
      </c>
      <c r="D155" s="317" t="s">
        <v>2232</v>
      </c>
      <c r="E155" s="318"/>
      <c r="F155" s="316" t="s">
        <v>95</v>
      </c>
      <c r="G155" s="319">
        <v>0.089</v>
      </c>
      <c r="H155" s="315" t="s">
        <v>96</v>
      </c>
      <c r="I155" s="320">
        <v>-294.06</v>
      </c>
      <c r="J155" s="320">
        <v>0.0</v>
      </c>
      <c r="K155" s="320">
        <v>-294.06</v>
      </c>
      <c r="L155" s="320">
        <v>294.06</v>
      </c>
      <c r="M155" s="320">
        <v>0.0</v>
      </c>
      <c r="N155" s="320">
        <v>294.06</v>
      </c>
      <c r="O155" s="319">
        <v>0.0</v>
      </c>
      <c r="P155" s="320">
        <v>0.0</v>
      </c>
      <c r="Q155" s="320">
        <v>0.0</v>
      </c>
      <c r="R155" s="321">
        <v>0.0</v>
      </c>
      <c r="S155" s="314"/>
    </row>
    <row r="156" ht="11.25" customHeight="1">
      <c r="B156" s="315" t="s">
        <v>92</v>
      </c>
      <c r="C156" s="316" t="s">
        <v>176</v>
      </c>
      <c r="D156" s="317" t="s">
        <v>177</v>
      </c>
      <c r="E156" s="318"/>
      <c r="F156" s="316" t="s">
        <v>95</v>
      </c>
      <c r="G156" s="319">
        <v>0.1</v>
      </c>
      <c r="H156" s="315" t="s">
        <v>96</v>
      </c>
      <c r="I156" s="320">
        <v>-38.5</v>
      </c>
      <c r="J156" s="320">
        <v>0.0</v>
      </c>
      <c r="K156" s="320">
        <v>-38.5</v>
      </c>
      <c r="L156" s="320">
        <v>38.5</v>
      </c>
      <c r="M156" s="320">
        <v>0.0</v>
      </c>
      <c r="N156" s="320">
        <v>38.5</v>
      </c>
      <c r="O156" s="319">
        <v>0.0</v>
      </c>
      <c r="P156" s="320">
        <v>0.0</v>
      </c>
      <c r="Q156" s="320">
        <v>0.0</v>
      </c>
      <c r="R156" s="321">
        <v>0.0</v>
      </c>
      <c r="S156" s="314"/>
    </row>
    <row r="157" ht="11.25" customHeight="1">
      <c r="B157" s="315" t="s">
        <v>92</v>
      </c>
      <c r="C157" s="316" t="s">
        <v>196</v>
      </c>
      <c r="D157" s="317" t="s">
        <v>197</v>
      </c>
      <c r="E157" s="318"/>
      <c r="F157" s="316" t="s">
        <v>95</v>
      </c>
      <c r="G157" s="319">
        <v>0.1</v>
      </c>
      <c r="H157" s="315" t="s">
        <v>96</v>
      </c>
      <c r="I157" s="320">
        <v>-79.0</v>
      </c>
      <c r="J157" s="320">
        <v>0.0</v>
      </c>
      <c r="K157" s="320">
        <v>-79.0</v>
      </c>
      <c r="L157" s="320">
        <v>79.0</v>
      </c>
      <c r="M157" s="320">
        <v>0.0</v>
      </c>
      <c r="N157" s="320">
        <v>79.0</v>
      </c>
      <c r="O157" s="319">
        <v>0.0</v>
      </c>
      <c r="P157" s="320">
        <v>0.0</v>
      </c>
      <c r="Q157" s="320">
        <v>0.0</v>
      </c>
      <c r="R157" s="321">
        <v>0.0</v>
      </c>
      <c r="S157" s="314"/>
    </row>
    <row r="158" ht="11.25" customHeight="1">
      <c r="B158" s="315" t="s">
        <v>92</v>
      </c>
      <c r="C158" s="316" t="s">
        <v>2066</v>
      </c>
      <c r="D158" s="317" t="s">
        <v>2067</v>
      </c>
      <c r="E158" s="318"/>
      <c r="F158" s="316" t="s">
        <v>95</v>
      </c>
      <c r="G158" s="319">
        <v>0.1</v>
      </c>
      <c r="H158" s="315" t="s">
        <v>96</v>
      </c>
      <c r="I158" s="320">
        <v>-50.45</v>
      </c>
      <c r="J158" s="320">
        <v>0.0</v>
      </c>
      <c r="K158" s="320">
        <v>-50.45</v>
      </c>
      <c r="L158" s="320">
        <v>50.45</v>
      </c>
      <c r="M158" s="320">
        <v>0.0</v>
      </c>
      <c r="N158" s="320">
        <v>50.45</v>
      </c>
      <c r="O158" s="319">
        <v>0.0</v>
      </c>
      <c r="P158" s="320">
        <v>0.0</v>
      </c>
      <c r="Q158" s="320">
        <v>0.0</v>
      </c>
      <c r="R158" s="321">
        <v>0.0</v>
      </c>
      <c r="S158" s="314"/>
    </row>
    <row r="159" ht="11.25" customHeight="1">
      <c r="B159" s="315" t="s">
        <v>92</v>
      </c>
      <c r="C159" s="316" t="s">
        <v>1931</v>
      </c>
      <c r="D159" s="317" t="s">
        <v>1669</v>
      </c>
      <c r="E159" s="318"/>
      <c r="F159" s="316" t="s">
        <v>95</v>
      </c>
      <c r="G159" s="319">
        <v>0.7</v>
      </c>
      <c r="H159" s="315" t="s">
        <v>96</v>
      </c>
      <c r="I159" s="320">
        <v>-278.6</v>
      </c>
      <c r="J159" s="320">
        <v>0.0</v>
      </c>
      <c r="K159" s="320">
        <v>-278.6</v>
      </c>
      <c r="L159" s="320">
        <v>278.6</v>
      </c>
      <c r="M159" s="320">
        <v>0.0</v>
      </c>
      <c r="N159" s="320">
        <v>278.6</v>
      </c>
      <c r="O159" s="319">
        <v>0.0</v>
      </c>
      <c r="P159" s="320">
        <v>0.0</v>
      </c>
      <c r="Q159" s="320">
        <v>0.0</v>
      </c>
      <c r="R159" s="321">
        <v>0.0</v>
      </c>
      <c r="S159" s="314"/>
    </row>
    <row r="160" ht="11.25" customHeight="1">
      <c r="B160" s="315" t="s">
        <v>92</v>
      </c>
      <c r="C160" s="316" t="s">
        <v>122</v>
      </c>
      <c r="D160" s="317" t="s">
        <v>123</v>
      </c>
      <c r="E160" s="318"/>
      <c r="F160" s="316" t="s">
        <v>95</v>
      </c>
      <c r="G160" s="319">
        <v>0.6</v>
      </c>
      <c r="H160" s="315" t="s">
        <v>96</v>
      </c>
      <c r="I160" s="320">
        <v>-62.4</v>
      </c>
      <c r="J160" s="320">
        <v>0.0</v>
      </c>
      <c r="K160" s="320">
        <v>-62.4</v>
      </c>
      <c r="L160" s="320">
        <v>62.4</v>
      </c>
      <c r="M160" s="320">
        <v>0.0</v>
      </c>
      <c r="N160" s="320">
        <v>62.4</v>
      </c>
      <c r="O160" s="319">
        <v>0.0</v>
      </c>
      <c r="P160" s="320">
        <v>0.0</v>
      </c>
      <c r="Q160" s="320">
        <v>0.0</v>
      </c>
      <c r="R160" s="321">
        <v>0.0</v>
      </c>
      <c r="S160" s="314"/>
    </row>
    <row r="161" ht="11.25" customHeight="1">
      <c r="B161" s="315" t="s">
        <v>92</v>
      </c>
      <c r="C161" s="316" t="s">
        <v>350</v>
      </c>
      <c r="D161" s="317" t="s">
        <v>351</v>
      </c>
      <c r="E161" s="318"/>
      <c r="F161" s="316" t="s">
        <v>95</v>
      </c>
      <c r="G161" s="319">
        <v>0.05</v>
      </c>
      <c r="H161" s="315" t="s">
        <v>96</v>
      </c>
      <c r="I161" s="320">
        <v>-44.48</v>
      </c>
      <c r="J161" s="320">
        <v>0.0</v>
      </c>
      <c r="K161" s="320">
        <v>-44.48</v>
      </c>
      <c r="L161" s="320">
        <v>44.48</v>
      </c>
      <c r="M161" s="320">
        <v>0.0</v>
      </c>
      <c r="N161" s="320">
        <v>44.48</v>
      </c>
      <c r="O161" s="319">
        <v>0.0</v>
      </c>
      <c r="P161" s="320">
        <v>0.0</v>
      </c>
      <c r="Q161" s="320">
        <v>0.0</v>
      </c>
      <c r="R161" s="321">
        <v>0.0</v>
      </c>
      <c r="S161" s="314"/>
    </row>
    <row r="162" ht="11.25" customHeight="1">
      <c r="B162" s="315" t="s">
        <v>92</v>
      </c>
      <c r="C162" s="316" t="s">
        <v>161</v>
      </c>
      <c r="D162" s="317" t="s">
        <v>162</v>
      </c>
      <c r="E162" s="318"/>
      <c r="F162" s="316" t="s">
        <v>95</v>
      </c>
      <c r="G162" s="319">
        <v>0.4</v>
      </c>
      <c r="H162" s="315" t="s">
        <v>96</v>
      </c>
      <c r="I162" s="320">
        <v>-87.11</v>
      </c>
      <c r="J162" s="320">
        <v>0.0</v>
      </c>
      <c r="K162" s="320">
        <v>-87.11</v>
      </c>
      <c r="L162" s="320">
        <v>87.11</v>
      </c>
      <c r="M162" s="320">
        <v>0.0</v>
      </c>
      <c r="N162" s="320">
        <v>87.11</v>
      </c>
      <c r="O162" s="319">
        <v>0.0</v>
      </c>
      <c r="P162" s="320">
        <v>0.0</v>
      </c>
      <c r="Q162" s="320">
        <v>0.0</v>
      </c>
      <c r="R162" s="321">
        <v>0.0</v>
      </c>
      <c r="S162" s="314"/>
    </row>
    <row r="163" ht="11.25" customHeight="1">
      <c r="B163" s="315" t="s">
        <v>92</v>
      </c>
      <c r="C163" s="316" t="s">
        <v>1918</v>
      </c>
      <c r="D163" s="317" t="s">
        <v>1540</v>
      </c>
      <c r="E163" s="318"/>
      <c r="F163" s="316" t="s">
        <v>95</v>
      </c>
      <c r="G163" s="319">
        <v>0.07</v>
      </c>
      <c r="H163" s="315" t="s">
        <v>96</v>
      </c>
      <c r="I163" s="320">
        <v>-75.12</v>
      </c>
      <c r="J163" s="320">
        <v>0.0</v>
      </c>
      <c r="K163" s="320">
        <v>-75.12</v>
      </c>
      <c r="L163" s="320">
        <v>75.12</v>
      </c>
      <c r="M163" s="320">
        <v>0.0</v>
      </c>
      <c r="N163" s="320">
        <v>75.12</v>
      </c>
      <c r="O163" s="319">
        <v>0.0</v>
      </c>
      <c r="P163" s="320">
        <v>0.0</v>
      </c>
      <c r="Q163" s="320">
        <v>0.0</v>
      </c>
      <c r="R163" s="321">
        <v>0.0</v>
      </c>
      <c r="S163" s="314"/>
    </row>
    <row r="164" ht="11.25" customHeight="1">
      <c r="B164" s="315" t="s">
        <v>92</v>
      </c>
      <c r="C164" s="316" t="s">
        <v>2194</v>
      </c>
      <c r="D164" s="317" t="s">
        <v>2195</v>
      </c>
      <c r="E164" s="318"/>
      <c r="F164" s="316" t="s">
        <v>95</v>
      </c>
      <c r="G164" s="319">
        <v>0.12</v>
      </c>
      <c r="H164" s="315" t="s">
        <v>96</v>
      </c>
      <c r="I164" s="320">
        <v>-15.84</v>
      </c>
      <c r="J164" s="320">
        <v>0.0</v>
      </c>
      <c r="K164" s="320">
        <v>-15.84</v>
      </c>
      <c r="L164" s="320">
        <v>15.84</v>
      </c>
      <c r="M164" s="320">
        <v>0.0</v>
      </c>
      <c r="N164" s="320">
        <v>15.84</v>
      </c>
      <c r="O164" s="319">
        <v>0.0</v>
      </c>
      <c r="P164" s="320">
        <v>0.0</v>
      </c>
      <c r="Q164" s="320">
        <v>0.0</v>
      </c>
      <c r="R164" s="321">
        <v>0.0</v>
      </c>
      <c r="S164" s="314"/>
    </row>
    <row r="165" ht="11.25" customHeight="1">
      <c r="B165" s="315" t="s">
        <v>92</v>
      </c>
      <c r="C165" s="316" t="s">
        <v>2100</v>
      </c>
      <c r="D165" s="317" t="s">
        <v>2101</v>
      </c>
      <c r="E165" s="318"/>
      <c r="F165" s="316" t="s">
        <v>95</v>
      </c>
      <c r="G165" s="319">
        <v>0.08</v>
      </c>
      <c r="H165" s="315" t="s">
        <v>96</v>
      </c>
      <c r="I165" s="320">
        <v>0.0</v>
      </c>
      <c r="J165" s="320">
        <v>0.0</v>
      </c>
      <c r="K165" s="320">
        <v>0.0</v>
      </c>
      <c r="L165" s="320">
        <v>0.0</v>
      </c>
      <c r="M165" s="320">
        <v>0.0</v>
      </c>
      <c r="N165" s="320">
        <v>0.0</v>
      </c>
      <c r="O165" s="319">
        <v>0.0</v>
      </c>
      <c r="P165" s="320">
        <v>0.0</v>
      </c>
      <c r="Q165" s="320">
        <v>0.0</v>
      </c>
      <c r="R165" s="321">
        <v>0.0</v>
      </c>
      <c r="S165" s="314"/>
    </row>
    <row r="166" ht="11.25" customHeight="1">
      <c r="B166" s="315" t="s">
        <v>92</v>
      </c>
      <c r="C166" s="316" t="s">
        <v>118</v>
      </c>
      <c r="D166" s="317" t="s">
        <v>119</v>
      </c>
      <c r="E166" s="318"/>
      <c r="F166" s="316" t="s">
        <v>95</v>
      </c>
      <c r="G166" s="319">
        <v>0.12</v>
      </c>
      <c r="H166" s="315" t="s">
        <v>96</v>
      </c>
      <c r="I166" s="320">
        <v>-5.03</v>
      </c>
      <c r="J166" s="320">
        <v>0.0</v>
      </c>
      <c r="K166" s="320">
        <v>-5.03</v>
      </c>
      <c r="L166" s="320">
        <v>5.03</v>
      </c>
      <c r="M166" s="320">
        <v>0.0</v>
      </c>
      <c r="N166" s="320">
        <v>5.03</v>
      </c>
      <c r="O166" s="319">
        <v>0.0</v>
      </c>
      <c r="P166" s="320">
        <v>0.0</v>
      </c>
      <c r="Q166" s="320">
        <v>0.0</v>
      </c>
      <c r="R166" s="321">
        <v>0.0</v>
      </c>
      <c r="S166" s="314"/>
    </row>
    <row r="167" ht="11.25" customHeight="1">
      <c r="B167" s="315" t="s">
        <v>92</v>
      </c>
      <c r="C167" s="316" t="s">
        <v>161</v>
      </c>
      <c r="D167" s="317" t="s">
        <v>162</v>
      </c>
      <c r="E167" s="318"/>
      <c r="F167" s="316" t="s">
        <v>95</v>
      </c>
      <c r="G167" s="319">
        <v>0.8</v>
      </c>
      <c r="H167" s="315" t="s">
        <v>96</v>
      </c>
      <c r="I167" s="320">
        <v>-174.22</v>
      </c>
      <c r="J167" s="320">
        <v>0.0</v>
      </c>
      <c r="K167" s="320">
        <v>-174.22</v>
      </c>
      <c r="L167" s="320">
        <v>174.22</v>
      </c>
      <c r="M167" s="320">
        <v>0.0</v>
      </c>
      <c r="N167" s="320">
        <v>174.22</v>
      </c>
      <c r="O167" s="319">
        <v>0.0</v>
      </c>
      <c r="P167" s="320">
        <v>0.0</v>
      </c>
      <c r="Q167" s="320">
        <v>0.0</v>
      </c>
      <c r="R167" s="321">
        <v>0.0</v>
      </c>
      <c r="S167" s="314"/>
    </row>
    <row r="168" ht="11.25" customHeight="1">
      <c r="B168" s="315" t="s">
        <v>92</v>
      </c>
      <c r="C168" s="316" t="s">
        <v>1903</v>
      </c>
      <c r="D168" s="317" t="s">
        <v>1904</v>
      </c>
      <c r="E168" s="318"/>
      <c r="F168" s="316" t="s">
        <v>95</v>
      </c>
      <c r="G168" s="319">
        <v>0.05</v>
      </c>
      <c r="H168" s="315" t="s">
        <v>96</v>
      </c>
      <c r="I168" s="320">
        <v>-274.37</v>
      </c>
      <c r="J168" s="320">
        <v>0.0</v>
      </c>
      <c r="K168" s="320">
        <v>-274.37</v>
      </c>
      <c r="L168" s="320">
        <v>274.37</v>
      </c>
      <c r="M168" s="320">
        <v>0.0</v>
      </c>
      <c r="N168" s="320">
        <v>274.37</v>
      </c>
      <c r="O168" s="319">
        <v>0.0</v>
      </c>
      <c r="P168" s="320">
        <v>0.0</v>
      </c>
      <c r="Q168" s="320">
        <v>0.0</v>
      </c>
      <c r="R168" s="321">
        <v>0.0</v>
      </c>
      <c r="S168" s="314"/>
    </row>
    <row r="169" ht="11.25" customHeight="1">
      <c r="B169" s="315" t="s">
        <v>92</v>
      </c>
      <c r="C169" s="316" t="s">
        <v>2219</v>
      </c>
      <c r="D169" s="317" t="s">
        <v>2220</v>
      </c>
      <c r="E169" s="318"/>
      <c r="F169" s="316" t="s">
        <v>95</v>
      </c>
      <c r="G169" s="319">
        <v>0.05</v>
      </c>
      <c r="H169" s="315" t="s">
        <v>96</v>
      </c>
      <c r="I169" s="320">
        <v>0.0</v>
      </c>
      <c r="J169" s="320">
        <v>0.0</v>
      </c>
      <c r="K169" s="320">
        <v>0.0</v>
      </c>
      <c r="L169" s="320">
        <v>0.0</v>
      </c>
      <c r="M169" s="320">
        <v>0.0</v>
      </c>
      <c r="N169" s="320">
        <v>0.0</v>
      </c>
      <c r="O169" s="319">
        <v>0.0</v>
      </c>
      <c r="P169" s="320">
        <v>0.0</v>
      </c>
      <c r="Q169" s="320">
        <v>0.0</v>
      </c>
      <c r="R169" s="321">
        <v>0.0</v>
      </c>
      <c r="S169" s="314"/>
    </row>
    <row r="170" ht="11.25" customHeight="1">
      <c r="B170" s="315" t="s">
        <v>92</v>
      </c>
      <c r="C170" s="316" t="s">
        <v>2233</v>
      </c>
      <c r="D170" s="317" t="s">
        <v>2234</v>
      </c>
      <c r="E170" s="318"/>
      <c r="F170" s="316" t="s">
        <v>95</v>
      </c>
      <c r="G170" s="319">
        <v>0.1</v>
      </c>
      <c r="H170" s="315" t="s">
        <v>96</v>
      </c>
      <c r="I170" s="320">
        <v>-116.67</v>
      </c>
      <c r="J170" s="320">
        <v>0.0</v>
      </c>
      <c r="K170" s="320">
        <v>-116.67</v>
      </c>
      <c r="L170" s="320">
        <v>116.67</v>
      </c>
      <c r="M170" s="320">
        <v>0.0</v>
      </c>
      <c r="N170" s="320">
        <v>116.67</v>
      </c>
      <c r="O170" s="319">
        <v>0.0</v>
      </c>
      <c r="P170" s="320">
        <v>0.0</v>
      </c>
      <c r="Q170" s="320">
        <v>0.0</v>
      </c>
      <c r="R170" s="321">
        <v>0.0</v>
      </c>
      <c r="S170" s="314"/>
    </row>
    <row r="171" ht="11.25" customHeight="1">
      <c r="B171" s="315" t="s">
        <v>92</v>
      </c>
      <c r="C171" s="316" t="s">
        <v>1913</v>
      </c>
      <c r="D171" s="317" t="s">
        <v>1579</v>
      </c>
      <c r="E171" s="318"/>
      <c r="F171" s="316" t="s">
        <v>95</v>
      </c>
      <c r="G171" s="319">
        <v>0.9</v>
      </c>
      <c r="H171" s="315" t="s">
        <v>96</v>
      </c>
      <c r="I171" s="320">
        <v>-378.0</v>
      </c>
      <c r="J171" s="320">
        <v>0.0</v>
      </c>
      <c r="K171" s="320">
        <v>-378.0</v>
      </c>
      <c r="L171" s="320">
        <v>378.0</v>
      </c>
      <c r="M171" s="320">
        <v>0.0</v>
      </c>
      <c r="N171" s="320">
        <v>378.0</v>
      </c>
      <c r="O171" s="319">
        <v>0.0</v>
      </c>
      <c r="P171" s="320">
        <v>0.0</v>
      </c>
      <c r="Q171" s="320">
        <v>0.0</v>
      </c>
      <c r="R171" s="321">
        <v>0.0</v>
      </c>
      <c r="S171" s="314"/>
    </row>
    <row r="172" ht="11.25" customHeight="1">
      <c r="B172" s="315" t="s">
        <v>92</v>
      </c>
      <c r="C172" s="316" t="s">
        <v>2210</v>
      </c>
      <c r="D172" s="317" t="s">
        <v>2211</v>
      </c>
      <c r="E172" s="318"/>
      <c r="F172" s="316" t="s">
        <v>95</v>
      </c>
      <c r="G172" s="319">
        <v>0.07</v>
      </c>
      <c r="H172" s="315" t="s">
        <v>96</v>
      </c>
      <c r="I172" s="320">
        <v>-172.48</v>
      </c>
      <c r="J172" s="320">
        <v>0.0</v>
      </c>
      <c r="K172" s="320">
        <v>-172.48</v>
      </c>
      <c r="L172" s="320">
        <v>172.48</v>
      </c>
      <c r="M172" s="320">
        <v>0.0</v>
      </c>
      <c r="N172" s="320">
        <v>172.48</v>
      </c>
      <c r="O172" s="319">
        <v>0.0</v>
      </c>
      <c r="P172" s="320">
        <v>0.0</v>
      </c>
      <c r="Q172" s="320">
        <v>0.0</v>
      </c>
      <c r="R172" s="321">
        <v>0.0</v>
      </c>
      <c r="S172" s="314"/>
    </row>
    <row r="173" ht="11.25" customHeight="1">
      <c r="B173" s="322" t="s">
        <v>107</v>
      </c>
      <c r="C173" s="323"/>
      <c r="D173" s="323"/>
      <c r="E173" s="323"/>
      <c r="F173" s="324"/>
      <c r="G173" s="325">
        <v>102.029</v>
      </c>
      <c r="H173" s="326" t="s">
        <v>108</v>
      </c>
      <c r="I173" s="327">
        <v>-22333.87</v>
      </c>
      <c r="J173" s="327">
        <v>0.0</v>
      </c>
      <c r="K173" s="327">
        <v>-22333.87</v>
      </c>
      <c r="L173" s="327">
        <v>22333.87</v>
      </c>
      <c r="M173" s="327">
        <v>0.0</v>
      </c>
      <c r="N173" s="327">
        <v>22333.87</v>
      </c>
      <c r="O173" s="325">
        <v>0.0</v>
      </c>
      <c r="P173" s="327">
        <v>0.0</v>
      </c>
      <c r="Q173" s="327">
        <v>0.0</v>
      </c>
      <c r="R173" s="328">
        <v>0.0</v>
      </c>
      <c r="S173" s="329"/>
    </row>
    <row r="174" ht="11.25" customHeight="1">
      <c r="B174" s="312" t="s">
        <v>2235</v>
      </c>
      <c r="C174" s="313"/>
      <c r="D174" s="313"/>
      <c r="E174" s="313"/>
      <c r="F174" s="313"/>
      <c r="G174" s="313"/>
      <c r="H174" s="313"/>
      <c r="I174" s="313"/>
      <c r="J174" s="313"/>
      <c r="K174" s="313"/>
      <c r="L174" s="313"/>
      <c r="M174" s="313"/>
      <c r="N174" s="313"/>
      <c r="O174" s="313"/>
      <c r="P174" s="313"/>
      <c r="Q174" s="313"/>
      <c r="R174" s="313"/>
      <c r="S174" s="314"/>
    </row>
    <row r="175" ht="11.25" customHeight="1">
      <c r="B175" s="315" t="s">
        <v>92</v>
      </c>
      <c r="C175" s="316" t="s">
        <v>257</v>
      </c>
      <c r="D175" s="399" t="s">
        <v>258</v>
      </c>
      <c r="E175" s="318"/>
      <c r="F175" s="316" t="s">
        <v>95</v>
      </c>
      <c r="G175" s="319">
        <v>2.88</v>
      </c>
      <c r="H175" s="315" t="s">
        <v>96</v>
      </c>
      <c r="I175" s="320">
        <v>-12816.0</v>
      </c>
      <c r="J175" s="320">
        <v>0.0</v>
      </c>
      <c r="K175" s="320">
        <v>-12816.0</v>
      </c>
      <c r="L175" s="320">
        <v>12816.0</v>
      </c>
      <c r="M175" s="320">
        <v>0.0</v>
      </c>
      <c r="N175" s="320">
        <v>12816.0</v>
      </c>
      <c r="O175" s="319">
        <v>0.0</v>
      </c>
      <c r="P175" s="320">
        <v>0.0</v>
      </c>
      <c r="Q175" s="320">
        <v>0.0</v>
      </c>
      <c r="R175" s="321">
        <v>0.0</v>
      </c>
      <c r="S175" s="314"/>
    </row>
    <row r="176" ht="11.25" customHeight="1">
      <c r="B176" s="315" t="s">
        <v>92</v>
      </c>
      <c r="C176" s="316" t="s">
        <v>137</v>
      </c>
      <c r="D176" s="317" t="s">
        <v>138</v>
      </c>
      <c r="E176" s="318"/>
      <c r="F176" s="316" t="s">
        <v>95</v>
      </c>
      <c r="G176" s="319">
        <v>0.05</v>
      </c>
      <c r="H176" s="315" t="s">
        <v>96</v>
      </c>
      <c r="I176" s="320">
        <v>-17.5</v>
      </c>
      <c r="J176" s="320">
        <v>0.0</v>
      </c>
      <c r="K176" s="320">
        <v>-17.5</v>
      </c>
      <c r="L176" s="320">
        <v>17.5</v>
      </c>
      <c r="M176" s="320">
        <v>0.0</v>
      </c>
      <c r="N176" s="320">
        <v>17.5</v>
      </c>
      <c r="O176" s="319">
        <v>0.0</v>
      </c>
      <c r="P176" s="320">
        <v>0.0</v>
      </c>
      <c r="Q176" s="320">
        <v>0.0</v>
      </c>
      <c r="R176" s="321">
        <v>0.0</v>
      </c>
      <c r="S176" s="314"/>
    </row>
    <row r="177" ht="11.25" customHeight="1">
      <c r="B177" s="315" t="s">
        <v>92</v>
      </c>
      <c r="C177" s="316" t="s">
        <v>278</v>
      </c>
      <c r="D177" s="317" t="s">
        <v>279</v>
      </c>
      <c r="E177" s="318"/>
      <c r="F177" s="316" t="s">
        <v>95</v>
      </c>
      <c r="G177" s="319">
        <v>0.03</v>
      </c>
      <c r="H177" s="315" t="s">
        <v>96</v>
      </c>
      <c r="I177" s="320">
        <v>-56.4</v>
      </c>
      <c r="J177" s="320">
        <v>0.0</v>
      </c>
      <c r="K177" s="320">
        <v>-56.4</v>
      </c>
      <c r="L177" s="320">
        <v>56.4</v>
      </c>
      <c r="M177" s="320">
        <v>0.0</v>
      </c>
      <c r="N177" s="320">
        <v>56.4</v>
      </c>
      <c r="O177" s="319">
        <v>0.0</v>
      </c>
      <c r="P177" s="320">
        <v>0.0</v>
      </c>
      <c r="Q177" s="320">
        <v>0.0</v>
      </c>
      <c r="R177" s="321">
        <v>0.0</v>
      </c>
      <c r="S177" s="314"/>
    </row>
    <row r="178" ht="11.25" customHeight="1">
      <c r="B178" s="315" t="s">
        <v>92</v>
      </c>
      <c r="C178" s="316" t="s">
        <v>120</v>
      </c>
      <c r="D178" s="317" t="s">
        <v>121</v>
      </c>
      <c r="E178" s="318"/>
      <c r="F178" s="316" t="s">
        <v>95</v>
      </c>
      <c r="G178" s="319">
        <v>0.2</v>
      </c>
      <c r="H178" s="315" t="s">
        <v>96</v>
      </c>
      <c r="I178" s="320">
        <v>-26.44</v>
      </c>
      <c r="J178" s="320">
        <v>0.0</v>
      </c>
      <c r="K178" s="320">
        <v>-26.44</v>
      </c>
      <c r="L178" s="320">
        <v>26.44</v>
      </c>
      <c r="M178" s="320">
        <v>0.0</v>
      </c>
      <c r="N178" s="320">
        <v>26.44</v>
      </c>
      <c r="O178" s="319">
        <v>0.0</v>
      </c>
      <c r="P178" s="320">
        <v>0.0</v>
      </c>
      <c r="Q178" s="320">
        <v>0.0</v>
      </c>
      <c r="R178" s="321">
        <v>0.0</v>
      </c>
      <c r="S178" s="314"/>
    </row>
    <row r="179" ht="11.25" customHeight="1">
      <c r="B179" s="315" t="s">
        <v>92</v>
      </c>
      <c r="C179" s="316" t="s">
        <v>118</v>
      </c>
      <c r="D179" s="317" t="s">
        <v>119</v>
      </c>
      <c r="E179" s="318"/>
      <c r="F179" s="316" t="s">
        <v>95</v>
      </c>
      <c r="G179" s="319">
        <v>0.02</v>
      </c>
      <c r="H179" s="315" t="s">
        <v>96</v>
      </c>
      <c r="I179" s="320">
        <v>-0.84</v>
      </c>
      <c r="J179" s="320">
        <v>0.0</v>
      </c>
      <c r="K179" s="320">
        <v>-0.84</v>
      </c>
      <c r="L179" s="320">
        <v>0.84</v>
      </c>
      <c r="M179" s="320">
        <v>0.0</v>
      </c>
      <c r="N179" s="320">
        <v>0.84</v>
      </c>
      <c r="O179" s="319">
        <v>0.0</v>
      </c>
      <c r="P179" s="320">
        <v>0.0</v>
      </c>
      <c r="Q179" s="320">
        <v>0.0</v>
      </c>
      <c r="R179" s="321">
        <v>0.0</v>
      </c>
      <c r="S179" s="314"/>
    </row>
    <row r="180" ht="11.25" customHeight="1">
      <c r="B180" s="315" t="s">
        <v>92</v>
      </c>
      <c r="C180" s="316" t="s">
        <v>264</v>
      </c>
      <c r="D180" s="317" t="s">
        <v>265</v>
      </c>
      <c r="E180" s="318"/>
      <c r="F180" s="316" t="s">
        <v>95</v>
      </c>
      <c r="G180" s="319">
        <v>0.02</v>
      </c>
      <c r="H180" s="315" t="s">
        <v>96</v>
      </c>
      <c r="I180" s="320">
        <v>-17.6</v>
      </c>
      <c r="J180" s="320">
        <v>0.0</v>
      </c>
      <c r="K180" s="320">
        <v>-17.6</v>
      </c>
      <c r="L180" s="320">
        <v>17.6</v>
      </c>
      <c r="M180" s="320">
        <v>0.0</v>
      </c>
      <c r="N180" s="320">
        <v>17.6</v>
      </c>
      <c r="O180" s="319">
        <v>0.0</v>
      </c>
      <c r="P180" s="320">
        <v>0.0</v>
      </c>
      <c r="Q180" s="320">
        <v>0.0</v>
      </c>
      <c r="R180" s="321">
        <v>0.0</v>
      </c>
      <c r="S180" s="314"/>
    </row>
    <row r="181" ht="11.25" customHeight="1">
      <c r="B181" s="315" t="s">
        <v>92</v>
      </c>
      <c r="C181" s="316" t="s">
        <v>170</v>
      </c>
      <c r="D181" s="317" t="s">
        <v>171</v>
      </c>
      <c r="E181" s="318"/>
      <c r="F181" s="316" t="s">
        <v>95</v>
      </c>
      <c r="G181" s="319">
        <v>0.3</v>
      </c>
      <c r="H181" s="315" t="s">
        <v>96</v>
      </c>
      <c r="I181" s="320">
        <v>-508.2</v>
      </c>
      <c r="J181" s="320">
        <v>0.0</v>
      </c>
      <c r="K181" s="320">
        <v>-508.2</v>
      </c>
      <c r="L181" s="320">
        <v>508.2</v>
      </c>
      <c r="M181" s="320">
        <v>0.0</v>
      </c>
      <c r="N181" s="320">
        <v>508.2</v>
      </c>
      <c r="O181" s="319">
        <v>0.0</v>
      </c>
      <c r="P181" s="320">
        <v>0.0</v>
      </c>
      <c r="Q181" s="320">
        <v>0.0</v>
      </c>
      <c r="R181" s="321">
        <v>0.0</v>
      </c>
      <c r="S181" s="314"/>
    </row>
    <row r="182" ht="11.25" customHeight="1">
      <c r="B182" s="315" t="s">
        <v>92</v>
      </c>
      <c r="C182" s="316" t="s">
        <v>120</v>
      </c>
      <c r="D182" s="317" t="s">
        <v>121</v>
      </c>
      <c r="E182" s="318"/>
      <c r="F182" s="316" t="s">
        <v>95</v>
      </c>
      <c r="G182" s="319">
        <v>0.2</v>
      </c>
      <c r="H182" s="315" t="s">
        <v>96</v>
      </c>
      <c r="I182" s="320">
        <v>-26.44</v>
      </c>
      <c r="J182" s="320">
        <v>0.0</v>
      </c>
      <c r="K182" s="320">
        <v>-26.44</v>
      </c>
      <c r="L182" s="320">
        <v>26.44</v>
      </c>
      <c r="M182" s="320">
        <v>0.0</v>
      </c>
      <c r="N182" s="320">
        <v>26.44</v>
      </c>
      <c r="O182" s="319">
        <v>0.0</v>
      </c>
      <c r="P182" s="320">
        <v>0.0</v>
      </c>
      <c r="Q182" s="320">
        <v>0.0</v>
      </c>
      <c r="R182" s="321">
        <v>0.0</v>
      </c>
      <c r="S182" s="314"/>
    </row>
    <row r="183" ht="11.25" customHeight="1">
      <c r="B183" s="315" t="s">
        <v>92</v>
      </c>
      <c r="C183" s="316" t="s">
        <v>374</v>
      </c>
      <c r="D183" s="317" t="s">
        <v>375</v>
      </c>
      <c r="E183" s="318"/>
      <c r="F183" s="316" t="s">
        <v>95</v>
      </c>
      <c r="G183" s="319">
        <v>0.01</v>
      </c>
      <c r="H183" s="315" t="s">
        <v>96</v>
      </c>
      <c r="I183" s="320">
        <v>-14.47</v>
      </c>
      <c r="J183" s="320">
        <v>0.0</v>
      </c>
      <c r="K183" s="320">
        <v>-14.47</v>
      </c>
      <c r="L183" s="320">
        <v>14.47</v>
      </c>
      <c r="M183" s="320">
        <v>0.0</v>
      </c>
      <c r="N183" s="320">
        <v>14.47</v>
      </c>
      <c r="O183" s="319">
        <v>0.0</v>
      </c>
      <c r="P183" s="320">
        <v>0.0</v>
      </c>
      <c r="Q183" s="320">
        <v>0.0</v>
      </c>
      <c r="R183" s="321">
        <v>0.0</v>
      </c>
      <c r="S183" s="314"/>
    </row>
    <row r="184" ht="11.25" customHeight="1">
      <c r="B184" s="315" t="s">
        <v>92</v>
      </c>
      <c r="C184" s="316" t="s">
        <v>137</v>
      </c>
      <c r="D184" s="317" t="s">
        <v>138</v>
      </c>
      <c r="E184" s="318"/>
      <c r="F184" s="316" t="s">
        <v>95</v>
      </c>
      <c r="G184" s="319">
        <v>0.04</v>
      </c>
      <c r="H184" s="315" t="s">
        <v>96</v>
      </c>
      <c r="I184" s="320">
        <v>-14.0</v>
      </c>
      <c r="J184" s="320">
        <v>0.0</v>
      </c>
      <c r="K184" s="320">
        <v>-14.0</v>
      </c>
      <c r="L184" s="320">
        <v>14.0</v>
      </c>
      <c r="M184" s="320">
        <v>0.0</v>
      </c>
      <c r="N184" s="320">
        <v>14.0</v>
      </c>
      <c r="O184" s="319">
        <v>0.0</v>
      </c>
      <c r="P184" s="320">
        <v>0.0</v>
      </c>
      <c r="Q184" s="320">
        <v>0.0</v>
      </c>
      <c r="R184" s="321">
        <v>0.0</v>
      </c>
      <c r="S184" s="314"/>
    </row>
    <row r="185" ht="11.25" customHeight="1">
      <c r="B185" s="315" t="s">
        <v>92</v>
      </c>
      <c r="C185" s="316" t="s">
        <v>244</v>
      </c>
      <c r="D185" s="317" t="s">
        <v>245</v>
      </c>
      <c r="E185" s="318"/>
      <c r="F185" s="316" t="s">
        <v>95</v>
      </c>
      <c r="G185" s="319">
        <v>0.15</v>
      </c>
      <c r="H185" s="315" t="s">
        <v>96</v>
      </c>
      <c r="I185" s="320">
        <v>-44.7</v>
      </c>
      <c r="J185" s="320">
        <v>0.0</v>
      </c>
      <c r="K185" s="320">
        <v>-44.7</v>
      </c>
      <c r="L185" s="320">
        <v>44.7</v>
      </c>
      <c r="M185" s="320">
        <v>0.0</v>
      </c>
      <c r="N185" s="320">
        <v>44.7</v>
      </c>
      <c r="O185" s="319">
        <v>0.0</v>
      </c>
      <c r="P185" s="320">
        <v>0.0</v>
      </c>
      <c r="Q185" s="320">
        <v>0.0</v>
      </c>
      <c r="R185" s="321">
        <v>0.0</v>
      </c>
      <c r="S185" s="314"/>
    </row>
    <row r="186" ht="11.25" customHeight="1">
      <c r="B186" s="315" t="s">
        <v>92</v>
      </c>
      <c r="C186" s="316" t="s">
        <v>118</v>
      </c>
      <c r="D186" s="317" t="s">
        <v>119</v>
      </c>
      <c r="E186" s="318"/>
      <c r="F186" s="316" t="s">
        <v>95</v>
      </c>
      <c r="G186" s="319">
        <v>0.01</v>
      </c>
      <c r="H186" s="315" t="s">
        <v>96</v>
      </c>
      <c r="I186" s="320">
        <v>-0.42</v>
      </c>
      <c r="J186" s="320">
        <v>0.0</v>
      </c>
      <c r="K186" s="320">
        <v>-0.42</v>
      </c>
      <c r="L186" s="320">
        <v>0.42</v>
      </c>
      <c r="M186" s="320">
        <v>0.0</v>
      </c>
      <c r="N186" s="320">
        <v>0.42</v>
      </c>
      <c r="O186" s="319">
        <v>0.0</v>
      </c>
      <c r="P186" s="320">
        <v>0.0</v>
      </c>
      <c r="Q186" s="320">
        <v>0.0</v>
      </c>
      <c r="R186" s="321">
        <v>0.0</v>
      </c>
      <c r="S186" s="314"/>
    </row>
    <row r="187" ht="11.25" customHeight="1">
      <c r="B187" s="315" t="s">
        <v>92</v>
      </c>
      <c r="C187" s="316" t="s">
        <v>141</v>
      </c>
      <c r="D187" s="317" t="s">
        <v>142</v>
      </c>
      <c r="E187" s="318"/>
      <c r="F187" s="316" t="s">
        <v>95</v>
      </c>
      <c r="G187" s="319">
        <v>0.01</v>
      </c>
      <c r="H187" s="315" t="s">
        <v>96</v>
      </c>
      <c r="I187" s="320">
        <v>-0.88</v>
      </c>
      <c r="J187" s="320">
        <v>0.0</v>
      </c>
      <c r="K187" s="320">
        <v>-0.88</v>
      </c>
      <c r="L187" s="320">
        <v>0.88</v>
      </c>
      <c r="M187" s="320">
        <v>0.0</v>
      </c>
      <c r="N187" s="320">
        <v>0.88</v>
      </c>
      <c r="O187" s="319">
        <v>0.0</v>
      </c>
      <c r="P187" s="320">
        <v>0.0</v>
      </c>
      <c r="Q187" s="320">
        <v>0.0</v>
      </c>
      <c r="R187" s="321">
        <v>0.0</v>
      </c>
      <c r="S187" s="314"/>
    </row>
    <row r="188" ht="12.0" customHeight="1"/>
    <row r="189" ht="12.75" customHeight="1">
      <c r="B189" s="300" t="s">
        <v>1813</v>
      </c>
      <c r="C189" s="297"/>
      <c r="D189" s="298"/>
      <c r="S189" s="330" t="s">
        <v>259</v>
      </c>
    </row>
    <row r="190" ht="4.5" customHeight="1"/>
    <row r="191" ht="19.5" customHeight="1">
      <c r="B191" s="301" t="s">
        <v>79</v>
      </c>
      <c r="C191" s="301" t="s">
        <v>80</v>
      </c>
      <c r="D191" s="302" t="s">
        <v>81</v>
      </c>
      <c r="E191" s="303"/>
      <c r="F191" s="301" t="s">
        <v>82</v>
      </c>
      <c r="G191" s="301" t="s">
        <v>83</v>
      </c>
      <c r="H191" s="301" t="s">
        <v>84</v>
      </c>
      <c r="I191" s="304" t="s">
        <v>85</v>
      </c>
      <c r="J191" s="305"/>
      <c r="K191" s="306"/>
      <c r="L191" s="304" t="s">
        <v>86</v>
      </c>
      <c r="M191" s="305"/>
      <c r="N191" s="306"/>
      <c r="O191" s="304" t="s">
        <v>87</v>
      </c>
      <c r="P191" s="305"/>
      <c r="Q191" s="305"/>
      <c r="R191" s="305"/>
      <c r="S191" s="307"/>
    </row>
    <row r="192" ht="14.25" customHeight="1">
      <c r="B192" s="308"/>
      <c r="C192" s="308"/>
      <c r="D192" s="309"/>
      <c r="E192" s="310"/>
      <c r="F192" s="308"/>
      <c r="G192" s="308"/>
      <c r="H192" s="308"/>
      <c r="I192" s="311" t="s">
        <v>88</v>
      </c>
      <c r="J192" s="311" t="s">
        <v>89</v>
      </c>
      <c r="K192" s="311" t="s">
        <v>90</v>
      </c>
      <c r="L192" s="311" t="s">
        <v>88</v>
      </c>
      <c r="M192" s="311" t="s">
        <v>89</v>
      </c>
      <c r="N192" s="311" t="s">
        <v>90</v>
      </c>
      <c r="O192" s="311" t="s">
        <v>83</v>
      </c>
      <c r="P192" s="311" t="s">
        <v>88</v>
      </c>
      <c r="Q192" s="311" t="s">
        <v>89</v>
      </c>
      <c r="R192" s="304" t="s">
        <v>90</v>
      </c>
      <c r="S192" s="307"/>
    </row>
    <row r="193" ht="11.25" customHeight="1">
      <c r="B193" s="315" t="s">
        <v>92</v>
      </c>
      <c r="C193" s="316" t="s">
        <v>2236</v>
      </c>
      <c r="D193" s="399" t="s">
        <v>2237</v>
      </c>
      <c r="E193" s="318"/>
      <c r="F193" s="316" t="s">
        <v>95</v>
      </c>
      <c r="G193" s="319">
        <v>13.16</v>
      </c>
      <c r="H193" s="315" t="s">
        <v>96</v>
      </c>
      <c r="I193" s="320">
        <v>-12304.6</v>
      </c>
      <c r="J193" s="320">
        <v>0.0</v>
      </c>
      <c r="K193" s="320">
        <v>-12304.6</v>
      </c>
      <c r="L193" s="320">
        <v>12304.6</v>
      </c>
      <c r="M193" s="320">
        <v>0.0</v>
      </c>
      <c r="N193" s="320">
        <v>12304.6</v>
      </c>
      <c r="O193" s="319">
        <v>0.0</v>
      </c>
      <c r="P193" s="320">
        <v>0.0</v>
      </c>
      <c r="Q193" s="320">
        <v>0.0</v>
      </c>
      <c r="R193" s="321">
        <v>0.0</v>
      </c>
      <c r="S193" s="314"/>
    </row>
    <row r="194" ht="11.25" customHeight="1">
      <c r="B194" s="315" t="s">
        <v>92</v>
      </c>
      <c r="C194" s="316" t="s">
        <v>126</v>
      </c>
      <c r="D194" s="317" t="s">
        <v>127</v>
      </c>
      <c r="E194" s="318"/>
      <c r="F194" s="316" t="s">
        <v>95</v>
      </c>
      <c r="G194" s="319">
        <v>0.5</v>
      </c>
      <c r="H194" s="315" t="s">
        <v>96</v>
      </c>
      <c r="I194" s="320">
        <v>-161.0</v>
      </c>
      <c r="J194" s="320">
        <v>0.0</v>
      </c>
      <c r="K194" s="320">
        <v>-161.0</v>
      </c>
      <c r="L194" s="320">
        <v>161.0</v>
      </c>
      <c r="M194" s="320">
        <v>0.0</v>
      </c>
      <c r="N194" s="320">
        <v>161.0</v>
      </c>
      <c r="O194" s="319">
        <v>0.0</v>
      </c>
      <c r="P194" s="320">
        <v>0.0</v>
      </c>
      <c r="Q194" s="320">
        <v>0.0</v>
      </c>
      <c r="R194" s="321">
        <v>0.0</v>
      </c>
      <c r="S194" s="314"/>
    </row>
    <row r="195" ht="11.25" customHeight="1">
      <c r="B195" s="315" t="s">
        <v>92</v>
      </c>
      <c r="C195" s="316" t="s">
        <v>161</v>
      </c>
      <c r="D195" s="317" t="s">
        <v>162</v>
      </c>
      <c r="E195" s="318"/>
      <c r="F195" s="316" t="s">
        <v>95</v>
      </c>
      <c r="G195" s="319">
        <v>0.4</v>
      </c>
      <c r="H195" s="315" t="s">
        <v>96</v>
      </c>
      <c r="I195" s="320">
        <v>-87.11</v>
      </c>
      <c r="J195" s="320">
        <v>0.0</v>
      </c>
      <c r="K195" s="320">
        <v>-87.11</v>
      </c>
      <c r="L195" s="320">
        <v>87.11</v>
      </c>
      <c r="M195" s="320">
        <v>0.0</v>
      </c>
      <c r="N195" s="320">
        <v>87.11</v>
      </c>
      <c r="O195" s="319">
        <v>0.0</v>
      </c>
      <c r="P195" s="320">
        <v>0.0</v>
      </c>
      <c r="Q195" s="320">
        <v>0.0</v>
      </c>
      <c r="R195" s="321">
        <v>0.0</v>
      </c>
      <c r="S195" s="314"/>
    </row>
    <row r="196" ht="11.25" customHeight="1">
      <c r="B196" s="315" t="s">
        <v>92</v>
      </c>
      <c r="C196" s="316" t="s">
        <v>122</v>
      </c>
      <c r="D196" s="317" t="s">
        <v>123</v>
      </c>
      <c r="E196" s="318"/>
      <c r="F196" s="316" t="s">
        <v>95</v>
      </c>
      <c r="G196" s="319">
        <v>0.3</v>
      </c>
      <c r="H196" s="315" t="s">
        <v>96</v>
      </c>
      <c r="I196" s="320">
        <v>-31.2</v>
      </c>
      <c r="J196" s="320">
        <v>0.0</v>
      </c>
      <c r="K196" s="320">
        <v>-31.2</v>
      </c>
      <c r="L196" s="320">
        <v>31.2</v>
      </c>
      <c r="M196" s="320">
        <v>0.0</v>
      </c>
      <c r="N196" s="320">
        <v>31.2</v>
      </c>
      <c r="O196" s="319">
        <v>0.0</v>
      </c>
      <c r="P196" s="320">
        <v>0.0</v>
      </c>
      <c r="Q196" s="320">
        <v>0.0</v>
      </c>
      <c r="R196" s="321">
        <v>0.0</v>
      </c>
      <c r="S196" s="314"/>
    </row>
    <row r="197" ht="11.25" customHeight="1">
      <c r="B197" s="315" t="s">
        <v>92</v>
      </c>
      <c r="C197" s="316" t="s">
        <v>137</v>
      </c>
      <c r="D197" s="317" t="s">
        <v>138</v>
      </c>
      <c r="E197" s="318"/>
      <c r="F197" s="316" t="s">
        <v>95</v>
      </c>
      <c r="G197" s="319">
        <v>0.3</v>
      </c>
      <c r="H197" s="315" t="s">
        <v>96</v>
      </c>
      <c r="I197" s="320">
        <v>-105.0</v>
      </c>
      <c r="J197" s="320">
        <v>0.0</v>
      </c>
      <c r="K197" s="320">
        <v>-105.0</v>
      </c>
      <c r="L197" s="320">
        <v>105.0</v>
      </c>
      <c r="M197" s="320">
        <v>0.0</v>
      </c>
      <c r="N197" s="320">
        <v>105.0</v>
      </c>
      <c r="O197" s="319">
        <v>0.0</v>
      </c>
      <c r="P197" s="320">
        <v>0.0</v>
      </c>
      <c r="Q197" s="320">
        <v>0.0</v>
      </c>
      <c r="R197" s="321">
        <v>0.0</v>
      </c>
      <c r="S197" s="314"/>
    </row>
    <row r="198" ht="11.25" customHeight="1">
      <c r="B198" s="315" t="s">
        <v>92</v>
      </c>
      <c r="C198" s="316" t="s">
        <v>280</v>
      </c>
      <c r="D198" s="317" t="s">
        <v>281</v>
      </c>
      <c r="E198" s="318"/>
      <c r="F198" s="316" t="s">
        <v>95</v>
      </c>
      <c r="G198" s="319">
        <v>0.09</v>
      </c>
      <c r="H198" s="315" t="s">
        <v>96</v>
      </c>
      <c r="I198" s="320">
        <v>-151.92</v>
      </c>
      <c r="J198" s="320">
        <v>0.0</v>
      </c>
      <c r="K198" s="320">
        <v>-151.92</v>
      </c>
      <c r="L198" s="320">
        <v>151.92</v>
      </c>
      <c r="M198" s="320">
        <v>0.0</v>
      </c>
      <c r="N198" s="320">
        <v>151.92</v>
      </c>
      <c r="O198" s="319">
        <v>0.0</v>
      </c>
      <c r="P198" s="320">
        <v>0.0</v>
      </c>
      <c r="Q198" s="320">
        <v>0.0</v>
      </c>
      <c r="R198" s="321">
        <v>0.0</v>
      </c>
      <c r="S198" s="314"/>
    </row>
    <row r="199" ht="11.25" customHeight="1">
      <c r="B199" s="315" t="s">
        <v>92</v>
      </c>
      <c r="C199" s="316" t="s">
        <v>118</v>
      </c>
      <c r="D199" s="317" t="s">
        <v>119</v>
      </c>
      <c r="E199" s="318"/>
      <c r="F199" s="316" t="s">
        <v>95</v>
      </c>
      <c r="G199" s="319">
        <v>0.05</v>
      </c>
      <c r="H199" s="315" t="s">
        <v>96</v>
      </c>
      <c r="I199" s="320">
        <v>-2.1</v>
      </c>
      <c r="J199" s="320">
        <v>0.0</v>
      </c>
      <c r="K199" s="320">
        <v>-2.1</v>
      </c>
      <c r="L199" s="320">
        <v>2.1</v>
      </c>
      <c r="M199" s="320">
        <v>0.0</v>
      </c>
      <c r="N199" s="320">
        <v>2.1</v>
      </c>
      <c r="O199" s="319">
        <v>0.0</v>
      </c>
      <c r="P199" s="320">
        <v>0.0</v>
      </c>
      <c r="Q199" s="320">
        <v>0.0</v>
      </c>
      <c r="R199" s="321">
        <v>0.0</v>
      </c>
      <c r="S199" s="314"/>
    </row>
    <row r="200" ht="11.25" customHeight="1">
      <c r="B200" s="315" t="s">
        <v>92</v>
      </c>
      <c r="C200" s="316" t="s">
        <v>338</v>
      </c>
      <c r="D200" s="317" t="s">
        <v>339</v>
      </c>
      <c r="E200" s="318"/>
      <c r="F200" s="316" t="s">
        <v>95</v>
      </c>
      <c r="G200" s="319">
        <v>0.8</v>
      </c>
      <c r="H200" s="315" t="s">
        <v>96</v>
      </c>
      <c r="I200" s="320">
        <v>0.0</v>
      </c>
      <c r="J200" s="320">
        <v>0.0</v>
      </c>
      <c r="K200" s="320">
        <v>0.0</v>
      </c>
      <c r="L200" s="320">
        <v>0.0</v>
      </c>
      <c r="M200" s="320">
        <v>0.0</v>
      </c>
      <c r="N200" s="320">
        <v>0.0</v>
      </c>
      <c r="O200" s="319">
        <v>0.0</v>
      </c>
      <c r="P200" s="320">
        <v>0.0</v>
      </c>
      <c r="Q200" s="320">
        <v>0.0</v>
      </c>
      <c r="R200" s="321">
        <v>0.0</v>
      </c>
      <c r="S200" s="314"/>
    </row>
    <row r="201" ht="11.25" customHeight="1">
      <c r="B201" s="315" t="s">
        <v>92</v>
      </c>
      <c r="C201" s="316" t="s">
        <v>2238</v>
      </c>
      <c r="D201" s="317" t="s">
        <v>2239</v>
      </c>
      <c r="E201" s="318"/>
      <c r="F201" s="316" t="s">
        <v>95</v>
      </c>
      <c r="G201" s="319">
        <v>0.242</v>
      </c>
      <c r="H201" s="315" t="s">
        <v>96</v>
      </c>
      <c r="I201" s="320">
        <v>-287.98</v>
      </c>
      <c r="J201" s="320">
        <v>0.0</v>
      </c>
      <c r="K201" s="320">
        <v>-287.98</v>
      </c>
      <c r="L201" s="320">
        <v>287.98</v>
      </c>
      <c r="M201" s="320">
        <v>0.0</v>
      </c>
      <c r="N201" s="320">
        <v>287.98</v>
      </c>
      <c r="O201" s="319">
        <v>0.0</v>
      </c>
      <c r="P201" s="320">
        <v>0.0</v>
      </c>
      <c r="Q201" s="320">
        <v>0.0</v>
      </c>
      <c r="R201" s="321">
        <v>0.0</v>
      </c>
      <c r="S201" s="314"/>
    </row>
    <row r="202" ht="11.25" customHeight="1">
      <c r="B202" s="315" t="s">
        <v>92</v>
      </c>
      <c r="C202" s="316" t="s">
        <v>2039</v>
      </c>
      <c r="D202" s="317" t="s">
        <v>2040</v>
      </c>
      <c r="E202" s="318"/>
      <c r="F202" s="316" t="s">
        <v>95</v>
      </c>
      <c r="G202" s="319">
        <v>0.14</v>
      </c>
      <c r="H202" s="315" t="s">
        <v>96</v>
      </c>
      <c r="I202" s="320">
        <v>-67.2</v>
      </c>
      <c r="J202" s="320">
        <v>0.0</v>
      </c>
      <c r="K202" s="320">
        <v>-67.2</v>
      </c>
      <c r="L202" s="320">
        <v>67.2</v>
      </c>
      <c r="M202" s="320">
        <v>0.0</v>
      </c>
      <c r="N202" s="320">
        <v>67.2</v>
      </c>
      <c r="O202" s="319">
        <v>0.0</v>
      </c>
      <c r="P202" s="320">
        <v>0.0</v>
      </c>
      <c r="Q202" s="320">
        <v>0.0</v>
      </c>
      <c r="R202" s="321">
        <v>0.0</v>
      </c>
      <c r="S202" s="314"/>
    </row>
    <row r="203" ht="11.25" customHeight="1">
      <c r="B203" s="315" t="s">
        <v>92</v>
      </c>
      <c r="C203" s="316" t="s">
        <v>2037</v>
      </c>
      <c r="D203" s="317" t="s">
        <v>2038</v>
      </c>
      <c r="E203" s="318"/>
      <c r="F203" s="316" t="s">
        <v>95</v>
      </c>
      <c r="G203" s="319">
        <v>0.252</v>
      </c>
      <c r="H203" s="315" t="s">
        <v>96</v>
      </c>
      <c r="I203" s="320">
        <v>-317.52</v>
      </c>
      <c r="J203" s="320">
        <v>0.0</v>
      </c>
      <c r="K203" s="320">
        <v>-317.52</v>
      </c>
      <c r="L203" s="320">
        <v>317.52</v>
      </c>
      <c r="M203" s="320">
        <v>0.0</v>
      </c>
      <c r="N203" s="320">
        <v>317.52</v>
      </c>
      <c r="O203" s="319">
        <v>0.0</v>
      </c>
      <c r="P203" s="320">
        <v>0.0</v>
      </c>
      <c r="Q203" s="320">
        <v>0.0</v>
      </c>
      <c r="R203" s="321">
        <v>0.0</v>
      </c>
      <c r="S203" s="314"/>
    </row>
    <row r="204" ht="11.25" customHeight="1">
      <c r="B204" s="315" t="s">
        <v>92</v>
      </c>
      <c r="C204" s="316" t="s">
        <v>101</v>
      </c>
      <c r="D204" s="317" t="s">
        <v>102</v>
      </c>
      <c r="E204" s="318"/>
      <c r="F204" s="316" t="s">
        <v>95</v>
      </c>
      <c r="G204" s="319">
        <v>0.4</v>
      </c>
      <c r="H204" s="315" t="s">
        <v>96</v>
      </c>
      <c r="I204" s="320">
        <v>-23.6</v>
      </c>
      <c r="J204" s="320">
        <v>0.0</v>
      </c>
      <c r="K204" s="320">
        <v>-23.6</v>
      </c>
      <c r="L204" s="320">
        <v>23.6</v>
      </c>
      <c r="M204" s="320">
        <v>0.0</v>
      </c>
      <c r="N204" s="320">
        <v>23.6</v>
      </c>
      <c r="O204" s="319">
        <v>0.0</v>
      </c>
      <c r="P204" s="320">
        <v>0.0</v>
      </c>
      <c r="Q204" s="320">
        <v>0.0</v>
      </c>
      <c r="R204" s="321">
        <v>0.0</v>
      </c>
      <c r="S204" s="314"/>
    </row>
    <row r="205" ht="11.25" customHeight="1">
      <c r="B205" s="315" t="s">
        <v>92</v>
      </c>
      <c r="C205" s="316" t="s">
        <v>124</v>
      </c>
      <c r="D205" s="317" t="s">
        <v>125</v>
      </c>
      <c r="E205" s="318"/>
      <c r="F205" s="316" t="s">
        <v>95</v>
      </c>
      <c r="G205" s="319">
        <v>0.1</v>
      </c>
      <c r="H205" s="315" t="s">
        <v>96</v>
      </c>
      <c r="I205" s="320">
        <v>-146.08</v>
      </c>
      <c r="J205" s="320">
        <v>0.0</v>
      </c>
      <c r="K205" s="320">
        <v>-146.08</v>
      </c>
      <c r="L205" s="320">
        <v>146.08</v>
      </c>
      <c r="M205" s="320">
        <v>0.0</v>
      </c>
      <c r="N205" s="320">
        <v>146.08</v>
      </c>
      <c r="O205" s="319">
        <v>0.0</v>
      </c>
      <c r="P205" s="320">
        <v>0.0</v>
      </c>
      <c r="Q205" s="320">
        <v>0.0</v>
      </c>
      <c r="R205" s="321">
        <v>0.0</v>
      </c>
      <c r="S205" s="314"/>
    </row>
    <row r="206" ht="11.25" customHeight="1">
      <c r="B206" s="315" t="s">
        <v>92</v>
      </c>
      <c r="C206" s="316" t="s">
        <v>120</v>
      </c>
      <c r="D206" s="317" t="s">
        <v>121</v>
      </c>
      <c r="E206" s="318"/>
      <c r="F206" s="316" t="s">
        <v>95</v>
      </c>
      <c r="G206" s="319">
        <v>0.02</v>
      </c>
      <c r="H206" s="315" t="s">
        <v>96</v>
      </c>
      <c r="I206" s="320">
        <v>-2.64</v>
      </c>
      <c r="J206" s="320">
        <v>0.0</v>
      </c>
      <c r="K206" s="320">
        <v>-2.64</v>
      </c>
      <c r="L206" s="320">
        <v>2.64</v>
      </c>
      <c r="M206" s="320">
        <v>0.0</v>
      </c>
      <c r="N206" s="320">
        <v>2.64</v>
      </c>
      <c r="O206" s="319">
        <v>0.0</v>
      </c>
      <c r="P206" s="320">
        <v>0.0</v>
      </c>
      <c r="Q206" s="320">
        <v>0.0</v>
      </c>
      <c r="R206" s="321">
        <v>0.0</v>
      </c>
      <c r="S206" s="314"/>
    </row>
    <row r="207" ht="11.25" customHeight="1">
      <c r="B207" s="315" t="s">
        <v>92</v>
      </c>
      <c r="C207" s="316" t="s">
        <v>2240</v>
      </c>
      <c r="D207" s="317" t="s">
        <v>2241</v>
      </c>
      <c r="E207" s="318"/>
      <c r="F207" s="316" t="s">
        <v>2242</v>
      </c>
      <c r="G207" s="319">
        <v>0.14</v>
      </c>
      <c r="H207" s="315" t="s">
        <v>96</v>
      </c>
      <c r="I207" s="320">
        <v>-261.33</v>
      </c>
      <c r="J207" s="320">
        <v>0.0</v>
      </c>
      <c r="K207" s="320">
        <v>-261.33</v>
      </c>
      <c r="L207" s="320">
        <v>261.33</v>
      </c>
      <c r="M207" s="320">
        <v>0.0</v>
      </c>
      <c r="N207" s="320">
        <v>261.33</v>
      </c>
      <c r="O207" s="319">
        <v>0.0</v>
      </c>
      <c r="P207" s="320">
        <v>0.0</v>
      </c>
      <c r="Q207" s="320">
        <v>0.0</v>
      </c>
      <c r="R207" s="321">
        <v>0.0</v>
      </c>
      <c r="S207" s="314"/>
    </row>
    <row r="208" ht="11.25" customHeight="1">
      <c r="B208" s="315" t="s">
        <v>92</v>
      </c>
      <c r="C208" s="316" t="s">
        <v>137</v>
      </c>
      <c r="D208" s="317" t="s">
        <v>138</v>
      </c>
      <c r="E208" s="318"/>
      <c r="F208" s="316" t="s">
        <v>95</v>
      </c>
      <c r="G208" s="319">
        <v>0.05</v>
      </c>
      <c r="H208" s="315" t="s">
        <v>96</v>
      </c>
      <c r="I208" s="320">
        <v>-17.5</v>
      </c>
      <c r="J208" s="320">
        <v>0.0</v>
      </c>
      <c r="K208" s="320">
        <v>-17.5</v>
      </c>
      <c r="L208" s="320">
        <v>17.5</v>
      </c>
      <c r="M208" s="320">
        <v>0.0</v>
      </c>
      <c r="N208" s="320">
        <v>17.5</v>
      </c>
      <c r="O208" s="319">
        <v>0.0</v>
      </c>
      <c r="P208" s="320">
        <v>0.0</v>
      </c>
      <c r="Q208" s="320">
        <v>0.0</v>
      </c>
      <c r="R208" s="321">
        <v>0.0</v>
      </c>
      <c r="S208" s="314"/>
    </row>
    <row r="209" ht="11.25" customHeight="1">
      <c r="B209" s="315" t="s">
        <v>92</v>
      </c>
      <c r="C209" s="316" t="s">
        <v>118</v>
      </c>
      <c r="D209" s="317" t="s">
        <v>119</v>
      </c>
      <c r="E209" s="318"/>
      <c r="F209" s="316" t="s">
        <v>95</v>
      </c>
      <c r="G209" s="319">
        <v>0.005</v>
      </c>
      <c r="H209" s="315" t="s">
        <v>96</v>
      </c>
      <c r="I209" s="320">
        <v>-0.21</v>
      </c>
      <c r="J209" s="320">
        <v>0.0</v>
      </c>
      <c r="K209" s="320">
        <v>-0.21</v>
      </c>
      <c r="L209" s="320">
        <v>0.21</v>
      </c>
      <c r="M209" s="320">
        <v>0.0</v>
      </c>
      <c r="N209" s="320">
        <v>0.21</v>
      </c>
      <c r="O209" s="319">
        <v>0.0</v>
      </c>
      <c r="P209" s="320">
        <v>0.0</v>
      </c>
      <c r="Q209" s="320">
        <v>0.0</v>
      </c>
      <c r="R209" s="321">
        <v>0.0</v>
      </c>
      <c r="S209" s="314"/>
    </row>
    <row r="210" ht="11.25" customHeight="1">
      <c r="B210" s="315" t="s">
        <v>92</v>
      </c>
      <c r="C210" s="316" t="s">
        <v>1941</v>
      </c>
      <c r="D210" s="317" t="s">
        <v>1724</v>
      </c>
      <c r="E210" s="318"/>
      <c r="F210" s="316" t="s">
        <v>95</v>
      </c>
      <c r="G210" s="319">
        <v>0.65</v>
      </c>
      <c r="H210" s="315" t="s">
        <v>96</v>
      </c>
      <c r="I210" s="320">
        <v>-357.5</v>
      </c>
      <c r="J210" s="320">
        <v>0.0</v>
      </c>
      <c r="K210" s="320">
        <v>-357.5</v>
      </c>
      <c r="L210" s="320">
        <v>357.5</v>
      </c>
      <c r="M210" s="320">
        <v>0.0</v>
      </c>
      <c r="N210" s="320">
        <v>357.5</v>
      </c>
      <c r="O210" s="319">
        <v>0.0</v>
      </c>
      <c r="P210" s="320">
        <v>0.0</v>
      </c>
      <c r="Q210" s="320">
        <v>0.0</v>
      </c>
      <c r="R210" s="321">
        <v>0.0</v>
      </c>
      <c r="S210" s="314"/>
    </row>
    <row r="211" ht="11.25" customHeight="1">
      <c r="B211" s="315" t="s">
        <v>92</v>
      </c>
      <c r="C211" s="316" t="s">
        <v>264</v>
      </c>
      <c r="D211" s="317" t="s">
        <v>265</v>
      </c>
      <c r="E211" s="318"/>
      <c r="F211" s="316" t="s">
        <v>95</v>
      </c>
      <c r="G211" s="319">
        <v>0.03</v>
      </c>
      <c r="H211" s="315" t="s">
        <v>96</v>
      </c>
      <c r="I211" s="320">
        <v>-26.4</v>
      </c>
      <c r="J211" s="320">
        <v>0.0</v>
      </c>
      <c r="K211" s="320">
        <v>-26.4</v>
      </c>
      <c r="L211" s="320">
        <v>26.4</v>
      </c>
      <c r="M211" s="320">
        <v>0.0</v>
      </c>
      <c r="N211" s="320">
        <v>26.4</v>
      </c>
      <c r="O211" s="319">
        <v>0.0</v>
      </c>
      <c r="P211" s="320">
        <v>0.0</v>
      </c>
      <c r="Q211" s="320">
        <v>0.0</v>
      </c>
      <c r="R211" s="321">
        <v>0.0</v>
      </c>
      <c r="S211" s="314"/>
    </row>
    <row r="212" ht="11.25" customHeight="1">
      <c r="B212" s="315" t="s">
        <v>92</v>
      </c>
      <c r="C212" s="316" t="s">
        <v>196</v>
      </c>
      <c r="D212" s="317" t="s">
        <v>197</v>
      </c>
      <c r="E212" s="318"/>
      <c r="F212" s="316" t="s">
        <v>95</v>
      </c>
      <c r="G212" s="319">
        <v>0.02</v>
      </c>
      <c r="H212" s="315" t="s">
        <v>96</v>
      </c>
      <c r="I212" s="320">
        <v>-15.8</v>
      </c>
      <c r="J212" s="320">
        <v>0.0</v>
      </c>
      <c r="K212" s="320">
        <v>-15.8</v>
      </c>
      <c r="L212" s="320">
        <v>15.8</v>
      </c>
      <c r="M212" s="320">
        <v>0.0</v>
      </c>
      <c r="N212" s="320">
        <v>15.8</v>
      </c>
      <c r="O212" s="319">
        <v>0.0</v>
      </c>
      <c r="P212" s="320">
        <v>0.0</v>
      </c>
      <c r="Q212" s="320">
        <v>0.0</v>
      </c>
      <c r="R212" s="321">
        <v>0.0</v>
      </c>
      <c r="S212" s="314"/>
    </row>
    <row r="213" ht="11.25" customHeight="1">
      <c r="B213" s="315" t="s">
        <v>92</v>
      </c>
      <c r="C213" s="316" t="s">
        <v>262</v>
      </c>
      <c r="D213" s="317" t="s">
        <v>263</v>
      </c>
      <c r="E213" s="318"/>
      <c r="F213" s="316" t="s">
        <v>95</v>
      </c>
      <c r="G213" s="319">
        <v>0.03</v>
      </c>
      <c r="H213" s="315" t="s">
        <v>96</v>
      </c>
      <c r="I213" s="320">
        <v>-52.95</v>
      </c>
      <c r="J213" s="320">
        <v>0.0</v>
      </c>
      <c r="K213" s="320">
        <v>-52.95</v>
      </c>
      <c r="L213" s="320">
        <v>52.95</v>
      </c>
      <c r="M213" s="320">
        <v>0.0</v>
      </c>
      <c r="N213" s="320">
        <v>52.95</v>
      </c>
      <c r="O213" s="319">
        <v>0.0</v>
      </c>
      <c r="P213" s="320">
        <v>0.0</v>
      </c>
      <c r="Q213" s="320">
        <v>0.0</v>
      </c>
      <c r="R213" s="321">
        <v>0.0</v>
      </c>
      <c r="S213" s="314"/>
    </row>
    <row r="214" ht="11.25" customHeight="1">
      <c r="B214" s="315" t="s">
        <v>92</v>
      </c>
      <c r="C214" s="316" t="s">
        <v>131</v>
      </c>
      <c r="D214" s="317" t="s">
        <v>132</v>
      </c>
      <c r="E214" s="318"/>
      <c r="F214" s="316" t="s">
        <v>95</v>
      </c>
      <c r="G214" s="319">
        <v>0.1</v>
      </c>
      <c r="H214" s="315" t="s">
        <v>96</v>
      </c>
      <c r="I214" s="320">
        <v>-22.0</v>
      </c>
      <c r="J214" s="320">
        <v>0.0</v>
      </c>
      <c r="K214" s="320">
        <v>-22.0</v>
      </c>
      <c r="L214" s="320">
        <v>22.0</v>
      </c>
      <c r="M214" s="320">
        <v>0.0</v>
      </c>
      <c r="N214" s="320">
        <v>22.0</v>
      </c>
      <c r="O214" s="319">
        <v>0.0</v>
      </c>
      <c r="P214" s="320">
        <v>0.0</v>
      </c>
      <c r="Q214" s="320">
        <v>0.0</v>
      </c>
      <c r="R214" s="321">
        <v>0.0</v>
      </c>
      <c r="S214" s="314"/>
    </row>
    <row r="215" ht="11.25" customHeight="1">
      <c r="B215" s="315" t="s">
        <v>92</v>
      </c>
      <c r="C215" s="316" t="s">
        <v>137</v>
      </c>
      <c r="D215" s="317" t="s">
        <v>138</v>
      </c>
      <c r="E215" s="318"/>
      <c r="F215" s="316" t="s">
        <v>95</v>
      </c>
      <c r="G215" s="319">
        <v>0.01</v>
      </c>
      <c r="H215" s="315" t="s">
        <v>96</v>
      </c>
      <c r="I215" s="320">
        <v>-3.5</v>
      </c>
      <c r="J215" s="320">
        <v>0.0</v>
      </c>
      <c r="K215" s="320">
        <v>-3.5</v>
      </c>
      <c r="L215" s="320">
        <v>3.5</v>
      </c>
      <c r="M215" s="320">
        <v>0.0</v>
      </c>
      <c r="N215" s="320">
        <v>3.5</v>
      </c>
      <c r="O215" s="319">
        <v>0.0</v>
      </c>
      <c r="P215" s="320">
        <v>0.0</v>
      </c>
      <c r="Q215" s="320">
        <v>0.0</v>
      </c>
      <c r="R215" s="321">
        <v>0.0</v>
      </c>
      <c r="S215" s="314"/>
    </row>
    <row r="216" ht="11.25" customHeight="1">
      <c r="B216" s="315" t="s">
        <v>92</v>
      </c>
      <c r="C216" s="316" t="s">
        <v>141</v>
      </c>
      <c r="D216" s="317" t="s">
        <v>142</v>
      </c>
      <c r="E216" s="318"/>
      <c r="F216" s="316" t="s">
        <v>95</v>
      </c>
      <c r="G216" s="319">
        <v>0.015</v>
      </c>
      <c r="H216" s="315" t="s">
        <v>96</v>
      </c>
      <c r="I216" s="320">
        <v>-1.32</v>
      </c>
      <c r="J216" s="320">
        <v>0.0</v>
      </c>
      <c r="K216" s="320">
        <v>-1.32</v>
      </c>
      <c r="L216" s="320">
        <v>1.32</v>
      </c>
      <c r="M216" s="320">
        <v>0.0</v>
      </c>
      <c r="N216" s="320">
        <v>1.32</v>
      </c>
      <c r="O216" s="319">
        <v>0.0</v>
      </c>
      <c r="P216" s="320">
        <v>0.0</v>
      </c>
      <c r="Q216" s="320">
        <v>0.0</v>
      </c>
      <c r="R216" s="321">
        <v>0.0</v>
      </c>
      <c r="S216" s="314"/>
    </row>
    <row r="217" ht="11.25" customHeight="1">
      <c r="B217" s="315" t="s">
        <v>92</v>
      </c>
      <c r="C217" s="316" t="s">
        <v>118</v>
      </c>
      <c r="D217" s="317" t="s">
        <v>119</v>
      </c>
      <c r="E217" s="318"/>
      <c r="F217" s="316" t="s">
        <v>95</v>
      </c>
      <c r="G217" s="319">
        <v>0.003</v>
      </c>
      <c r="H217" s="315" t="s">
        <v>96</v>
      </c>
      <c r="I217" s="320">
        <v>-0.13</v>
      </c>
      <c r="J217" s="320">
        <v>0.0</v>
      </c>
      <c r="K217" s="320">
        <v>-0.13</v>
      </c>
      <c r="L217" s="320">
        <v>0.13</v>
      </c>
      <c r="M217" s="320">
        <v>0.0</v>
      </c>
      <c r="N217" s="320">
        <v>0.13</v>
      </c>
      <c r="O217" s="319">
        <v>0.0</v>
      </c>
      <c r="P217" s="320">
        <v>0.0</v>
      </c>
      <c r="Q217" s="320">
        <v>0.0</v>
      </c>
      <c r="R217" s="321">
        <v>0.0</v>
      </c>
      <c r="S217" s="314"/>
    </row>
    <row r="218" ht="11.25" customHeight="1">
      <c r="B218" s="315" t="s">
        <v>92</v>
      </c>
      <c r="C218" s="316" t="s">
        <v>2243</v>
      </c>
      <c r="D218" s="399" t="s">
        <v>2244</v>
      </c>
      <c r="E218" s="318"/>
      <c r="F218" s="316" t="s">
        <v>95</v>
      </c>
      <c r="G218" s="319">
        <v>3.26</v>
      </c>
      <c r="H218" s="315" t="s">
        <v>96</v>
      </c>
      <c r="I218" s="320">
        <v>-2591.7</v>
      </c>
      <c r="J218" s="320">
        <v>0.0</v>
      </c>
      <c r="K218" s="320">
        <v>-2591.7</v>
      </c>
      <c r="L218" s="320">
        <v>2591.7</v>
      </c>
      <c r="M218" s="320">
        <v>0.0</v>
      </c>
      <c r="N218" s="320">
        <v>2591.7</v>
      </c>
      <c r="O218" s="319">
        <v>0.0</v>
      </c>
      <c r="P218" s="320">
        <v>0.0</v>
      </c>
      <c r="Q218" s="320">
        <v>0.0</v>
      </c>
      <c r="R218" s="321">
        <v>0.0</v>
      </c>
      <c r="S218" s="314"/>
    </row>
    <row r="219" ht="11.25" customHeight="1">
      <c r="B219" s="315" t="s">
        <v>92</v>
      </c>
      <c r="C219" s="316" t="s">
        <v>105</v>
      </c>
      <c r="D219" s="317" t="s">
        <v>106</v>
      </c>
      <c r="E219" s="318"/>
      <c r="F219" s="316" t="s">
        <v>95</v>
      </c>
      <c r="G219" s="319">
        <v>0.8</v>
      </c>
      <c r="H219" s="315" t="s">
        <v>96</v>
      </c>
      <c r="I219" s="320">
        <v>-49.6</v>
      </c>
      <c r="J219" s="320">
        <v>0.0</v>
      </c>
      <c r="K219" s="320">
        <v>-49.6</v>
      </c>
      <c r="L219" s="320">
        <v>49.6</v>
      </c>
      <c r="M219" s="320">
        <v>0.0</v>
      </c>
      <c r="N219" s="320">
        <v>49.6</v>
      </c>
      <c r="O219" s="319">
        <v>0.0</v>
      </c>
      <c r="P219" s="320">
        <v>0.0</v>
      </c>
      <c r="Q219" s="320">
        <v>0.0</v>
      </c>
      <c r="R219" s="321">
        <v>0.0</v>
      </c>
      <c r="S219" s="314"/>
    </row>
    <row r="220" ht="11.25" customHeight="1">
      <c r="B220" s="315" t="s">
        <v>92</v>
      </c>
      <c r="C220" s="316" t="s">
        <v>120</v>
      </c>
      <c r="D220" s="317" t="s">
        <v>121</v>
      </c>
      <c r="E220" s="318"/>
      <c r="F220" s="316" t="s">
        <v>95</v>
      </c>
      <c r="G220" s="319">
        <v>0.3</v>
      </c>
      <c r="H220" s="315" t="s">
        <v>96</v>
      </c>
      <c r="I220" s="320">
        <v>-39.67</v>
      </c>
      <c r="J220" s="320">
        <v>0.0</v>
      </c>
      <c r="K220" s="320">
        <v>-39.67</v>
      </c>
      <c r="L220" s="320">
        <v>39.67</v>
      </c>
      <c r="M220" s="320">
        <v>0.0</v>
      </c>
      <c r="N220" s="320">
        <v>39.67</v>
      </c>
      <c r="O220" s="319">
        <v>0.0</v>
      </c>
      <c r="P220" s="320">
        <v>0.0</v>
      </c>
      <c r="Q220" s="320">
        <v>0.0</v>
      </c>
      <c r="R220" s="321">
        <v>0.0</v>
      </c>
      <c r="S220" s="314"/>
    </row>
    <row r="221" ht="11.25" customHeight="1">
      <c r="B221" s="315" t="s">
        <v>92</v>
      </c>
      <c r="C221" s="316" t="s">
        <v>1865</v>
      </c>
      <c r="D221" s="399" t="s">
        <v>781</v>
      </c>
      <c r="E221" s="318"/>
      <c r="F221" s="316" t="s">
        <v>286</v>
      </c>
      <c r="G221" s="319">
        <v>2.5</v>
      </c>
      <c r="H221" s="315" t="s">
        <v>96</v>
      </c>
      <c r="I221" s="320">
        <v>-1433.33</v>
      </c>
      <c r="J221" s="320">
        <v>0.0</v>
      </c>
      <c r="K221" s="320">
        <v>-1433.33</v>
      </c>
      <c r="L221" s="320">
        <v>1433.33</v>
      </c>
      <c r="M221" s="320">
        <v>0.0</v>
      </c>
      <c r="N221" s="320">
        <v>1433.33</v>
      </c>
      <c r="O221" s="319">
        <v>0.0</v>
      </c>
      <c r="P221" s="320">
        <v>0.0</v>
      </c>
      <c r="Q221" s="320">
        <v>0.0</v>
      </c>
      <c r="R221" s="321">
        <v>0.0</v>
      </c>
      <c r="S221" s="314"/>
    </row>
    <row r="222" ht="11.25" customHeight="1">
      <c r="B222" s="315" t="s">
        <v>92</v>
      </c>
      <c r="C222" s="316" t="s">
        <v>2245</v>
      </c>
      <c r="D222" s="317" t="s">
        <v>2246</v>
      </c>
      <c r="E222" s="318"/>
      <c r="F222" s="316" t="s">
        <v>130</v>
      </c>
      <c r="G222" s="319">
        <v>6.0</v>
      </c>
      <c r="H222" s="315" t="s">
        <v>96</v>
      </c>
      <c r="I222" s="320">
        <v>-116.0</v>
      </c>
      <c r="J222" s="320">
        <v>0.0</v>
      </c>
      <c r="K222" s="320">
        <v>-116.0</v>
      </c>
      <c r="L222" s="320">
        <v>116.0</v>
      </c>
      <c r="M222" s="320">
        <v>0.0</v>
      </c>
      <c r="N222" s="320">
        <v>116.0</v>
      </c>
      <c r="O222" s="319">
        <v>0.0</v>
      </c>
      <c r="P222" s="320">
        <v>0.0</v>
      </c>
      <c r="Q222" s="320">
        <v>0.0</v>
      </c>
      <c r="R222" s="321">
        <v>0.0</v>
      </c>
      <c r="S222" s="314"/>
    </row>
    <row r="223" ht="11.25" customHeight="1">
      <c r="B223" s="315" t="s">
        <v>92</v>
      </c>
      <c r="C223" s="316" t="s">
        <v>151</v>
      </c>
      <c r="D223" s="317" t="s">
        <v>152</v>
      </c>
      <c r="E223" s="318"/>
      <c r="F223" s="316" t="s">
        <v>95</v>
      </c>
      <c r="G223" s="319">
        <v>0.8</v>
      </c>
      <c r="H223" s="315" t="s">
        <v>96</v>
      </c>
      <c r="I223" s="320">
        <v>-396.0</v>
      </c>
      <c r="J223" s="320">
        <v>0.0</v>
      </c>
      <c r="K223" s="320">
        <v>-396.0</v>
      </c>
      <c r="L223" s="320">
        <v>396.0</v>
      </c>
      <c r="M223" s="320">
        <v>0.0</v>
      </c>
      <c r="N223" s="320">
        <v>396.0</v>
      </c>
      <c r="O223" s="319">
        <v>0.0</v>
      </c>
      <c r="P223" s="320">
        <v>0.0</v>
      </c>
      <c r="Q223" s="320">
        <v>0.0</v>
      </c>
      <c r="R223" s="321">
        <v>0.0</v>
      </c>
      <c r="S223" s="314"/>
    </row>
    <row r="224" ht="11.25" customHeight="1">
      <c r="B224" s="315" t="s">
        <v>92</v>
      </c>
      <c r="C224" s="316" t="s">
        <v>196</v>
      </c>
      <c r="D224" s="317" t="s">
        <v>197</v>
      </c>
      <c r="E224" s="318"/>
      <c r="F224" s="316" t="s">
        <v>95</v>
      </c>
      <c r="G224" s="319">
        <v>0.1</v>
      </c>
      <c r="H224" s="315" t="s">
        <v>96</v>
      </c>
      <c r="I224" s="320">
        <v>-79.0</v>
      </c>
      <c r="J224" s="320">
        <v>0.0</v>
      </c>
      <c r="K224" s="320">
        <v>-79.0</v>
      </c>
      <c r="L224" s="320">
        <v>79.0</v>
      </c>
      <c r="M224" s="320">
        <v>0.0</v>
      </c>
      <c r="N224" s="320">
        <v>79.0</v>
      </c>
      <c r="O224" s="319">
        <v>0.0</v>
      </c>
      <c r="P224" s="320">
        <v>0.0</v>
      </c>
      <c r="Q224" s="320">
        <v>0.0</v>
      </c>
      <c r="R224" s="321">
        <v>0.0</v>
      </c>
      <c r="S224" s="314"/>
    </row>
    <row r="225" ht="11.25" customHeight="1">
      <c r="B225" s="315" t="s">
        <v>92</v>
      </c>
      <c r="C225" s="316" t="s">
        <v>118</v>
      </c>
      <c r="D225" s="317" t="s">
        <v>119</v>
      </c>
      <c r="E225" s="318"/>
      <c r="F225" s="316" t="s">
        <v>95</v>
      </c>
      <c r="G225" s="319">
        <v>0.01</v>
      </c>
      <c r="H225" s="315" t="s">
        <v>96</v>
      </c>
      <c r="I225" s="320">
        <v>-0.42</v>
      </c>
      <c r="J225" s="320">
        <v>0.0</v>
      </c>
      <c r="K225" s="320">
        <v>-0.42</v>
      </c>
      <c r="L225" s="320">
        <v>0.42</v>
      </c>
      <c r="M225" s="320">
        <v>0.0</v>
      </c>
      <c r="N225" s="320">
        <v>0.42</v>
      </c>
      <c r="O225" s="319">
        <v>0.0</v>
      </c>
      <c r="P225" s="320">
        <v>0.0</v>
      </c>
      <c r="Q225" s="320">
        <v>0.0</v>
      </c>
      <c r="R225" s="321">
        <v>0.0</v>
      </c>
      <c r="S225" s="314"/>
    </row>
    <row r="226" ht="11.25" customHeight="1">
      <c r="B226" s="315" t="s">
        <v>92</v>
      </c>
      <c r="C226" s="316" t="s">
        <v>192</v>
      </c>
      <c r="D226" s="317" t="s">
        <v>193</v>
      </c>
      <c r="E226" s="318"/>
      <c r="F226" s="316" t="s">
        <v>95</v>
      </c>
      <c r="G226" s="319">
        <v>0.02</v>
      </c>
      <c r="H226" s="315" t="s">
        <v>96</v>
      </c>
      <c r="I226" s="320">
        <v>0.0</v>
      </c>
      <c r="J226" s="320">
        <v>0.0</v>
      </c>
      <c r="K226" s="320">
        <v>0.0</v>
      </c>
      <c r="L226" s="320">
        <v>0.0</v>
      </c>
      <c r="M226" s="320">
        <v>0.0</v>
      </c>
      <c r="N226" s="320">
        <v>0.0</v>
      </c>
      <c r="O226" s="319">
        <v>0.0</v>
      </c>
      <c r="P226" s="320">
        <v>0.0</v>
      </c>
      <c r="Q226" s="320">
        <v>0.0</v>
      </c>
      <c r="R226" s="321">
        <v>0.0</v>
      </c>
      <c r="S226" s="314"/>
    </row>
    <row r="227" ht="11.25" customHeight="1">
      <c r="B227" s="315" t="s">
        <v>92</v>
      </c>
      <c r="C227" s="316" t="s">
        <v>2210</v>
      </c>
      <c r="D227" s="317" t="s">
        <v>2211</v>
      </c>
      <c r="E227" s="318"/>
      <c r="F227" s="316" t="s">
        <v>95</v>
      </c>
      <c r="G227" s="319">
        <v>0.037</v>
      </c>
      <c r="H227" s="315" t="s">
        <v>96</v>
      </c>
      <c r="I227" s="320">
        <v>-91.17</v>
      </c>
      <c r="J227" s="320">
        <v>0.0</v>
      </c>
      <c r="K227" s="320">
        <v>-91.17</v>
      </c>
      <c r="L227" s="320">
        <v>91.17</v>
      </c>
      <c r="M227" s="320">
        <v>0.0</v>
      </c>
      <c r="N227" s="320">
        <v>91.17</v>
      </c>
      <c r="O227" s="319">
        <v>0.0</v>
      </c>
      <c r="P227" s="320">
        <v>0.0</v>
      </c>
      <c r="Q227" s="320">
        <v>0.0</v>
      </c>
      <c r="R227" s="321">
        <v>0.0</v>
      </c>
      <c r="S227" s="314"/>
    </row>
    <row r="228" ht="11.25" customHeight="1">
      <c r="B228" s="322" t="s">
        <v>107</v>
      </c>
      <c r="C228" s="323"/>
      <c r="D228" s="323"/>
      <c r="E228" s="323"/>
      <c r="F228" s="324"/>
      <c r="G228" s="325">
        <v>35.554</v>
      </c>
      <c r="H228" s="326" t="s">
        <v>108</v>
      </c>
      <c r="I228" s="327">
        <v>-32787.37</v>
      </c>
      <c r="J228" s="327">
        <v>0.0</v>
      </c>
      <c r="K228" s="327">
        <v>-32787.37</v>
      </c>
      <c r="L228" s="327">
        <v>32787.37</v>
      </c>
      <c r="M228" s="327">
        <v>0.0</v>
      </c>
      <c r="N228" s="327">
        <v>32787.37</v>
      </c>
      <c r="O228" s="325">
        <v>0.0</v>
      </c>
      <c r="P228" s="327">
        <v>0.0</v>
      </c>
      <c r="Q228" s="327">
        <v>0.0</v>
      </c>
      <c r="R228" s="328">
        <v>0.0</v>
      </c>
      <c r="S228" s="329"/>
    </row>
    <row r="229" ht="12.75" customHeight="1">
      <c r="B229" s="300" t="s">
        <v>1813</v>
      </c>
      <c r="C229" s="297"/>
      <c r="D229" s="298"/>
      <c r="S229" s="330" t="s">
        <v>289</v>
      </c>
    </row>
    <row r="230" ht="12.75" customHeight="1">
      <c r="B230" s="296" t="s">
        <v>424</v>
      </c>
      <c r="C230" s="297"/>
      <c r="D230" s="297"/>
      <c r="E230" s="297"/>
      <c r="F230" s="297"/>
      <c r="G230" s="297"/>
      <c r="H230" s="297"/>
      <c r="I230" s="297"/>
      <c r="J230" s="297"/>
      <c r="K230" s="297"/>
      <c r="L230" s="297"/>
      <c r="M230" s="297"/>
      <c r="N230" s="297"/>
      <c r="O230" s="297"/>
      <c r="P230" s="297"/>
      <c r="Q230" s="297"/>
      <c r="R230" s="297"/>
      <c r="S230" s="297"/>
      <c r="T230" s="298"/>
    </row>
    <row r="231" ht="12.75" customHeight="1">
      <c r="B231" s="331"/>
      <c r="C231" s="331"/>
      <c r="D231" s="331"/>
      <c r="E231" s="331"/>
      <c r="F231" s="331"/>
      <c r="G231" s="331"/>
      <c r="H231" s="331"/>
      <c r="I231" s="331"/>
      <c r="J231" s="331"/>
      <c r="K231" s="331"/>
      <c r="L231" s="331"/>
      <c r="M231" s="331"/>
      <c r="N231" s="331"/>
      <c r="O231" s="331"/>
      <c r="P231" s="331"/>
      <c r="Q231" s="331"/>
      <c r="R231" s="331"/>
      <c r="S231" s="331"/>
      <c r="T231" s="331"/>
    </row>
    <row r="232" ht="12.75" customHeight="1">
      <c r="B232" s="331"/>
      <c r="C232" s="331"/>
      <c r="D232" s="299" t="s">
        <v>2192</v>
      </c>
      <c r="E232" s="297"/>
      <c r="F232" s="297"/>
      <c r="G232" s="297"/>
      <c r="H232" s="297"/>
      <c r="I232" s="297"/>
      <c r="J232" s="297"/>
      <c r="K232" s="297"/>
      <c r="L232" s="297"/>
      <c r="M232" s="297"/>
      <c r="N232" s="297"/>
      <c r="O232" s="297"/>
      <c r="P232" s="297"/>
      <c r="Q232" s="297"/>
      <c r="R232" s="297"/>
      <c r="S232" s="298"/>
      <c r="T232" s="331"/>
    </row>
    <row r="233" ht="12.75" customHeight="1">
      <c r="B233" s="331"/>
      <c r="C233" s="331"/>
      <c r="D233" s="331"/>
      <c r="E233" s="331"/>
      <c r="F233" s="331"/>
      <c r="G233" s="331"/>
      <c r="H233" s="331"/>
      <c r="I233" s="331"/>
      <c r="J233" s="331"/>
      <c r="K233" s="331"/>
      <c r="L233" s="331"/>
      <c r="M233" s="331"/>
      <c r="N233" s="331"/>
      <c r="O233" s="331"/>
      <c r="P233" s="331"/>
      <c r="Q233" s="331"/>
      <c r="R233" s="331"/>
      <c r="S233" s="331"/>
      <c r="T233" s="331"/>
    </row>
    <row r="234" ht="12.75" customHeight="1">
      <c r="B234" s="331"/>
      <c r="C234" s="331"/>
      <c r="D234" s="300" t="s">
        <v>2247</v>
      </c>
      <c r="E234" s="297"/>
      <c r="F234" s="297"/>
      <c r="G234" s="297"/>
      <c r="H234" s="297"/>
      <c r="I234" s="297"/>
      <c r="J234" s="297"/>
      <c r="K234" s="297"/>
      <c r="L234" s="297"/>
      <c r="M234" s="297"/>
      <c r="N234" s="297"/>
      <c r="O234" s="297"/>
      <c r="P234" s="297"/>
      <c r="Q234" s="297"/>
      <c r="R234" s="297"/>
      <c r="S234" s="298"/>
      <c r="T234" s="331"/>
    </row>
    <row r="235" ht="12.75" customHeight="1">
      <c r="B235" s="331"/>
      <c r="C235" s="331"/>
      <c r="D235" s="331"/>
      <c r="E235" s="331"/>
      <c r="F235" s="331"/>
      <c r="G235" s="331"/>
      <c r="H235" s="331"/>
      <c r="I235" s="331"/>
      <c r="J235" s="331"/>
      <c r="K235" s="331"/>
      <c r="L235" s="331"/>
      <c r="M235" s="331"/>
      <c r="N235" s="331"/>
      <c r="O235" s="331"/>
      <c r="P235" s="331"/>
      <c r="Q235" s="331"/>
      <c r="R235" s="331"/>
      <c r="S235" s="331"/>
      <c r="T235" s="331"/>
    </row>
    <row r="236" ht="12.75" customHeight="1">
      <c r="B236" s="331"/>
      <c r="C236" s="331"/>
      <c r="D236" s="300" t="s">
        <v>426</v>
      </c>
      <c r="E236" s="297"/>
      <c r="F236" s="297"/>
      <c r="G236" s="297"/>
      <c r="H236" s="297"/>
      <c r="I236" s="297"/>
      <c r="J236" s="297"/>
      <c r="K236" s="297"/>
      <c r="L236" s="297"/>
      <c r="M236" s="297"/>
      <c r="N236" s="297"/>
      <c r="O236" s="297"/>
      <c r="P236" s="297"/>
      <c r="Q236" s="297"/>
      <c r="R236" s="297"/>
      <c r="S236" s="298"/>
      <c r="T236" s="331"/>
    </row>
    <row r="237" ht="12.75" customHeight="1">
      <c r="B237" s="331"/>
      <c r="C237" s="331"/>
      <c r="D237" s="331"/>
      <c r="E237" s="331"/>
      <c r="F237" s="331"/>
      <c r="G237" s="331"/>
      <c r="H237" s="331"/>
      <c r="I237" s="331"/>
      <c r="J237" s="331"/>
      <c r="K237" s="331"/>
      <c r="L237" s="331"/>
      <c r="M237" s="331"/>
      <c r="N237" s="331"/>
      <c r="O237" s="331"/>
      <c r="P237" s="331"/>
      <c r="Q237" s="331"/>
      <c r="R237" s="331"/>
      <c r="S237" s="331"/>
      <c r="T237" s="331"/>
    </row>
    <row r="238" ht="12.75" customHeight="1">
      <c r="B238" s="331"/>
      <c r="C238" s="331"/>
      <c r="D238" s="300" t="s">
        <v>1835</v>
      </c>
      <c r="E238" s="297"/>
      <c r="F238" s="297"/>
      <c r="G238" s="297"/>
      <c r="H238" s="297"/>
      <c r="I238" s="297"/>
      <c r="J238" s="297"/>
      <c r="K238" s="297"/>
      <c r="L238" s="297"/>
      <c r="M238" s="297"/>
      <c r="N238" s="297"/>
      <c r="O238" s="297"/>
      <c r="P238" s="297"/>
      <c r="Q238" s="297"/>
      <c r="R238" s="297"/>
      <c r="S238" s="298"/>
      <c r="T238" s="331"/>
    </row>
    <row r="239" ht="12.75" customHeight="1">
      <c r="B239" s="331"/>
      <c r="C239" s="331"/>
      <c r="D239" s="331"/>
      <c r="E239" s="331"/>
      <c r="F239" s="331"/>
      <c r="G239" s="331"/>
      <c r="H239" s="331"/>
      <c r="I239" s="331"/>
      <c r="J239" s="331"/>
      <c r="K239" s="331"/>
      <c r="L239" s="331"/>
      <c r="M239" s="331"/>
      <c r="N239" s="331"/>
      <c r="O239" s="331"/>
      <c r="P239" s="331"/>
      <c r="Q239" s="331"/>
      <c r="R239" s="331"/>
      <c r="S239" s="331"/>
      <c r="T239" s="331"/>
    </row>
    <row r="240" ht="12.75" customHeight="1">
      <c r="B240" s="331"/>
      <c r="C240" s="331"/>
      <c r="D240" s="332" t="s">
        <v>427</v>
      </c>
      <c r="E240" s="332" t="s">
        <v>428</v>
      </c>
      <c r="F240" s="333" t="s">
        <v>429</v>
      </c>
      <c r="G240" s="334"/>
      <c r="H240" s="333" t="s">
        <v>430</v>
      </c>
      <c r="I240" s="334"/>
      <c r="J240" s="333" t="s">
        <v>431</v>
      </c>
      <c r="K240" s="334"/>
      <c r="L240" s="332" t="s">
        <v>432</v>
      </c>
      <c r="M240" s="304" t="s">
        <v>85</v>
      </c>
      <c r="N240" s="305"/>
      <c r="O240" s="307"/>
      <c r="P240" s="304" t="s">
        <v>86</v>
      </c>
      <c r="Q240" s="305"/>
      <c r="R240" s="305"/>
      <c r="S240" s="307"/>
      <c r="T240" s="331"/>
    </row>
    <row r="241" ht="12.75" customHeight="1">
      <c r="B241" s="331"/>
      <c r="C241" s="331"/>
      <c r="D241" s="335" t="s">
        <v>433</v>
      </c>
      <c r="E241" s="335" t="s">
        <v>433</v>
      </c>
      <c r="F241" s="336" t="s">
        <v>433</v>
      </c>
      <c r="G241" s="337"/>
      <c r="H241" s="336" t="s">
        <v>434</v>
      </c>
      <c r="I241" s="337"/>
      <c r="J241" s="336" t="s">
        <v>433</v>
      </c>
      <c r="K241" s="337"/>
      <c r="L241" s="335" t="s">
        <v>433</v>
      </c>
      <c r="M241" s="338" t="s">
        <v>88</v>
      </c>
      <c r="N241" s="338" t="s">
        <v>89</v>
      </c>
      <c r="O241" s="338" t="s">
        <v>90</v>
      </c>
      <c r="P241" s="338" t="s">
        <v>88</v>
      </c>
      <c r="Q241" s="338" t="s">
        <v>89</v>
      </c>
      <c r="R241" s="304" t="s">
        <v>90</v>
      </c>
      <c r="S241" s="307"/>
      <c r="T241" s="331"/>
      <c r="U241" s="400" t="s">
        <v>1836</v>
      </c>
      <c r="V241" s="400" t="s">
        <v>1837</v>
      </c>
      <c r="W241" s="415" t="s">
        <v>1838</v>
      </c>
      <c r="X241" s="415" t="s">
        <v>1839</v>
      </c>
    </row>
    <row r="242" ht="12.75" customHeight="1">
      <c r="B242" s="331"/>
      <c r="C242" s="339" t="s">
        <v>433</v>
      </c>
      <c r="D242" s="340" t="s">
        <v>435</v>
      </c>
      <c r="E242" s="341" t="s">
        <v>2248</v>
      </c>
      <c r="F242" s="342" t="s">
        <v>1972</v>
      </c>
      <c r="G242" s="314"/>
      <c r="H242" s="342" t="s">
        <v>433</v>
      </c>
      <c r="I242" s="314"/>
      <c r="J242" s="343" t="s">
        <v>438</v>
      </c>
      <c r="K242" s="314"/>
      <c r="L242" s="341" t="s">
        <v>24</v>
      </c>
      <c r="M242" s="344">
        <v>-59206.72</v>
      </c>
      <c r="N242" s="344">
        <v>0.0</v>
      </c>
      <c r="O242" s="344">
        <v>-59206.72</v>
      </c>
      <c r="P242" s="344">
        <v>59206.72</v>
      </c>
      <c r="Q242" s="344">
        <v>0.0</v>
      </c>
      <c r="R242" s="345">
        <v>59206.72</v>
      </c>
      <c r="S242" s="314"/>
      <c r="T242" s="331" t="s">
        <v>1955</v>
      </c>
      <c r="U242" s="403">
        <f t="shared" ref="U242:U245" si="1">R242/9</f>
        <v>6578.524444</v>
      </c>
      <c r="V242" s="416">
        <v>3000.0</v>
      </c>
      <c r="W242" s="417">
        <f t="shared" ref="W242:W245" si="2">(V242-U242)/U242</f>
        <v>-0.5439706844</v>
      </c>
      <c r="X242" s="418">
        <f t="shared" ref="X242:X245" si="3">U242-V242</f>
        <v>3578.524444</v>
      </c>
    </row>
    <row r="243" ht="12.75" customHeight="1">
      <c r="B243" s="331"/>
      <c r="C243" s="339" t="s">
        <v>433</v>
      </c>
      <c r="D243" s="340" t="s">
        <v>435</v>
      </c>
      <c r="E243" s="341" t="s">
        <v>2249</v>
      </c>
      <c r="F243" s="342" t="s">
        <v>445</v>
      </c>
      <c r="G243" s="314"/>
      <c r="H243" s="342" t="s">
        <v>433</v>
      </c>
      <c r="I243" s="314"/>
      <c r="J243" s="343" t="s">
        <v>438</v>
      </c>
      <c r="K243" s="314"/>
      <c r="L243" s="341" t="s">
        <v>24</v>
      </c>
      <c r="M243" s="344">
        <v>-22333.87</v>
      </c>
      <c r="N243" s="344">
        <v>0.0</v>
      </c>
      <c r="O243" s="344">
        <v>-22333.87</v>
      </c>
      <c r="P243" s="344">
        <v>22333.87</v>
      </c>
      <c r="Q243" s="344">
        <v>0.0</v>
      </c>
      <c r="R243" s="345">
        <v>22333.87</v>
      </c>
      <c r="S243" s="314"/>
      <c r="T243" s="331" t="s">
        <v>2250</v>
      </c>
      <c r="U243" s="403">
        <f t="shared" si="1"/>
        <v>2481.541111</v>
      </c>
      <c r="V243" s="416">
        <v>3000.0</v>
      </c>
      <c r="W243" s="404">
        <f t="shared" si="2"/>
        <v>0.2089261736</v>
      </c>
      <c r="X243" s="405">
        <f t="shared" si="3"/>
        <v>-518.4588889</v>
      </c>
    </row>
    <row r="244" ht="12.75" customHeight="1">
      <c r="B244" s="331"/>
      <c r="C244" s="339" t="s">
        <v>433</v>
      </c>
      <c r="D244" s="340" t="s">
        <v>435</v>
      </c>
      <c r="E244" s="341" t="s">
        <v>2251</v>
      </c>
      <c r="F244" s="342" t="s">
        <v>1975</v>
      </c>
      <c r="G244" s="314"/>
      <c r="H244" s="342" t="s">
        <v>433</v>
      </c>
      <c r="I244" s="314"/>
      <c r="J244" s="343" t="s">
        <v>438</v>
      </c>
      <c r="K244" s="314"/>
      <c r="L244" s="341" t="s">
        <v>24</v>
      </c>
      <c r="M244" s="344">
        <v>-32787.37</v>
      </c>
      <c r="N244" s="344">
        <v>0.0</v>
      </c>
      <c r="O244" s="344">
        <v>-32787.37</v>
      </c>
      <c r="P244" s="344">
        <v>32787.37</v>
      </c>
      <c r="Q244" s="344">
        <v>0.0</v>
      </c>
      <c r="R244" s="345">
        <v>32787.37</v>
      </c>
      <c r="S244" s="314"/>
      <c r="T244" s="331" t="s">
        <v>2252</v>
      </c>
      <c r="U244" s="403">
        <f t="shared" si="1"/>
        <v>3643.041111</v>
      </c>
      <c r="V244" s="416">
        <v>3000.0</v>
      </c>
      <c r="W244" s="404">
        <f t="shared" si="2"/>
        <v>-0.1765121753</v>
      </c>
      <c r="X244" s="405">
        <f t="shared" si="3"/>
        <v>643.0411111</v>
      </c>
    </row>
    <row r="245" ht="12.75" customHeight="1">
      <c r="B245" s="331"/>
      <c r="C245" s="331"/>
      <c r="D245" s="331"/>
      <c r="E245" s="331"/>
      <c r="F245" s="331"/>
      <c r="G245" s="331"/>
      <c r="H245" s="331"/>
      <c r="I245" s="331"/>
      <c r="J245" s="331"/>
      <c r="K245" s="346" t="s">
        <v>486</v>
      </c>
      <c r="L245" s="307"/>
      <c r="M245" s="347">
        <v>-114327.96</v>
      </c>
      <c r="N245" s="347">
        <v>0.0</v>
      </c>
      <c r="O245" s="347">
        <v>-114327.96</v>
      </c>
      <c r="P245" s="347">
        <v>114327.96</v>
      </c>
      <c r="Q245" s="347">
        <v>0.0</v>
      </c>
      <c r="R245" s="348">
        <v>114327.96</v>
      </c>
      <c r="S245" s="307"/>
      <c r="T245" s="331"/>
      <c r="U245" s="403">
        <f t="shared" si="1"/>
        <v>12703.10667</v>
      </c>
      <c r="V245" s="13">
        <f>SUM(V242:V244)</f>
        <v>9000</v>
      </c>
      <c r="W245" s="404">
        <f t="shared" si="2"/>
        <v>-0.2915118926</v>
      </c>
      <c r="X245" s="405">
        <f t="shared" si="3"/>
        <v>3703.106667</v>
      </c>
    </row>
    <row r="246" ht="12.75" customHeight="1">
      <c r="B246" s="331"/>
      <c r="C246" s="331"/>
      <c r="D246" s="331"/>
      <c r="E246" s="331"/>
      <c r="F246" s="331"/>
      <c r="G246" s="331"/>
      <c r="H246" s="331"/>
      <c r="I246" s="331"/>
      <c r="J246" s="331"/>
      <c r="K246" s="346" t="s">
        <v>487</v>
      </c>
      <c r="L246" s="307"/>
      <c r="M246" s="349" t="s">
        <v>2147</v>
      </c>
      <c r="N246" s="331"/>
      <c r="O246" s="331"/>
      <c r="P246" s="331"/>
      <c r="Q246" s="346" t="s">
        <v>1853</v>
      </c>
      <c r="R246" s="305"/>
      <c r="S246" s="305"/>
      <c r="T246" s="307"/>
      <c r="U246" s="406">
        <f>AVERAGE(U242:U244)</f>
        <v>4234.368889</v>
      </c>
      <c r="V246" s="407">
        <f>(V242-U246)/U246</f>
        <v>-0.2915118926</v>
      </c>
    </row>
    <row r="247" ht="12.75" customHeight="1">
      <c r="B247" s="331"/>
      <c r="C247" s="331"/>
      <c r="D247" s="331"/>
      <c r="E247" s="331"/>
      <c r="F247" s="331"/>
      <c r="G247" s="331"/>
      <c r="H247" s="331"/>
      <c r="I247" s="331"/>
      <c r="J247" s="331"/>
      <c r="K247" s="331"/>
      <c r="L247" s="331"/>
      <c r="M247" s="331"/>
      <c r="N247" s="331"/>
      <c r="O247" s="331"/>
      <c r="P247" s="331"/>
      <c r="Q247" s="331"/>
      <c r="R247" s="331"/>
      <c r="S247" s="331"/>
      <c r="T247" s="331"/>
    </row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485">
    <mergeCell ref="R152:S152"/>
    <mergeCell ref="R153:S153"/>
    <mergeCell ref="R154:S154"/>
    <mergeCell ref="R155:S155"/>
    <mergeCell ref="R156:S156"/>
    <mergeCell ref="R157:S157"/>
    <mergeCell ref="R158:S158"/>
    <mergeCell ref="R159:S159"/>
    <mergeCell ref="R160:S160"/>
    <mergeCell ref="R161:S161"/>
    <mergeCell ref="R162:S162"/>
    <mergeCell ref="R163:S163"/>
    <mergeCell ref="R164:S164"/>
    <mergeCell ref="R165:S165"/>
    <mergeCell ref="R173:S173"/>
    <mergeCell ref="B174:S174"/>
    <mergeCell ref="R166:S166"/>
    <mergeCell ref="R167:S167"/>
    <mergeCell ref="R168:S168"/>
    <mergeCell ref="R169:S169"/>
    <mergeCell ref="R170:S170"/>
    <mergeCell ref="R171:S171"/>
    <mergeCell ref="R172:S172"/>
    <mergeCell ref="R175:S175"/>
    <mergeCell ref="R176:S176"/>
    <mergeCell ref="R177:S177"/>
    <mergeCell ref="R178:S178"/>
    <mergeCell ref="R179:S179"/>
    <mergeCell ref="R180:S180"/>
    <mergeCell ref="R181:S181"/>
    <mergeCell ref="R182:S182"/>
    <mergeCell ref="R183:S183"/>
    <mergeCell ref="R184:S184"/>
    <mergeCell ref="R185:S185"/>
    <mergeCell ref="R186:S186"/>
    <mergeCell ref="R187:S187"/>
    <mergeCell ref="I191:K191"/>
    <mergeCell ref="R197:S197"/>
    <mergeCell ref="R198:S198"/>
    <mergeCell ref="R199:S199"/>
    <mergeCell ref="R200:S200"/>
    <mergeCell ref="R201:S201"/>
    <mergeCell ref="L191:N191"/>
    <mergeCell ref="O191:S191"/>
    <mergeCell ref="R192:S192"/>
    <mergeCell ref="R193:S193"/>
    <mergeCell ref="R194:S194"/>
    <mergeCell ref="R195:S195"/>
    <mergeCell ref="R196:S196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B173:F173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B189:D189"/>
    <mergeCell ref="B191:B192"/>
    <mergeCell ref="C191:C192"/>
    <mergeCell ref="D191:E192"/>
    <mergeCell ref="F191:F192"/>
    <mergeCell ref="G191:G192"/>
    <mergeCell ref="H191:H192"/>
    <mergeCell ref="D193:E193"/>
    <mergeCell ref="D224:E224"/>
    <mergeCell ref="D225:E225"/>
    <mergeCell ref="D226:E226"/>
    <mergeCell ref="D227:E227"/>
    <mergeCell ref="B228:F228"/>
    <mergeCell ref="B229:D229"/>
    <mergeCell ref="D217:E217"/>
    <mergeCell ref="D218:E218"/>
    <mergeCell ref="D219:E219"/>
    <mergeCell ref="D220:E220"/>
    <mergeCell ref="D221:E221"/>
    <mergeCell ref="D222:E222"/>
    <mergeCell ref="D223:E22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R202:S202"/>
    <mergeCell ref="R203:S203"/>
    <mergeCell ref="R204:S204"/>
    <mergeCell ref="R205:S205"/>
    <mergeCell ref="R206:S206"/>
    <mergeCell ref="D203:E203"/>
    <mergeCell ref="D204:E204"/>
    <mergeCell ref="D205:E205"/>
    <mergeCell ref="D206:E206"/>
    <mergeCell ref="D207:E207"/>
    <mergeCell ref="D208:E208"/>
    <mergeCell ref="D209:E209"/>
    <mergeCell ref="R207:S207"/>
    <mergeCell ref="R208:S208"/>
    <mergeCell ref="R209:S209"/>
    <mergeCell ref="R210:S210"/>
    <mergeCell ref="R211:S211"/>
    <mergeCell ref="R212:S212"/>
    <mergeCell ref="R213:S213"/>
    <mergeCell ref="D210:E210"/>
    <mergeCell ref="D211:E211"/>
    <mergeCell ref="D212:E212"/>
    <mergeCell ref="D213:E213"/>
    <mergeCell ref="D214:E214"/>
    <mergeCell ref="D215:E215"/>
    <mergeCell ref="D216:E216"/>
    <mergeCell ref="R214:S214"/>
    <mergeCell ref="R215:S215"/>
    <mergeCell ref="R216:S216"/>
    <mergeCell ref="R217:S217"/>
    <mergeCell ref="R218:S218"/>
    <mergeCell ref="R219:S219"/>
    <mergeCell ref="R220:S220"/>
    <mergeCell ref="R221:S221"/>
    <mergeCell ref="R222:S222"/>
    <mergeCell ref="R223:S223"/>
    <mergeCell ref="R224:S224"/>
    <mergeCell ref="R225:S225"/>
    <mergeCell ref="R226:S226"/>
    <mergeCell ref="R227:S227"/>
    <mergeCell ref="R29:S29"/>
    <mergeCell ref="R30:S30"/>
    <mergeCell ref="R31:S31"/>
    <mergeCell ref="R32:S32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  <mergeCell ref="R42:S42"/>
    <mergeCell ref="R43:S43"/>
    <mergeCell ref="R44:S44"/>
    <mergeCell ref="R45:S45"/>
    <mergeCell ref="R46:S46"/>
    <mergeCell ref="O50:S50"/>
    <mergeCell ref="R51:S51"/>
    <mergeCell ref="R52:S52"/>
    <mergeCell ref="R53:S53"/>
    <mergeCell ref="R54:S54"/>
    <mergeCell ref="R55:S55"/>
    <mergeCell ref="R56:S56"/>
    <mergeCell ref="R57:S57"/>
    <mergeCell ref="R58:S58"/>
    <mergeCell ref="R59:S59"/>
    <mergeCell ref="R60:S60"/>
    <mergeCell ref="R61:S61"/>
    <mergeCell ref="R62:S62"/>
    <mergeCell ref="R63:S63"/>
    <mergeCell ref="R64:S64"/>
    <mergeCell ref="R65:S65"/>
    <mergeCell ref="R66:S66"/>
    <mergeCell ref="R67:S67"/>
    <mergeCell ref="R68:S68"/>
    <mergeCell ref="R69:S69"/>
    <mergeCell ref="R70:S70"/>
    <mergeCell ref="R71:S71"/>
    <mergeCell ref="R72:S72"/>
    <mergeCell ref="R73:S73"/>
    <mergeCell ref="R81:S81"/>
    <mergeCell ref="R82:S82"/>
    <mergeCell ref="R83:S83"/>
    <mergeCell ref="R84:S84"/>
    <mergeCell ref="R85:S85"/>
    <mergeCell ref="R86:S86"/>
    <mergeCell ref="R87:S87"/>
    <mergeCell ref="R88:S88"/>
    <mergeCell ref="R74:S74"/>
    <mergeCell ref="R75:S75"/>
    <mergeCell ref="R76:S76"/>
    <mergeCell ref="R77:S77"/>
    <mergeCell ref="R78:S78"/>
    <mergeCell ref="R79:S79"/>
    <mergeCell ref="R80:S80"/>
    <mergeCell ref="I7:K7"/>
    <mergeCell ref="L7:N7"/>
    <mergeCell ref="A1:T1"/>
    <mergeCell ref="B3:S3"/>
    <mergeCell ref="B5:S5"/>
    <mergeCell ref="B7:B8"/>
    <mergeCell ref="C7:C8"/>
    <mergeCell ref="D7:E8"/>
    <mergeCell ref="F7:F8"/>
    <mergeCell ref="B9:S9"/>
    <mergeCell ref="G7:G8"/>
    <mergeCell ref="H7:H8"/>
    <mergeCell ref="D10:E10"/>
    <mergeCell ref="D11:E11"/>
    <mergeCell ref="D12:E12"/>
    <mergeCell ref="D13:E13"/>
    <mergeCell ref="D14:E14"/>
    <mergeCell ref="O7:S7"/>
    <mergeCell ref="R8:S8"/>
    <mergeCell ref="R10:S10"/>
    <mergeCell ref="R11:S11"/>
    <mergeCell ref="R12:S12"/>
    <mergeCell ref="R13:S13"/>
    <mergeCell ref="R14:S14"/>
    <mergeCell ref="D15:E15"/>
    <mergeCell ref="D16:E16"/>
    <mergeCell ref="D17:E17"/>
    <mergeCell ref="D18:E18"/>
    <mergeCell ref="D19:E19"/>
    <mergeCell ref="D20:E20"/>
    <mergeCell ref="D21:E21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50:E51"/>
    <mergeCell ref="F50:F51"/>
    <mergeCell ref="G50:G51"/>
    <mergeCell ref="H50:H51"/>
    <mergeCell ref="I50:K50"/>
    <mergeCell ref="L50:N50"/>
    <mergeCell ref="D43:E43"/>
    <mergeCell ref="D44:E44"/>
    <mergeCell ref="D45:E45"/>
    <mergeCell ref="D46:E46"/>
    <mergeCell ref="B48:D48"/>
    <mergeCell ref="B50:B51"/>
    <mergeCell ref="C50:C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7:E87"/>
    <mergeCell ref="B88:F88"/>
    <mergeCell ref="B89:S89"/>
    <mergeCell ref="R90:S90"/>
    <mergeCell ref="R91:S91"/>
    <mergeCell ref="R92:S92"/>
    <mergeCell ref="R93:S93"/>
    <mergeCell ref="D80:E80"/>
    <mergeCell ref="D81:E81"/>
    <mergeCell ref="D82:E82"/>
    <mergeCell ref="D83:E83"/>
    <mergeCell ref="D84:E84"/>
    <mergeCell ref="D85:E85"/>
    <mergeCell ref="D86:E86"/>
    <mergeCell ref="D97:E98"/>
    <mergeCell ref="F97:F98"/>
    <mergeCell ref="G97:G98"/>
    <mergeCell ref="H97:H98"/>
    <mergeCell ref="I97:K97"/>
    <mergeCell ref="L97:N97"/>
    <mergeCell ref="O97:S97"/>
    <mergeCell ref="D90:E90"/>
    <mergeCell ref="D91:E91"/>
    <mergeCell ref="D92:E92"/>
    <mergeCell ref="D93:E93"/>
    <mergeCell ref="B95:D95"/>
    <mergeCell ref="B97:B98"/>
    <mergeCell ref="C97:C98"/>
    <mergeCell ref="D106:E106"/>
    <mergeCell ref="D107:E107"/>
    <mergeCell ref="R107:S107"/>
    <mergeCell ref="R108:S108"/>
    <mergeCell ref="D99:E99"/>
    <mergeCell ref="D100:E100"/>
    <mergeCell ref="D101:E101"/>
    <mergeCell ref="D102:E102"/>
    <mergeCell ref="D103:E103"/>
    <mergeCell ref="D104:E104"/>
    <mergeCell ref="D105:E105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C144:C145"/>
    <mergeCell ref="D144:E145"/>
    <mergeCell ref="F144:F145"/>
    <mergeCell ref="G144:G145"/>
    <mergeCell ref="H144:H145"/>
    <mergeCell ref="I144:K144"/>
    <mergeCell ref="L144:N144"/>
    <mergeCell ref="D136:E136"/>
    <mergeCell ref="D137:E137"/>
    <mergeCell ref="D138:E138"/>
    <mergeCell ref="D139:E139"/>
    <mergeCell ref="D140:E140"/>
    <mergeCell ref="B142:D142"/>
    <mergeCell ref="B144:B145"/>
    <mergeCell ref="R98:S98"/>
    <mergeCell ref="R99:S99"/>
    <mergeCell ref="R100:S100"/>
    <mergeCell ref="R101:S101"/>
    <mergeCell ref="R102:S102"/>
    <mergeCell ref="R103:S103"/>
    <mergeCell ref="R104:S104"/>
    <mergeCell ref="R105:S105"/>
    <mergeCell ref="R106:S106"/>
    <mergeCell ref="R109:S109"/>
    <mergeCell ref="R110:S110"/>
    <mergeCell ref="R111:S111"/>
    <mergeCell ref="R112:S112"/>
    <mergeCell ref="R113:S113"/>
    <mergeCell ref="R114:S114"/>
    <mergeCell ref="R115:S115"/>
    <mergeCell ref="R116:S116"/>
    <mergeCell ref="R117:S117"/>
    <mergeCell ref="R118:S118"/>
    <mergeCell ref="R119:S119"/>
    <mergeCell ref="R120:S120"/>
    <mergeCell ref="R121:S121"/>
    <mergeCell ref="R122:S122"/>
    <mergeCell ref="R123:S123"/>
    <mergeCell ref="R124:S124"/>
    <mergeCell ref="R125:S125"/>
    <mergeCell ref="R126:S126"/>
    <mergeCell ref="R127:S127"/>
    <mergeCell ref="R128:S128"/>
    <mergeCell ref="R129:S129"/>
    <mergeCell ref="R130:S130"/>
    <mergeCell ref="R131:S131"/>
    <mergeCell ref="R132:S132"/>
    <mergeCell ref="R133:S133"/>
    <mergeCell ref="R134:S134"/>
    <mergeCell ref="R135:S135"/>
    <mergeCell ref="R136:S136"/>
    <mergeCell ref="R137:S137"/>
    <mergeCell ref="R138:S138"/>
    <mergeCell ref="R139:S139"/>
    <mergeCell ref="R140:S140"/>
    <mergeCell ref="O144:S144"/>
    <mergeCell ref="R145:S145"/>
    <mergeCell ref="R146:S146"/>
    <mergeCell ref="R147:S147"/>
    <mergeCell ref="R148:S148"/>
    <mergeCell ref="R149:S149"/>
    <mergeCell ref="R150:S150"/>
    <mergeCell ref="R151:S151"/>
    <mergeCell ref="M240:O240"/>
    <mergeCell ref="P240:S240"/>
    <mergeCell ref="R241:S241"/>
    <mergeCell ref="R242:S242"/>
    <mergeCell ref="R243:S243"/>
    <mergeCell ref="R244:S244"/>
    <mergeCell ref="R245:S245"/>
    <mergeCell ref="Q246:T246"/>
    <mergeCell ref="R228:S228"/>
    <mergeCell ref="B230:T230"/>
    <mergeCell ref="D232:S232"/>
    <mergeCell ref="D234:S234"/>
    <mergeCell ref="D236:S236"/>
    <mergeCell ref="D238:S238"/>
    <mergeCell ref="F240:G240"/>
    <mergeCell ref="H240:I240"/>
    <mergeCell ref="J240:K240"/>
    <mergeCell ref="F241:G241"/>
    <mergeCell ref="H241:I241"/>
    <mergeCell ref="J241:K241"/>
    <mergeCell ref="H242:I242"/>
    <mergeCell ref="J242:K242"/>
    <mergeCell ref="K245:L245"/>
    <mergeCell ref="K246:L246"/>
    <mergeCell ref="F242:G242"/>
    <mergeCell ref="F243:G243"/>
    <mergeCell ref="H243:I243"/>
    <mergeCell ref="J243:K243"/>
    <mergeCell ref="F244:G244"/>
    <mergeCell ref="H244:I244"/>
    <mergeCell ref="J244:K244"/>
  </mergeCells>
  <conditionalFormatting sqref="N1:N999">
    <cfRule type="cellIs" dxfId="0" priority="1" operator="greaterThan">
      <formula>1000</formula>
    </cfRule>
  </conditionalFormatting>
  <conditionalFormatting sqref="N1:N999">
    <cfRule type="cellIs" dxfId="1" priority="2" operator="greaterThan">
      <formula>500</formula>
    </cfRule>
  </conditionalFormatting>
  <conditionalFormatting sqref="N1:N999">
    <cfRule type="cellIs" dxfId="2" priority="3" operator="greaterThan">
      <formula>300</formula>
    </cfRule>
  </conditionalFormatting>
  <conditionalFormatting sqref="N1:N999">
    <cfRule type="cellIs" dxfId="3" priority="4" operator="greaterThan">
      <formula>100</formula>
    </cfRule>
  </conditionalFormatting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9138"/>
    <pageSetUpPr/>
  </sheetPr>
  <sheetViews>
    <sheetView workbookViewId="0"/>
  </sheetViews>
  <sheetFormatPr customHeight="1" defaultColWidth="12.63" defaultRowHeight="15.75"/>
  <cols>
    <col customWidth="1" min="1" max="1" width="0.38"/>
    <col customWidth="1" min="2" max="3" width="4.63"/>
    <col customWidth="1" min="4" max="4" width="16.25"/>
    <col customWidth="1" min="5" max="5" width="9.25"/>
    <col customWidth="1" min="6" max="6" width="7.25"/>
    <col customWidth="1" min="7" max="7" width="7.63"/>
    <col customWidth="1" min="8" max="8" width="4.63"/>
    <col customWidth="1" min="9" max="9" width="6.88"/>
    <col customWidth="1" min="10" max="10" width="6.38"/>
    <col customWidth="1" min="11" max="11" width="6.75"/>
    <col customWidth="1" min="12" max="12" width="6.88"/>
    <col customWidth="1" min="13" max="13" width="6.38"/>
    <col customWidth="1" min="14" max="14" width="6.75"/>
    <col customWidth="1" min="15" max="15" width="7.63"/>
    <col customWidth="1" min="16" max="16" width="6.75"/>
    <col customWidth="1" min="17" max="17" width="6.38"/>
    <col customWidth="1" min="18" max="18" width="1.0"/>
    <col customWidth="1" min="19" max="19" width="5.88"/>
    <col customWidth="1" min="20" max="26" width="8.63"/>
  </cols>
  <sheetData>
    <row r="1" ht="14.25" customHeight="1">
      <c r="A1" s="419" t="s">
        <v>2253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  <c r="O1" s="297"/>
      <c r="P1" s="297"/>
      <c r="Q1" s="297"/>
      <c r="R1" s="297"/>
      <c r="S1" s="297"/>
      <c r="T1" s="298"/>
    </row>
    <row r="2" ht="6.0" customHeight="1"/>
    <row r="3" ht="11.25" customHeight="1">
      <c r="B3" s="299" t="s">
        <v>1809</v>
      </c>
      <c r="C3" s="297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/>
      <c r="R3" s="297"/>
      <c r="S3" s="298"/>
    </row>
    <row r="4" ht="1.5" customHeight="1"/>
    <row r="5" ht="11.25" customHeight="1">
      <c r="B5" s="300" t="s">
        <v>78</v>
      </c>
      <c r="C5" s="297"/>
      <c r="D5" s="297"/>
      <c r="E5" s="297"/>
      <c r="F5" s="297"/>
      <c r="G5" s="297"/>
      <c r="H5" s="297"/>
      <c r="I5" s="297"/>
      <c r="J5" s="297"/>
      <c r="K5" s="297"/>
      <c r="L5" s="297"/>
      <c r="M5" s="297"/>
      <c r="N5" s="297"/>
      <c r="O5" s="297"/>
      <c r="P5" s="297"/>
      <c r="Q5" s="297"/>
      <c r="R5" s="297"/>
      <c r="S5" s="298"/>
    </row>
    <row r="6" ht="3.75" customHeight="1"/>
    <row r="7" ht="19.5" customHeight="1">
      <c r="B7" s="301" t="s">
        <v>79</v>
      </c>
      <c r="C7" s="301" t="s">
        <v>80</v>
      </c>
      <c r="D7" s="302" t="s">
        <v>81</v>
      </c>
      <c r="E7" s="303"/>
      <c r="F7" s="301" t="s">
        <v>82</v>
      </c>
      <c r="G7" s="301" t="s">
        <v>83</v>
      </c>
      <c r="H7" s="301" t="s">
        <v>84</v>
      </c>
      <c r="I7" s="304" t="s">
        <v>85</v>
      </c>
      <c r="J7" s="305"/>
      <c r="K7" s="306"/>
      <c r="L7" s="304" t="s">
        <v>86</v>
      </c>
      <c r="M7" s="305"/>
      <c r="N7" s="306"/>
      <c r="O7" s="304" t="s">
        <v>87</v>
      </c>
      <c r="P7" s="305"/>
      <c r="Q7" s="305"/>
      <c r="R7" s="305"/>
      <c r="S7" s="307"/>
    </row>
    <row r="8" ht="14.25" customHeight="1">
      <c r="B8" s="308"/>
      <c r="C8" s="308"/>
      <c r="D8" s="309"/>
      <c r="E8" s="310"/>
      <c r="F8" s="308"/>
      <c r="G8" s="308"/>
      <c r="H8" s="308"/>
      <c r="I8" s="311" t="s">
        <v>88</v>
      </c>
      <c r="J8" s="311" t="s">
        <v>89</v>
      </c>
      <c r="K8" s="311" t="s">
        <v>90</v>
      </c>
      <c r="L8" s="311" t="s">
        <v>88</v>
      </c>
      <c r="M8" s="311" t="s">
        <v>89</v>
      </c>
      <c r="N8" s="311" t="s">
        <v>90</v>
      </c>
      <c r="O8" s="311" t="s">
        <v>83</v>
      </c>
      <c r="P8" s="311" t="s">
        <v>88</v>
      </c>
      <c r="Q8" s="311" t="s">
        <v>89</v>
      </c>
      <c r="R8" s="304" t="s">
        <v>90</v>
      </c>
      <c r="S8" s="307"/>
    </row>
    <row r="9" ht="11.25" customHeight="1">
      <c r="B9" s="312" t="s">
        <v>2254</v>
      </c>
      <c r="C9" s="313"/>
      <c r="D9" s="313"/>
      <c r="E9" s="313"/>
      <c r="F9" s="313"/>
      <c r="G9" s="313"/>
      <c r="H9" s="313"/>
      <c r="I9" s="313"/>
      <c r="J9" s="313"/>
      <c r="K9" s="313"/>
      <c r="L9" s="313"/>
      <c r="M9" s="313"/>
      <c r="N9" s="313"/>
      <c r="O9" s="313"/>
      <c r="P9" s="313"/>
      <c r="Q9" s="313"/>
      <c r="R9" s="313"/>
      <c r="S9" s="314"/>
    </row>
    <row r="10" ht="11.25" customHeight="1">
      <c r="B10" s="315" t="s">
        <v>92</v>
      </c>
      <c r="C10" s="316" t="s">
        <v>2122</v>
      </c>
      <c r="D10" s="317" t="s">
        <v>2123</v>
      </c>
      <c r="E10" s="318"/>
      <c r="F10" s="316" t="s">
        <v>95</v>
      </c>
      <c r="G10" s="319">
        <v>2.0</v>
      </c>
      <c r="H10" s="315" t="s">
        <v>96</v>
      </c>
      <c r="I10" s="320">
        <v>-10200.0</v>
      </c>
      <c r="J10" s="320">
        <v>0.0</v>
      </c>
      <c r="K10" s="320">
        <v>-10200.0</v>
      </c>
      <c r="L10" s="320">
        <v>10200.0</v>
      </c>
      <c r="M10" s="320">
        <v>0.0</v>
      </c>
      <c r="N10" s="320">
        <v>10200.0</v>
      </c>
      <c r="O10" s="319">
        <v>0.0</v>
      </c>
      <c r="P10" s="320">
        <v>0.0</v>
      </c>
      <c r="Q10" s="320">
        <v>0.0</v>
      </c>
      <c r="R10" s="321">
        <v>0.0</v>
      </c>
      <c r="S10" s="314"/>
    </row>
    <row r="11" ht="11.25" customHeight="1">
      <c r="B11" s="322" t="s">
        <v>107</v>
      </c>
      <c r="C11" s="323"/>
      <c r="D11" s="323"/>
      <c r="E11" s="323"/>
      <c r="F11" s="324"/>
      <c r="G11" s="325">
        <v>2.0</v>
      </c>
      <c r="H11" s="326" t="s">
        <v>108</v>
      </c>
      <c r="I11" s="327">
        <v>-10200.0</v>
      </c>
      <c r="J11" s="327">
        <v>0.0</v>
      </c>
      <c r="K11" s="327">
        <v>-10200.0</v>
      </c>
      <c r="L11" s="327">
        <v>10200.0</v>
      </c>
      <c r="M11" s="327">
        <v>0.0</v>
      </c>
      <c r="N11" s="327">
        <v>10200.0</v>
      </c>
      <c r="O11" s="325">
        <v>0.0</v>
      </c>
      <c r="P11" s="327">
        <v>0.0</v>
      </c>
      <c r="Q11" s="327">
        <v>0.0</v>
      </c>
      <c r="R11" s="328">
        <v>0.0</v>
      </c>
      <c r="S11" s="329"/>
    </row>
    <row r="12" ht="11.25" customHeight="1">
      <c r="B12" s="312" t="s">
        <v>2255</v>
      </c>
      <c r="C12" s="313"/>
      <c r="D12" s="313"/>
      <c r="E12" s="313"/>
      <c r="F12" s="313"/>
      <c r="G12" s="313"/>
      <c r="H12" s="313"/>
      <c r="I12" s="313"/>
      <c r="J12" s="313"/>
      <c r="K12" s="313"/>
      <c r="L12" s="313"/>
      <c r="M12" s="313"/>
      <c r="N12" s="313"/>
      <c r="O12" s="313"/>
      <c r="P12" s="313"/>
      <c r="Q12" s="313"/>
      <c r="R12" s="313"/>
      <c r="S12" s="314"/>
    </row>
    <row r="13" ht="11.25" customHeight="1">
      <c r="B13" s="315" t="s">
        <v>92</v>
      </c>
      <c r="C13" s="316" t="s">
        <v>2256</v>
      </c>
      <c r="D13" s="399" t="s">
        <v>2257</v>
      </c>
      <c r="E13" s="318"/>
      <c r="F13" s="316" t="s">
        <v>286</v>
      </c>
      <c r="G13" s="319">
        <v>3.0</v>
      </c>
      <c r="H13" s="315" t="s">
        <v>96</v>
      </c>
      <c r="I13" s="320">
        <v>-4320.0</v>
      </c>
      <c r="J13" s="320">
        <v>0.0</v>
      </c>
      <c r="K13" s="320">
        <v>-4320.0</v>
      </c>
      <c r="L13" s="320">
        <v>4320.0</v>
      </c>
      <c r="M13" s="320">
        <v>0.0</v>
      </c>
      <c r="N13" s="320">
        <v>4320.0</v>
      </c>
      <c r="O13" s="319">
        <v>0.0</v>
      </c>
      <c r="P13" s="320">
        <v>0.0</v>
      </c>
      <c r="Q13" s="320">
        <v>0.0</v>
      </c>
      <c r="R13" s="321">
        <v>0.0</v>
      </c>
      <c r="S13" s="314"/>
    </row>
    <row r="14" ht="11.25" customHeight="1">
      <c r="B14" s="315" t="s">
        <v>92</v>
      </c>
      <c r="C14" s="316" t="s">
        <v>2258</v>
      </c>
      <c r="D14" s="399" t="s">
        <v>2259</v>
      </c>
      <c r="E14" s="318"/>
      <c r="F14" s="316" t="s">
        <v>286</v>
      </c>
      <c r="G14" s="319">
        <v>12.5</v>
      </c>
      <c r="H14" s="315" t="s">
        <v>96</v>
      </c>
      <c r="I14" s="320">
        <v>-1240.0</v>
      </c>
      <c r="J14" s="320">
        <v>0.0</v>
      </c>
      <c r="K14" s="320">
        <v>-1240.0</v>
      </c>
      <c r="L14" s="320">
        <v>1240.0</v>
      </c>
      <c r="M14" s="320">
        <v>0.0</v>
      </c>
      <c r="N14" s="320">
        <v>1240.0</v>
      </c>
      <c r="O14" s="319">
        <v>0.0</v>
      </c>
      <c r="P14" s="320">
        <v>0.0</v>
      </c>
      <c r="Q14" s="320">
        <v>0.0</v>
      </c>
      <c r="R14" s="321">
        <v>0.0</v>
      </c>
      <c r="S14" s="314"/>
    </row>
    <row r="15" ht="11.25" customHeight="1">
      <c r="B15" s="315" t="s">
        <v>92</v>
      </c>
      <c r="C15" s="316" t="s">
        <v>2260</v>
      </c>
      <c r="D15" s="399" t="s">
        <v>2261</v>
      </c>
      <c r="E15" s="318"/>
      <c r="F15" s="316" t="s">
        <v>95</v>
      </c>
      <c r="G15" s="319">
        <v>2.3</v>
      </c>
      <c r="H15" s="315" t="s">
        <v>96</v>
      </c>
      <c r="I15" s="320">
        <v>-1069.5</v>
      </c>
      <c r="J15" s="320">
        <v>0.0</v>
      </c>
      <c r="K15" s="320">
        <v>-1069.5</v>
      </c>
      <c r="L15" s="320">
        <v>1069.5</v>
      </c>
      <c r="M15" s="320">
        <v>0.0</v>
      </c>
      <c r="N15" s="320">
        <v>1069.5</v>
      </c>
      <c r="O15" s="319">
        <v>0.0</v>
      </c>
      <c r="P15" s="320">
        <v>0.0</v>
      </c>
      <c r="Q15" s="320">
        <v>0.0</v>
      </c>
      <c r="R15" s="321">
        <v>0.0</v>
      </c>
      <c r="S15" s="314"/>
    </row>
    <row r="16" ht="11.25" customHeight="1">
      <c r="B16" s="315" t="s">
        <v>92</v>
      </c>
      <c r="C16" s="316" t="s">
        <v>2262</v>
      </c>
      <c r="D16" s="317" t="s">
        <v>2263</v>
      </c>
      <c r="E16" s="318"/>
      <c r="F16" s="316" t="s">
        <v>95</v>
      </c>
      <c r="G16" s="319">
        <v>1.6</v>
      </c>
      <c r="H16" s="315" t="s">
        <v>96</v>
      </c>
      <c r="I16" s="320">
        <v>-952.0</v>
      </c>
      <c r="J16" s="320">
        <v>0.0</v>
      </c>
      <c r="K16" s="320">
        <v>-952.0</v>
      </c>
      <c r="L16" s="320">
        <v>952.0</v>
      </c>
      <c r="M16" s="320">
        <v>0.0</v>
      </c>
      <c r="N16" s="320">
        <v>952.0</v>
      </c>
      <c r="O16" s="319">
        <v>0.0</v>
      </c>
      <c r="P16" s="320">
        <v>0.0</v>
      </c>
      <c r="Q16" s="320">
        <v>0.0</v>
      </c>
      <c r="R16" s="321">
        <v>0.0</v>
      </c>
      <c r="S16" s="314"/>
    </row>
    <row r="17" ht="11.25" customHeight="1">
      <c r="B17" s="315" t="s">
        <v>92</v>
      </c>
      <c r="C17" s="316" t="s">
        <v>257</v>
      </c>
      <c r="D17" s="399" t="s">
        <v>258</v>
      </c>
      <c r="E17" s="318"/>
      <c r="F17" s="316" t="s">
        <v>95</v>
      </c>
      <c r="G17" s="319">
        <v>2.68</v>
      </c>
      <c r="H17" s="315" t="s">
        <v>96</v>
      </c>
      <c r="I17" s="320">
        <v>-11926.0</v>
      </c>
      <c r="J17" s="320">
        <v>0.0</v>
      </c>
      <c r="K17" s="320">
        <v>-11926.0</v>
      </c>
      <c r="L17" s="320">
        <v>11926.0</v>
      </c>
      <c r="M17" s="320">
        <v>0.0</v>
      </c>
      <c r="N17" s="320">
        <v>11926.0</v>
      </c>
      <c r="O17" s="319">
        <v>0.0</v>
      </c>
      <c r="P17" s="320">
        <v>0.0</v>
      </c>
      <c r="Q17" s="320">
        <v>0.0</v>
      </c>
      <c r="R17" s="321">
        <v>0.0</v>
      </c>
      <c r="S17" s="314"/>
    </row>
    <row r="18" ht="11.25" customHeight="1">
      <c r="B18" s="315" t="s">
        <v>92</v>
      </c>
      <c r="C18" s="316" t="s">
        <v>2264</v>
      </c>
      <c r="D18" s="399" t="s">
        <v>2265</v>
      </c>
      <c r="E18" s="318"/>
      <c r="F18" s="316" t="s">
        <v>95</v>
      </c>
      <c r="G18" s="319">
        <v>6.6</v>
      </c>
      <c r="H18" s="315" t="s">
        <v>96</v>
      </c>
      <c r="I18" s="320">
        <v>-3069.0</v>
      </c>
      <c r="J18" s="320">
        <v>0.0</v>
      </c>
      <c r="K18" s="320">
        <v>-3069.0</v>
      </c>
      <c r="L18" s="320">
        <v>3069.0</v>
      </c>
      <c r="M18" s="320">
        <v>0.0</v>
      </c>
      <c r="N18" s="320">
        <v>3069.0</v>
      </c>
      <c r="O18" s="319">
        <v>0.0</v>
      </c>
      <c r="P18" s="320">
        <v>0.0</v>
      </c>
      <c r="Q18" s="320">
        <v>0.0</v>
      </c>
      <c r="R18" s="321">
        <v>0.0</v>
      </c>
      <c r="S18" s="314"/>
    </row>
    <row r="19" ht="11.25" customHeight="1">
      <c r="B19" s="315" t="s">
        <v>92</v>
      </c>
      <c r="C19" s="316" t="s">
        <v>235</v>
      </c>
      <c r="D19" s="399" t="s">
        <v>236</v>
      </c>
      <c r="E19" s="318"/>
      <c r="F19" s="316" t="s">
        <v>95</v>
      </c>
      <c r="G19" s="319">
        <v>1.4</v>
      </c>
      <c r="H19" s="315" t="s">
        <v>96</v>
      </c>
      <c r="I19" s="320">
        <v>-2793.0</v>
      </c>
      <c r="J19" s="320">
        <v>0.0</v>
      </c>
      <c r="K19" s="320">
        <v>-2793.0</v>
      </c>
      <c r="L19" s="320">
        <v>2793.0</v>
      </c>
      <c r="M19" s="320">
        <v>0.0</v>
      </c>
      <c r="N19" s="320">
        <v>2793.0</v>
      </c>
      <c r="O19" s="319">
        <v>0.0</v>
      </c>
      <c r="P19" s="320">
        <v>0.0</v>
      </c>
      <c r="Q19" s="320">
        <v>0.0</v>
      </c>
      <c r="R19" s="321">
        <v>0.0</v>
      </c>
      <c r="S19" s="314"/>
    </row>
    <row r="20" ht="11.25" customHeight="1">
      <c r="B20" s="322" t="s">
        <v>107</v>
      </c>
      <c r="C20" s="323"/>
      <c r="D20" s="323"/>
      <c r="E20" s="323"/>
      <c r="F20" s="324"/>
      <c r="G20" s="325">
        <v>30.08</v>
      </c>
      <c r="H20" s="326" t="s">
        <v>108</v>
      </c>
      <c r="I20" s="327">
        <v>-25369.5</v>
      </c>
      <c r="J20" s="327">
        <v>0.0</v>
      </c>
      <c r="K20" s="327">
        <v>-25369.5</v>
      </c>
      <c r="L20" s="327">
        <v>25369.5</v>
      </c>
      <c r="M20" s="327">
        <v>0.0</v>
      </c>
      <c r="N20" s="327">
        <v>25369.5</v>
      </c>
      <c r="O20" s="325">
        <v>0.0</v>
      </c>
      <c r="P20" s="327">
        <v>0.0</v>
      </c>
      <c r="Q20" s="327">
        <v>0.0</v>
      </c>
      <c r="R20" s="328">
        <v>0.0</v>
      </c>
      <c r="S20" s="329"/>
      <c r="U20" s="420">
        <f>SUM(N10,N13:N20)</f>
        <v>60939</v>
      </c>
    </row>
    <row r="21" ht="11.25" customHeight="1">
      <c r="B21" s="312" t="s">
        <v>2266</v>
      </c>
      <c r="C21" s="313"/>
      <c r="D21" s="313"/>
      <c r="E21" s="313"/>
      <c r="F21" s="313"/>
      <c r="G21" s="313"/>
      <c r="H21" s="313"/>
      <c r="I21" s="313"/>
      <c r="J21" s="313"/>
      <c r="K21" s="313"/>
      <c r="L21" s="313"/>
      <c r="M21" s="313"/>
      <c r="N21" s="313"/>
      <c r="O21" s="313"/>
      <c r="P21" s="313"/>
      <c r="Q21" s="313"/>
      <c r="R21" s="313"/>
      <c r="S21" s="314"/>
    </row>
    <row r="22" ht="11.25" customHeight="1">
      <c r="B22" s="315" t="s">
        <v>92</v>
      </c>
      <c r="C22" s="316" t="s">
        <v>122</v>
      </c>
      <c r="D22" s="399" t="s">
        <v>123</v>
      </c>
      <c r="E22" s="318"/>
      <c r="F22" s="316" t="s">
        <v>95</v>
      </c>
      <c r="G22" s="319">
        <v>2.0</v>
      </c>
      <c r="H22" s="315" t="s">
        <v>96</v>
      </c>
      <c r="I22" s="320">
        <v>-4536.0</v>
      </c>
      <c r="J22" s="320">
        <v>0.0</v>
      </c>
      <c r="K22" s="320">
        <v>-4536.0</v>
      </c>
      <c r="L22" s="320">
        <v>4536.0</v>
      </c>
      <c r="M22" s="320">
        <v>0.0</v>
      </c>
      <c r="N22" s="320">
        <v>4536.0</v>
      </c>
      <c r="O22" s="319">
        <v>0.0</v>
      </c>
      <c r="P22" s="320">
        <v>0.0</v>
      </c>
      <c r="Q22" s="320">
        <v>0.0</v>
      </c>
      <c r="R22" s="321">
        <v>0.0</v>
      </c>
      <c r="S22" s="314"/>
    </row>
    <row r="23" ht="11.25" customHeight="1">
      <c r="B23" s="315" t="s">
        <v>92</v>
      </c>
      <c r="C23" s="316" t="s">
        <v>2168</v>
      </c>
      <c r="D23" s="317" t="s">
        <v>2169</v>
      </c>
      <c r="E23" s="318"/>
      <c r="F23" s="316" t="s">
        <v>95</v>
      </c>
      <c r="G23" s="319">
        <v>2.28</v>
      </c>
      <c r="H23" s="315" t="s">
        <v>96</v>
      </c>
      <c r="I23" s="320">
        <v>-820.8</v>
      </c>
      <c r="J23" s="320">
        <v>0.0</v>
      </c>
      <c r="K23" s="320">
        <v>-820.8</v>
      </c>
      <c r="L23" s="320">
        <v>820.8</v>
      </c>
      <c r="M23" s="320">
        <v>0.0</v>
      </c>
      <c r="N23" s="320">
        <v>820.8</v>
      </c>
      <c r="O23" s="319">
        <v>0.0</v>
      </c>
      <c r="P23" s="320">
        <v>0.0</v>
      </c>
      <c r="Q23" s="320">
        <v>0.0</v>
      </c>
      <c r="R23" s="321">
        <v>0.0</v>
      </c>
      <c r="S23" s="314"/>
    </row>
    <row r="24" ht="11.25" customHeight="1">
      <c r="B24" s="315" t="s">
        <v>92</v>
      </c>
      <c r="C24" s="316" t="s">
        <v>149</v>
      </c>
      <c r="D24" s="317" t="s">
        <v>150</v>
      </c>
      <c r="E24" s="318"/>
      <c r="F24" s="316" t="s">
        <v>95</v>
      </c>
      <c r="G24" s="319">
        <v>2.2</v>
      </c>
      <c r="H24" s="315" t="s">
        <v>96</v>
      </c>
      <c r="I24" s="320">
        <v>-869.0</v>
      </c>
      <c r="J24" s="320">
        <v>0.0</v>
      </c>
      <c r="K24" s="320">
        <v>-869.0</v>
      </c>
      <c r="L24" s="320">
        <v>869.0</v>
      </c>
      <c r="M24" s="320">
        <v>0.0</v>
      </c>
      <c r="N24" s="320">
        <v>869.0</v>
      </c>
      <c r="O24" s="319">
        <v>0.0</v>
      </c>
      <c r="P24" s="320">
        <v>0.0</v>
      </c>
      <c r="Q24" s="320">
        <v>0.0</v>
      </c>
      <c r="R24" s="321">
        <v>0.0</v>
      </c>
      <c r="S24" s="314"/>
    </row>
    <row r="25" ht="11.25" customHeight="1">
      <c r="B25" s="315" t="s">
        <v>92</v>
      </c>
      <c r="C25" s="316" t="s">
        <v>186</v>
      </c>
      <c r="D25" s="317" t="s">
        <v>187</v>
      </c>
      <c r="E25" s="318"/>
      <c r="F25" s="316" t="s">
        <v>95</v>
      </c>
      <c r="G25" s="319">
        <v>2.4</v>
      </c>
      <c r="H25" s="315" t="s">
        <v>96</v>
      </c>
      <c r="I25" s="320">
        <v>-768.0</v>
      </c>
      <c r="J25" s="320">
        <v>0.0</v>
      </c>
      <c r="K25" s="320">
        <v>-768.0</v>
      </c>
      <c r="L25" s="320">
        <v>768.0</v>
      </c>
      <c r="M25" s="320">
        <v>0.0</v>
      </c>
      <c r="N25" s="320">
        <v>768.0</v>
      </c>
      <c r="O25" s="319">
        <v>0.0</v>
      </c>
      <c r="P25" s="320">
        <v>0.0</v>
      </c>
      <c r="Q25" s="320">
        <v>0.0</v>
      </c>
      <c r="R25" s="321">
        <v>0.0</v>
      </c>
      <c r="S25" s="314"/>
    </row>
    <row r="26" ht="11.25" customHeight="1">
      <c r="B26" s="315" t="s">
        <v>92</v>
      </c>
      <c r="C26" s="316" t="s">
        <v>381</v>
      </c>
      <c r="D26" s="317" t="s">
        <v>382</v>
      </c>
      <c r="E26" s="318"/>
      <c r="F26" s="316" t="s">
        <v>95</v>
      </c>
      <c r="G26" s="319">
        <v>0.82</v>
      </c>
      <c r="H26" s="315" t="s">
        <v>96</v>
      </c>
      <c r="I26" s="320">
        <v>-143.5</v>
      </c>
      <c r="J26" s="320">
        <v>0.0</v>
      </c>
      <c r="K26" s="320">
        <v>-143.5</v>
      </c>
      <c r="L26" s="320">
        <v>143.5</v>
      </c>
      <c r="M26" s="320">
        <v>0.0</v>
      </c>
      <c r="N26" s="320">
        <v>143.5</v>
      </c>
      <c r="O26" s="319">
        <v>0.0</v>
      </c>
      <c r="P26" s="320">
        <v>0.0</v>
      </c>
      <c r="Q26" s="320">
        <v>0.0</v>
      </c>
      <c r="R26" s="321">
        <v>0.0</v>
      </c>
      <c r="S26" s="314"/>
    </row>
    <row r="27" ht="11.25" customHeight="1">
      <c r="B27" s="315" t="s">
        <v>92</v>
      </c>
      <c r="C27" s="316" t="s">
        <v>155</v>
      </c>
      <c r="D27" s="317" t="s">
        <v>156</v>
      </c>
      <c r="E27" s="318"/>
      <c r="F27" s="316" t="s">
        <v>95</v>
      </c>
      <c r="G27" s="319">
        <v>0.375</v>
      </c>
      <c r="H27" s="315" t="s">
        <v>96</v>
      </c>
      <c r="I27" s="320">
        <v>-630.0</v>
      </c>
      <c r="J27" s="320">
        <v>0.0</v>
      </c>
      <c r="K27" s="320">
        <v>-630.0</v>
      </c>
      <c r="L27" s="320">
        <v>630.0</v>
      </c>
      <c r="M27" s="320">
        <v>0.0</v>
      </c>
      <c r="N27" s="320">
        <v>630.0</v>
      </c>
      <c r="O27" s="319">
        <v>0.0</v>
      </c>
      <c r="P27" s="320">
        <v>0.0</v>
      </c>
      <c r="Q27" s="320">
        <v>0.0</v>
      </c>
      <c r="R27" s="321">
        <v>0.0</v>
      </c>
      <c r="S27" s="314"/>
    </row>
    <row r="28" ht="11.25" customHeight="1">
      <c r="B28" s="315" t="s">
        <v>92</v>
      </c>
      <c r="C28" s="316" t="s">
        <v>2267</v>
      </c>
      <c r="D28" s="317" t="s">
        <v>1222</v>
      </c>
      <c r="E28" s="318"/>
      <c r="F28" s="316" t="s">
        <v>95</v>
      </c>
      <c r="G28" s="319">
        <v>0.66</v>
      </c>
      <c r="H28" s="315" t="s">
        <v>96</v>
      </c>
      <c r="I28" s="320">
        <v>-455.4</v>
      </c>
      <c r="J28" s="320">
        <v>0.0</v>
      </c>
      <c r="K28" s="320">
        <v>-455.4</v>
      </c>
      <c r="L28" s="320">
        <v>455.4</v>
      </c>
      <c r="M28" s="320">
        <v>0.0</v>
      </c>
      <c r="N28" s="320">
        <v>455.4</v>
      </c>
      <c r="O28" s="319">
        <v>0.0</v>
      </c>
      <c r="P28" s="320">
        <v>0.0</v>
      </c>
      <c r="Q28" s="320">
        <v>0.0</v>
      </c>
      <c r="R28" s="321">
        <v>0.0</v>
      </c>
      <c r="S28" s="314"/>
    </row>
    <row r="29" ht="11.25" customHeight="1">
      <c r="B29" s="315" t="s">
        <v>92</v>
      </c>
      <c r="C29" s="316" t="s">
        <v>2268</v>
      </c>
      <c r="D29" s="317" t="s">
        <v>2269</v>
      </c>
      <c r="E29" s="318"/>
      <c r="F29" s="316" t="s">
        <v>95</v>
      </c>
      <c r="G29" s="319">
        <v>1.0</v>
      </c>
      <c r="H29" s="315" t="s">
        <v>96</v>
      </c>
      <c r="I29" s="320">
        <v>-972.8</v>
      </c>
      <c r="J29" s="320">
        <v>0.0</v>
      </c>
      <c r="K29" s="320">
        <v>-972.8</v>
      </c>
      <c r="L29" s="320">
        <v>972.8</v>
      </c>
      <c r="M29" s="320">
        <v>0.0</v>
      </c>
      <c r="N29" s="320">
        <v>972.8</v>
      </c>
      <c r="O29" s="319">
        <v>0.0</v>
      </c>
      <c r="P29" s="320">
        <v>0.0</v>
      </c>
      <c r="Q29" s="320">
        <v>0.0</v>
      </c>
      <c r="R29" s="321">
        <v>0.0</v>
      </c>
      <c r="S29" s="314"/>
    </row>
    <row r="30" ht="11.25" customHeight="1">
      <c r="B30" s="315" t="s">
        <v>92</v>
      </c>
      <c r="C30" s="316" t="s">
        <v>2258</v>
      </c>
      <c r="D30" s="317" t="s">
        <v>2259</v>
      </c>
      <c r="E30" s="318"/>
      <c r="F30" s="316" t="s">
        <v>286</v>
      </c>
      <c r="G30" s="319">
        <v>3.0</v>
      </c>
      <c r="H30" s="315" t="s">
        <v>96</v>
      </c>
      <c r="I30" s="320">
        <v>-273.0</v>
      </c>
      <c r="J30" s="320">
        <v>0.0</v>
      </c>
      <c r="K30" s="320">
        <v>-273.0</v>
      </c>
      <c r="L30" s="320">
        <v>273.0</v>
      </c>
      <c r="M30" s="320">
        <v>0.0</v>
      </c>
      <c r="N30" s="320">
        <v>273.0</v>
      </c>
      <c r="O30" s="319">
        <v>0.0</v>
      </c>
      <c r="P30" s="320">
        <v>0.0</v>
      </c>
      <c r="Q30" s="320">
        <v>0.0</v>
      </c>
      <c r="R30" s="321">
        <v>0.0</v>
      </c>
      <c r="S30" s="314"/>
    </row>
    <row r="31" ht="11.25" customHeight="1">
      <c r="B31" s="315" t="s">
        <v>92</v>
      </c>
      <c r="C31" s="316" t="s">
        <v>2270</v>
      </c>
      <c r="D31" s="317" t="s">
        <v>2271</v>
      </c>
      <c r="E31" s="318"/>
      <c r="F31" s="316" t="s">
        <v>130</v>
      </c>
      <c r="G31" s="319">
        <v>20.0</v>
      </c>
      <c r="H31" s="315" t="s">
        <v>96</v>
      </c>
      <c r="I31" s="320">
        <v>-308.0</v>
      </c>
      <c r="J31" s="320">
        <v>0.0</v>
      </c>
      <c r="K31" s="320">
        <v>-308.0</v>
      </c>
      <c r="L31" s="320">
        <v>308.0</v>
      </c>
      <c r="M31" s="320">
        <v>0.0</v>
      </c>
      <c r="N31" s="320">
        <v>308.0</v>
      </c>
      <c r="O31" s="319">
        <v>0.0</v>
      </c>
      <c r="P31" s="320">
        <v>0.0</v>
      </c>
      <c r="Q31" s="320">
        <v>0.0</v>
      </c>
      <c r="R31" s="321">
        <v>0.0</v>
      </c>
      <c r="S31" s="314"/>
    </row>
    <row r="32" ht="11.25" customHeight="1">
      <c r="B32" s="315" t="s">
        <v>92</v>
      </c>
      <c r="C32" s="316" t="s">
        <v>2268</v>
      </c>
      <c r="D32" s="317" t="s">
        <v>2269</v>
      </c>
      <c r="E32" s="318"/>
      <c r="F32" s="316" t="s">
        <v>95</v>
      </c>
      <c r="G32" s="319">
        <v>0.54</v>
      </c>
      <c r="H32" s="315" t="s">
        <v>96</v>
      </c>
      <c r="I32" s="320">
        <v>-525.31</v>
      </c>
      <c r="J32" s="320">
        <v>0.0</v>
      </c>
      <c r="K32" s="320">
        <v>-525.31</v>
      </c>
      <c r="L32" s="320">
        <v>525.31</v>
      </c>
      <c r="M32" s="320">
        <v>0.0</v>
      </c>
      <c r="N32" s="320">
        <v>525.31</v>
      </c>
      <c r="O32" s="319">
        <v>0.0</v>
      </c>
      <c r="P32" s="320">
        <v>0.0</v>
      </c>
      <c r="Q32" s="320">
        <v>0.0</v>
      </c>
      <c r="R32" s="321">
        <v>0.0</v>
      </c>
      <c r="S32" s="314"/>
    </row>
    <row r="33" ht="11.25" customHeight="1">
      <c r="B33" s="315" t="s">
        <v>92</v>
      </c>
      <c r="C33" s="316" t="s">
        <v>103</v>
      </c>
      <c r="D33" s="317" t="s">
        <v>104</v>
      </c>
      <c r="E33" s="318"/>
      <c r="F33" s="316" t="s">
        <v>95</v>
      </c>
      <c r="G33" s="319">
        <v>1.02</v>
      </c>
      <c r="H33" s="315" t="s">
        <v>96</v>
      </c>
      <c r="I33" s="320">
        <v>-87.72</v>
      </c>
      <c r="J33" s="320">
        <v>0.0</v>
      </c>
      <c r="K33" s="320">
        <v>-87.72</v>
      </c>
      <c r="L33" s="320">
        <v>87.72</v>
      </c>
      <c r="M33" s="320">
        <v>0.0</v>
      </c>
      <c r="N33" s="320">
        <v>87.72</v>
      </c>
      <c r="O33" s="319">
        <v>0.0</v>
      </c>
      <c r="P33" s="320">
        <v>0.0</v>
      </c>
      <c r="Q33" s="320">
        <v>0.0</v>
      </c>
      <c r="R33" s="321">
        <v>0.0</v>
      </c>
      <c r="S33" s="314"/>
    </row>
    <row r="34" ht="11.25" customHeight="1">
      <c r="B34" s="315" t="s">
        <v>92</v>
      </c>
      <c r="C34" s="316" t="s">
        <v>244</v>
      </c>
      <c r="D34" s="317" t="s">
        <v>245</v>
      </c>
      <c r="E34" s="318"/>
      <c r="F34" s="316" t="s">
        <v>95</v>
      </c>
      <c r="G34" s="319">
        <v>0.52</v>
      </c>
      <c r="H34" s="315" t="s">
        <v>96</v>
      </c>
      <c r="I34" s="320">
        <v>-174.2</v>
      </c>
      <c r="J34" s="320">
        <v>0.0</v>
      </c>
      <c r="K34" s="320">
        <v>-174.2</v>
      </c>
      <c r="L34" s="320">
        <v>174.2</v>
      </c>
      <c r="M34" s="320">
        <v>0.0</v>
      </c>
      <c r="N34" s="320">
        <v>174.2</v>
      </c>
      <c r="O34" s="319">
        <v>0.0</v>
      </c>
      <c r="P34" s="320">
        <v>0.0</v>
      </c>
      <c r="Q34" s="320">
        <v>0.0</v>
      </c>
      <c r="R34" s="321">
        <v>0.0</v>
      </c>
      <c r="S34" s="314"/>
    </row>
    <row r="35" ht="11.25" customHeight="1">
      <c r="B35" s="315" t="s">
        <v>92</v>
      </c>
      <c r="C35" s="316" t="s">
        <v>386</v>
      </c>
      <c r="D35" s="317" t="s">
        <v>387</v>
      </c>
      <c r="E35" s="318"/>
      <c r="F35" s="316" t="s">
        <v>95</v>
      </c>
      <c r="G35" s="319">
        <v>0.7</v>
      </c>
      <c r="H35" s="315" t="s">
        <v>96</v>
      </c>
      <c r="I35" s="320">
        <v>-388.5</v>
      </c>
      <c r="J35" s="320">
        <v>0.0</v>
      </c>
      <c r="K35" s="320">
        <v>-388.5</v>
      </c>
      <c r="L35" s="320">
        <v>388.5</v>
      </c>
      <c r="M35" s="320">
        <v>0.0</v>
      </c>
      <c r="N35" s="320">
        <v>388.5</v>
      </c>
      <c r="O35" s="319">
        <v>0.0</v>
      </c>
      <c r="P35" s="320">
        <v>0.0</v>
      </c>
      <c r="Q35" s="320">
        <v>0.0</v>
      </c>
      <c r="R35" s="321">
        <v>0.0</v>
      </c>
      <c r="S35" s="314"/>
    </row>
    <row r="36" ht="11.25" customHeight="1">
      <c r="B36" s="315" t="s">
        <v>92</v>
      </c>
      <c r="C36" s="316" t="s">
        <v>262</v>
      </c>
      <c r="D36" s="317" t="s">
        <v>263</v>
      </c>
      <c r="E36" s="318"/>
      <c r="F36" s="316" t="s">
        <v>95</v>
      </c>
      <c r="G36" s="319">
        <v>0.05</v>
      </c>
      <c r="H36" s="315" t="s">
        <v>96</v>
      </c>
      <c r="I36" s="320">
        <v>-79.75</v>
      </c>
      <c r="J36" s="320">
        <v>0.0</v>
      </c>
      <c r="K36" s="320">
        <v>-79.75</v>
      </c>
      <c r="L36" s="320">
        <v>79.75</v>
      </c>
      <c r="M36" s="320">
        <v>0.0</v>
      </c>
      <c r="N36" s="320">
        <v>79.75</v>
      </c>
      <c r="O36" s="319">
        <v>0.0</v>
      </c>
      <c r="P36" s="320">
        <v>0.0</v>
      </c>
      <c r="Q36" s="320">
        <v>0.0</v>
      </c>
      <c r="R36" s="321">
        <v>0.0</v>
      </c>
      <c r="S36" s="314"/>
    </row>
    <row r="37" ht="11.25" customHeight="1">
      <c r="B37" s="315" t="s">
        <v>92</v>
      </c>
      <c r="C37" s="316" t="s">
        <v>131</v>
      </c>
      <c r="D37" s="317" t="s">
        <v>132</v>
      </c>
      <c r="E37" s="318"/>
      <c r="F37" s="316" t="s">
        <v>95</v>
      </c>
      <c r="G37" s="319">
        <v>1.2</v>
      </c>
      <c r="H37" s="315" t="s">
        <v>96</v>
      </c>
      <c r="I37" s="320">
        <v>-321.6</v>
      </c>
      <c r="J37" s="320">
        <v>0.0</v>
      </c>
      <c r="K37" s="320">
        <v>-321.6</v>
      </c>
      <c r="L37" s="320">
        <v>321.6</v>
      </c>
      <c r="M37" s="320">
        <v>0.0</v>
      </c>
      <c r="N37" s="320">
        <v>321.6</v>
      </c>
      <c r="O37" s="319">
        <v>0.0</v>
      </c>
      <c r="P37" s="320">
        <v>0.0</v>
      </c>
      <c r="Q37" s="320">
        <v>0.0</v>
      </c>
      <c r="R37" s="321">
        <v>0.0</v>
      </c>
      <c r="S37" s="314"/>
    </row>
    <row r="38" ht="11.25" customHeight="1">
      <c r="B38" s="315" t="s">
        <v>92</v>
      </c>
      <c r="C38" s="316" t="s">
        <v>153</v>
      </c>
      <c r="D38" s="317" t="s">
        <v>154</v>
      </c>
      <c r="E38" s="318"/>
      <c r="F38" s="316" t="s">
        <v>95</v>
      </c>
      <c r="G38" s="319">
        <v>0.4</v>
      </c>
      <c r="H38" s="315" t="s">
        <v>96</v>
      </c>
      <c r="I38" s="320">
        <v>-44.0</v>
      </c>
      <c r="J38" s="320">
        <v>0.0</v>
      </c>
      <c r="K38" s="320">
        <v>-44.0</v>
      </c>
      <c r="L38" s="320">
        <v>44.0</v>
      </c>
      <c r="M38" s="320">
        <v>0.0</v>
      </c>
      <c r="N38" s="320">
        <v>44.0</v>
      </c>
      <c r="O38" s="319">
        <v>0.0</v>
      </c>
      <c r="P38" s="320">
        <v>0.0</v>
      </c>
      <c r="Q38" s="320">
        <v>0.0</v>
      </c>
      <c r="R38" s="321">
        <v>0.0</v>
      </c>
      <c r="S38" s="314"/>
    </row>
    <row r="39" ht="11.25" customHeight="1">
      <c r="B39" s="315" t="s">
        <v>92</v>
      </c>
      <c r="C39" s="316" t="s">
        <v>1880</v>
      </c>
      <c r="D39" s="317" t="s">
        <v>963</v>
      </c>
      <c r="E39" s="318"/>
      <c r="F39" s="316" t="s">
        <v>95</v>
      </c>
      <c r="G39" s="319">
        <v>1.3</v>
      </c>
      <c r="H39" s="315" t="s">
        <v>96</v>
      </c>
      <c r="I39" s="320">
        <v>-773.5</v>
      </c>
      <c r="J39" s="320">
        <v>0.0</v>
      </c>
      <c r="K39" s="320">
        <v>-773.5</v>
      </c>
      <c r="L39" s="320">
        <v>773.5</v>
      </c>
      <c r="M39" s="320">
        <v>0.0</v>
      </c>
      <c r="N39" s="320">
        <v>773.5</v>
      </c>
      <c r="O39" s="319">
        <v>0.0</v>
      </c>
      <c r="P39" s="320">
        <v>0.0</v>
      </c>
      <c r="Q39" s="320">
        <v>0.0</v>
      </c>
      <c r="R39" s="321">
        <v>0.0</v>
      </c>
      <c r="S39" s="314"/>
    </row>
    <row r="40" ht="11.25" customHeight="1">
      <c r="B40" s="315" t="s">
        <v>92</v>
      </c>
      <c r="C40" s="316" t="s">
        <v>105</v>
      </c>
      <c r="D40" s="317" t="s">
        <v>106</v>
      </c>
      <c r="E40" s="318"/>
      <c r="F40" s="316" t="s">
        <v>95</v>
      </c>
      <c r="G40" s="319">
        <v>2.15</v>
      </c>
      <c r="H40" s="315" t="s">
        <v>96</v>
      </c>
      <c r="I40" s="320">
        <v>-202.1</v>
      </c>
      <c r="J40" s="320">
        <v>0.0</v>
      </c>
      <c r="K40" s="320">
        <v>-202.1</v>
      </c>
      <c r="L40" s="320">
        <v>202.1</v>
      </c>
      <c r="M40" s="320">
        <v>0.0</v>
      </c>
      <c r="N40" s="320">
        <v>202.1</v>
      </c>
      <c r="O40" s="319">
        <v>0.0</v>
      </c>
      <c r="P40" s="320">
        <v>0.0</v>
      </c>
      <c r="Q40" s="320">
        <v>0.0</v>
      </c>
      <c r="R40" s="321">
        <v>0.0</v>
      </c>
      <c r="S40" s="314"/>
    </row>
    <row r="41" ht="11.25" customHeight="1">
      <c r="B41" s="315" t="s">
        <v>92</v>
      </c>
      <c r="C41" s="316" t="s">
        <v>242</v>
      </c>
      <c r="D41" s="317" t="s">
        <v>243</v>
      </c>
      <c r="E41" s="318"/>
      <c r="F41" s="316" t="s">
        <v>95</v>
      </c>
      <c r="G41" s="319">
        <v>0.6</v>
      </c>
      <c r="H41" s="315" t="s">
        <v>96</v>
      </c>
      <c r="I41" s="320">
        <v>-384.0</v>
      </c>
      <c r="J41" s="320">
        <v>0.0</v>
      </c>
      <c r="K41" s="320">
        <v>-384.0</v>
      </c>
      <c r="L41" s="320">
        <v>384.0</v>
      </c>
      <c r="M41" s="320">
        <v>0.0</v>
      </c>
      <c r="N41" s="320">
        <v>384.0</v>
      </c>
      <c r="O41" s="319">
        <v>0.0</v>
      </c>
      <c r="P41" s="320">
        <v>0.0</v>
      </c>
      <c r="Q41" s="320">
        <v>0.0</v>
      </c>
      <c r="R41" s="321">
        <v>0.0</v>
      </c>
      <c r="S41" s="314"/>
    </row>
    <row r="42" ht="11.25" customHeight="1">
      <c r="B42" s="315" t="s">
        <v>92</v>
      </c>
      <c r="C42" s="316" t="s">
        <v>101</v>
      </c>
      <c r="D42" s="317" t="s">
        <v>102</v>
      </c>
      <c r="E42" s="318"/>
      <c r="F42" s="316" t="s">
        <v>95</v>
      </c>
      <c r="G42" s="319">
        <v>1.7</v>
      </c>
      <c r="H42" s="315" t="s">
        <v>96</v>
      </c>
      <c r="I42" s="320">
        <v>-168.3</v>
      </c>
      <c r="J42" s="320">
        <v>0.0</v>
      </c>
      <c r="K42" s="320">
        <v>-168.3</v>
      </c>
      <c r="L42" s="320">
        <v>168.3</v>
      </c>
      <c r="M42" s="320">
        <v>0.0</v>
      </c>
      <c r="N42" s="320">
        <v>168.3</v>
      </c>
      <c r="O42" s="319">
        <v>0.0</v>
      </c>
      <c r="P42" s="320">
        <v>0.0</v>
      </c>
      <c r="Q42" s="320">
        <v>0.0</v>
      </c>
      <c r="R42" s="321">
        <v>0.0</v>
      </c>
      <c r="S42" s="314"/>
    </row>
    <row r="43" ht="11.25" customHeight="1">
      <c r="B43" s="315" t="s">
        <v>92</v>
      </c>
      <c r="C43" s="316" t="s">
        <v>186</v>
      </c>
      <c r="D43" s="317" t="s">
        <v>187</v>
      </c>
      <c r="E43" s="318"/>
      <c r="F43" s="316" t="s">
        <v>95</v>
      </c>
      <c r="G43" s="319">
        <v>2.6</v>
      </c>
      <c r="H43" s="315" t="s">
        <v>96</v>
      </c>
      <c r="I43" s="320">
        <v>-904.0</v>
      </c>
      <c r="J43" s="320">
        <v>0.0</v>
      </c>
      <c r="K43" s="320">
        <v>-904.0</v>
      </c>
      <c r="L43" s="320">
        <v>904.0</v>
      </c>
      <c r="M43" s="320">
        <v>0.0</v>
      </c>
      <c r="N43" s="320">
        <v>904.0</v>
      </c>
      <c r="O43" s="319">
        <v>0.0</v>
      </c>
      <c r="P43" s="320">
        <v>0.0</v>
      </c>
      <c r="Q43" s="320">
        <v>0.0</v>
      </c>
      <c r="R43" s="321">
        <v>0.0</v>
      </c>
      <c r="S43" s="314"/>
    </row>
    <row r="44" ht="11.25" customHeight="1">
      <c r="B44" s="315" t="s">
        <v>92</v>
      </c>
      <c r="C44" s="316" t="s">
        <v>188</v>
      </c>
      <c r="D44" s="317" t="s">
        <v>189</v>
      </c>
      <c r="E44" s="318"/>
      <c r="F44" s="316" t="s">
        <v>95</v>
      </c>
      <c r="G44" s="319">
        <v>0.46</v>
      </c>
      <c r="H44" s="315" t="s">
        <v>96</v>
      </c>
      <c r="I44" s="320">
        <v>-506.0</v>
      </c>
      <c r="J44" s="320">
        <v>0.0</v>
      </c>
      <c r="K44" s="320">
        <v>-506.0</v>
      </c>
      <c r="L44" s="320">
        <v>506.0</v>
      </c>
      <c r="M44" s="320">
        <v>0.0</v>
      </c>
      <c r="N44" s="320">
        <v>506.0</v>
      </c>
      <c r="O44" s="319">
        <v>0.0</v>
      </c>
      <c r="P44" s="320">
        <v>0.0</v>
      </c>
      <c r="Q44" s="320">
        <v>0.0</v>
      </c>
      <c r="R44" s="321">
        <v>0.0</v>
      </c>
      <c r="S44" s="314"/>
    </row>
    <row r="45" ht="11.25" customHeight="1">
      <c r="B45" s="315" t="s">
        <v>92</v>
      </c>
      <c r="C45" s="316" t="s">
        <v>151</v>
      </c>
      <c r="D45" s="399" t="s">
        <v>152</v>
      </c>
      <c r="E45" s="318"/>
      <c r="F45" s="316" t="s">
        <v>95</v>
      </c>
      <c r="G45" s="319">
        <v>9.0</v>
      </c>
      <c r="H45" s="315" t="s">
        <v>96</v>
      </c>
      <c r="I45" s="320">
        <v>-6964.2</v>
      </c>
      <c r="J45" s="320">
        <v>0.0</v>
      </c>
      <c r="K45" s="320">
        <v>-6964.2</v>
      </c>
      <c r="L45" s="320">
        <v>6964.2</v>
      </c>
      <c r="M45" s="320">
        <v>0.0</v>
      </c>
      <c r="N45" s="320">
        <v>6964.2</v>
      </c>
      <c r="O45" s="319">
        <v>0.0</v>
      </c>
      <c r="P45" s="320">
        <v>0.0</v>
      </c>
      <c r="Q45" s="320">
        <v>0.0</v>
      </c>
      <c r="R45" s="321">
        <v>0.0</v>
      </c>
      <c r="S45" s="314"/>
    </row>
    <row r="46" ht="11.25" customHeight="1">
      <c r="B46" s="315" t="s">
        <v>92</v>
      </c>
      <c r="C46" s="316" t="s">
        <v>180</v>
      </c>
      <c r="D46" s="317" t="s">
        <v>181</v>
      </c>
      <c r="E46" s="318"/>
      <c r="F46" s="316" t="s">
        <v>95</v>
      </c>
      <c r="G46" s="319">
        <v>1.5</v>
      </c>
      <c r="H46" s="315" t="s">
        <v>96</v>
      </c>
      <c r="I46" s="320">
        <v>-444.0</v>
      </c>
      <c r="J46" s="320">
        <v>0.0</v>
      </c>
      <c r="K46" s="320">
        <v>-444.0</v>
      </c>
      <c r="L46" s="320">
        <v>444.0</v>
      </c>
      <c r="M46" s="320">
        <v>0.0</v>
      </c>
      <c r="N46" s="320">
        <v>444.0</v>
      </c>
      <c r="O46" s="319">
        <v>0.0</v>
      </c>
      <c r="P46" s="320">
        <v>0.0</v>
      </c>
      <c r="Q46" s="320">
        <v>0.0</v>
      </c>
      <c r="R46" s="321">
        <v>0.0</v>
      </c>
      <c r="S46" s="314"/>
      <c r="U46" s="420">
        <f>SUM(N22:N46)</f>
        <v>21743.68</v>
      </c>
    </row>
    <row r="47" ht="4.5" customHeight="1"/>
    <row r="48" ht="12.75" customHeight="1">
      <c r="B48" s="300" t="s">
        <v>1813</v>
      </c>
      <c r="C48" s="297"/>
      <c r="D48" s="298"/>
      <c r="S48" s="330" t="s">
        <v>160</v>
      </c>
    </row>
    <row r="49" ht="4.5" customHeight="1"/>
    <row r="50" ht="19.5" customHeight="1">
      <c r="B50" s="301" t="s">
        <v>79</v>
      </c>
      <c r="C50" s="301" t="s">
        <v>80</v>
      </c>
      <c r="D50" s="302" t="s">
        <v>81</v>
      </c>
      <c r="E50" s="303"/>
      <c r="F50" s="301" t="s">
        <v>82</v>
      </c>
      <c r="G50" s="301" t="s">
        <v>83</v>
      </c>
      <c r="H50" s="301" t="s">
        <v>84</v>
      </c>
      <c r="I50" s="304" t="s">
        <v>85</v>
      </c>
      <c r="J50" s="305"/>
      <c r="K50" s="306"/>
      <c r="L50" s="304" t="s">
        <v>86</v>
      </c>
      <c r="M50" s="305"/>
      <c r="N50" s="306"/>
      <c r="O50" s="304" t="s">
        <v>87</v>
      </c>
      <c r="P50" s="305"/>
      <c r="Q50" s="305"/>
      <c r="R50" s="305"/>
      <c r="S50" s="307"/>
    </row>
    <row r="51" ht="14.25" customHeight="1">
      <c r="B51" s="308"/>
      <c r="C51" s="308"/>
      <c r="D51" s="309"/>
      <c r="E51" s="310"/>
      <c r="F51" s="308"/>
      <c r="G51" s="308"/>
      <c r="H51" s="308"/>
      <c r="I51" s="311" t="s">
        <v>88</v>
      </c>
      <c r="J51" s="311" t="s">
        <v>89</v>
      </c>
      <c r="K51" s="311" t="s">
        <v>90</v>
      </c>
      <c r="L51" s="311" t="s">
        <v>88</v>
      </c>
      <c r="M51" s="311" t="s">
        <v>89</v>
      </c>
      <c r="N51" s="311" t="s">
        <v>90</v>
      </c>
      <c r="O51" s="311" t="s">
        <v>83</v>
      </c>
      <c r="P51" s="311" t="s">
        <v>88</v>
      </c>
      <c r="Q51" s="311" t="s">
        <v>89</v>
      </c>
      <c r="R51" s="304" t="s">
        <v>90</v>
      </c>
      <c r="S51" s="307"/>
    </row>
    <row r="52" ht="11.25" customHeight="1">
      <c r="B52" s="315" t="s">
        <v>92</v>
      </c>
      <c r="C52" s="316" t="s">
        <v>2272</v>
      </c>
      <c r="D52" s="317" t="s">
        <v>2273</v>
      </c>
      <c r="E52" s="318"/>
      <c r="F52" s="316" t="s">
        <v>95</v>
      </c>
      <c r="G52" s="319">
        <v>1.5</v>
      </c>
      <c r="H52" s="315" t="s">
        <v>96</v>
      </c>
      <c r="I52" s="320">
        <v>-148.5</v>
      </c>
      <c r="J52" s="320">
        <v>0.0</v>
      </c>
      <c r="K52" s="320">
        <v>-148.5</v>
      </c>
      <c r="L52" s="320">
        <v>148.5</v>
      </c>
      <c r="M52" s="320">
        <v>0.0</v>
      </c>
      <c r="N52" s="320">
        <v>148.5</v>
      </c>
      <c r="O52" s="319">
        <v>0.0</v>
      </c>
      <c r="P52" s="320">
        <v>0.0</v>
      </c>
      <c r="Q52" s="320">
        <v>0.0</v>
      </c>
      <c r="R52" s="321">
        <v>0.0</v>
      </c>
      <c r="S52" s="314"/>
    </row>
    <row r="53" ht="11.25" customHeight="1">
      <c r="B53" s="315" t="s">
        <v>92</v>
      </c>
      <c r="C53" s="316" t="s">
        <v>1872</v>
      </c>
      <c r="D53" s="317" t="s">
        <v>891</v>
      </c>
      <c r="E53" s="318"/>
      <c r="F53" s="316" t="s">
        <v>95</v>
      </c>
      <c r="G53" s="319">
        <v>0.51</v>
      </c>
      <c r="H53" s="315" t="s">
        <v>96</v>
      </c>
      <c r="I53" s="320">
        <v>-115.26</v>
      </c>
      <c r="J53" s="320">
        <v>0.0</v>
      </c>
      <c r="K53" s="320">
        <v>-115.26</v>
      </c>
      <c r="L53" s="320">
        <v>115.26</v>
      </c>
      <c r="M53" s="320">
        <v>0.0</v>
      </c>
      <c r="N53" s="320">
        <v>115.26</v>
      </c>
      <c r="O53" s="319">
        <v>0.0</v>
      </c>
      <c r="P53" s="320">
        <v>0.0</v>
      </c>
      <c r="Q53" s="320">
        <v>0.0</v>
      </c>
      <c r="R53" s="321">
        <v>0.0</v>
      </c>
      <c r="S53" s="314"/>
    </row>
    <row r="54" ht="11.25" customHeight="1">
      <c r="B54" s="315" t="s">
        <v>92</v>
      </c>
      <c r="C54" s="316" t="s">
        <v>1911</v>
      </c>
      <c r="D54" s="317" t="s">
        <v>1473</v>
      </c>
      <c r="E54" s="318"/>
      <c r="F54" s="316" t="s">
        <v>95</v>
      </c>
      <c r="G54" s="319">
        <v>0.53</v>
      </c>
      <c r="H54" s="315" t="s">
        <v>96</v>
      </c>
      <c r="I54" s="320">
        <v>-408.1</v>
      </c>
      <c r="J54" s="320">
        <v>0.0</v>
      </c>
      <c r="K54" s="320">
        <v>-408.1</v>
      </c>
      <c r="L54" s="320">
        <v>408.1</v>
      </c>
      <c r="M54" s="320">
        <v>0.0</v>
      </c>
      <c r="N54" s="320">
        <v>408.1</v>
      </c>
      <c r="O54" s="319">
        <v>0.0</v>
      </c>
      <c r="P54" s="320">
        <v>0.0</v>
      </c>
      <c r="Q54" s="320">
        <v>0.0</v>
      </c>
      <c r="R54" s="321">
        <v>0.0</v>
      </c>
      <c r="S54" s="314"/>
    </row>
    <row r="55" ht="11.25" customHeight="1">
      <c r="B55" s="315" t="s">
        <v>92</v>
      </c>
      <c r="C55" s="316" t="s">
        <v>268</v>
      </c>
      <c r="D55" s="317" t="s">
        <v>269</v>
      </c>
      <c r="E55" s="318"/>
      <c r="F55" s="316" t="s">
        <v>95</v>
      </c>
      <c r="G55" s="319">
        <v>2.6</v>
      </c>
      <c r="H55" s="315" t="s">
        <v>96</v>
      </c>
      <c r="I55" s="320">
        <v>-611.0</v>
      </c>
      <c r="J55" s="320">
        <v>0.0</v>
      </c>
      <c r="K55" s="320">
        <v>-611.0</v>
      </c>
      <c r="L55" s="320">
        <v>611.0</v>
      </c>
      <c r="M55" s="320">
        <v>0.0</v>
      </c>
      <c r="N55" s="320">
        <v>611.0</v>
      </c>
      <c r="O55" s="319">
        <v>0.0</v>
      </c>
      <c r="P55" s="320">
        <v>0.0</v>
      </c>
      <c r="Q55" s="320">
        <v>0.0</v>
      </c>
      <c r="R55" s="321">
        <v>0.0</v>
      </c>
      <c r="S55" s="314"/>
    </row>
    <row r="56" ht="11.25" customHeight="1">
      <c r="B56" s="315" t="s">
        <v>92</v>
      </c>
      <c r="C56" s="316" t="s">
        <v>137</v>
      </c>
      <c r="D56" s="317" t="s">
        <v>138</v>
      </c>
      <c r="E56" s="318"/>
      <c r="F56" s="316" t="s">
        <v>95</v>
      </c>
      <c r="G56" s="319">
        <v>1.476</v>
      </c>
      <c r="H56" s="315" t="s">
        <v>96</v>
      </c>
      <c r="I56" s="320">
        <v>-457.56</v>
      </c>
      <c r="J56" s="320">
        <v>0.0</v>
      </c>
      <c r="K56" s="320">
        <v>-457.56</v>
      </c>
      <c r="L56" s="320">
        <v>457.56</v>
      </c>
      <c r="M56" s="320">
        <v>0.0</v>
      </c>
      <c r="N56" s="320">
        <v>457.56</v>
      </c>
      <c r="O56" s="319">
        <v>0.0</v>
      </c>
      <c r="P56" s="320">
        <v>0.0</v>
      </c>
      <c r="Q56" s="320">
        <v>0.0</v>
      </c>
      <c r="R56" s="321">
        <v>0.0</v>
      </c>
      <c r="S56" s="314"/>
    </row>
    <row r="57" ht="11.25" customHeight="1">
      <c r="B57" s="315" t="s">
        <v>92</v>
      </c>
      <c r="C57" s="316" t="s">
        <v>2045</v>
      </c>
      <c r="D57" s="399" t="s">
        <v>2046</v>
      </c>
      <c r="E57" s="318"/>
      <c r="F57" s="316" t="s">
        <v>95</v>
      </c>
      <c r="G57" s="319">
        <v>0.875</v>
      </c>
      <c r="H57" s="315" t="s">
        <v>96</v>
      </c>
      <c r="I57" s="320">
        <v>-1316.0</v>
      </c>
      <c r="J57" s="320">
        <v>0.0</v>
      </c>
      <c r="K57" s="320">
        <v>-1316.0</v>
      </c>
      <c r="L57" s="320">
        <v>1316.0</v>
      </c>
      <c r="M57" s="320">
        <v>0.0</v>
      </c>
      <c r="N57" s="320">
        <v>1316.0</v>
      </c>
      <c r="O57" s="319">
        <v>0.0</v>
      </c>
      <c r="P57" s="320">
        <v>0.0</v>
      </c>
      <c r="Q57" s="320">
        <v>0.0</v>
      </c>
      <c r="R57" s="321">
        <v>0.0</v>
      </c>
      <c r="S57" s="314"/>
    </row>
    <row r="58" ht="11.25" customHeight="1">
      <c r="B58" s="315" t="s">
        <v>92</v>
      </c>
      <c r="C58" s="316" t="s">
        <v>366</v>
      </c>
      <c r="D58" s="317" t="s">
        <v>367</v>
      </c>
      <c r="E58" s="318"/>
      <c r="F58" s="316" t="s">
        <v>95</v>
      </c>
      <c r="G58" s="319">
        <v>0.4</v>
      </c>
      <c r="H58" s="315" t="s">
        <v>96</v>
      </c>
      <c r="I58" s="320">
        <v>-940.0</v>
      </c>
      <c r="J58" s="320">
        <v>0.0</v>
      </c>
      <c r="K58" s="320">
        <v>-940.0</v>
      </c>
      <c r="L58" s="320">
        <v>940.0</v>
      </c>
      <c r="M58" s="320">
        <v>0.0</v>
      </c>
      <c r="N58" s="320">
        <v>940.0</v>
      </c>
      <c r="O58" s="319">
        <v>0.0</v>
      </c>
      <c r="P58" s="320">
        <v>0.0</v>
      </c>
      <c r="Q58" s="320">
        <v>0.0</v>
      </c>
      <c r="R58" s="321">
        <v>0.0</v>
      </c>
      <c r="S58" s="314"/>
    </row>
    <row r="59" ht="11.25" customHeight="1">
      <c r="B59" s="315" t="s">
        <v>92</v>
      </c>
      <c r="C59" s="316" t="s">
        <v>336</v>
      </c>
      <c r="D59" s="399" t="s">
        <v>337</v>
      </c>
      <c r="E59" s="318"/>
      <c r="F59" s="316" t="s">
        <v>95</v>
      </c>
      <c r="G59" s="319">
        <v>0.3</v>
      </c>
      <c r="H59" s="315" t="s">
        <v>96</v>
      </c>
      <c r="I59" s="320">
        <v>-1120.0</v>
      </c>
      <c r="J59" s="320">
        <v>0.0</v>
      </c>
      <c r="K59" s="320">
        <v>-1120.0</v>
      </c>
      <c r="L59" s="320">
        <v>1120.0</v>
      </c>
      <c r="M59" s="320">
        <v>0.0</v>
      </c>
      <c r="N59" s="320">
        <v>1120.0</v>
      </c>
      <c r="O59" s="319">
        <v>0.0</v>
      </c>
      <c r="P59" s="320">
        <v>0.0</v>
      </c>
      <c r="Q59" s="320">
        <v>0.0</v>
      </c>
      <c r="R59" s="321">
        <v>0.0</v>
      </c>
      <c r="S59" s="314"/>
    </row>
    <row r="60" ht="11.25" customHeight="1">
      <c r="B60" s="315" t="s">
        <v>92</v>
      </c>
      <c r="C60" s="316" t="s">
        <v>1899</v>
      </c>
      <c r="D60" s="317" t="s">
        <v>1900</v>
      </c>
      <c r="E60" s="318"/>
      <c r="F60" s="316" t="s">
        <v>95</v>
      </c>
      <c r="G60" s="319">
        <v>1.0</v>
      </c>
      <c r="H60" s="315" t="s">
        <v>96</v>
      </c>
      <c r="I60" s="320">
        <v>-361.2</v>
      </c>
      <c r="J60" s="320">
        <v>0.0</v>
      </c>
      <c r="K60" s="320">
        <v>-361.2</v>
      </c>
      <c r="L60" s="320">
        <v>361.2</v>
      </c>
      <c r="M60" s="320">
        <v>0.0</v>
      </c>
      <c r="N60" s="320">
        <v>361.2</v>
      </c>
      <c r="O60" s="319">
        <v>0.0</v>
      </c>
      <c r="P60" s="320">
        <v>0.0</v>
      </c>
      <c r="Q60" s="320">
        <v>0.0</v>
      </c>
      <c r="R60" s="321">
        <v>0.0</v>
      </c>
      <c r="S60" s="314"/>
    </row>
    <row r="61" ht="11.25" customHeight="1">
      <c r="B61" s="315" t="s">
        <v>92</v>
      </c>
      <c r="C61" s="316" t="s">
        <v>122</v>
      </c>
      <c r="D61" s="399" t="s">
        <v>123</v>
      </c>
      <c r="E61" s="318"/>
      <c r="F61" s="316" t="s">
        <v>95</v>
      </c>
      <c r="G61" s="319">
        <v>1.0</v>
      </c>
      <c r="H61" s="315" t="s">
        <v>96</v>
      </c>
      <c r="I61" s="320">
        <v>-2268.0</v>
      </c>
      <c r="J61" s="320">
        <v>0.0</v>
      </c>
      <c r="K61" s="320">
        <v>-2268.0</v>
      </c>
      <c r="L61" s="320">
        <v>2268.0</v>
      </c>
      <c r="M61" s="320">
        <v>0.0</v>
      </c>
      <c r="N61" s="320">
        <v>2268.0</v>
      </c>
      <c r="O61" s="319">
        <v>0.0</v>
      </c>
      <c r="P61" s="320">
        <v>0.0</v>
      </c>
      <c r="Q61" s="320">
        <v>0.0</v>
      </c>
      <c r="R61" s="321">
        <v>0.0</v>
      </c>
      <c r="S61" s="314"/>
    </row>
    <row r="62" ht="11.25" customHeight="1">
      <c r="B62" s="315" t="s">
        <v>92</v>
      </c>
      <c r="C62" s="316" t="s">
        <v>1923</v>
      </c>
      <c r="D62" s="399" t="s">
        <v>1569</v>
      </c>
      <c r="E62" s="318"/>
      <c r="F62" s="316" t="s">
        <v>95</v>
      </c>
      <c r="G62" s="319">
        <v>5.0</v>
      </c>
      <c r="H62" s="315" t="s">
        <v>96</v>
      </c>
      <c r="I62" s="320">
        <v>-2275.0</v>
      </c>
      <c r="J62" s="320">
        <v>0.0</v>
      </c>
      <c r="K62" s="320">
        <v>-2275.0</v>
      </c>
      <c r="L62" s="320">
        <v>2275.0</v>
      </c>
      <c r="M62" s="320">
        <v>0.0</v>
      </c>
      <c r="N62" s="320">
        <v>2275.0</v>
      </c>
      <c r="O62" s="319">
        <v>0.0</v>
      </c>
      <c r="P62" s="320">
        <v>0.0</v>
      </c>
      <c r="Q62" s="320">
        <v>0.0</v>
      </c>
      <c r="R62" s="321">
        <v>0.0</v>
      </c>
      <c r="S62" s="314"/>
    </row>
    <row r="63" ht="11.25" customHeight="1">
      <c r="B63" s="315" t="s">
        <v>92</v>
      </c>
      <c r="C63" s="316" t="s">
        <v>2274</v>
      </c>
      <c r="D63" s="399" t="s">
        <v>2275</v>
      </c>
      <c r="E63" s="318"/>
      <c r="F63" s="316" t="s">
        <v>95</v>
      </c>
      <c r="G63" s="319">
        <v>1.36</v>
      </c>
      <c r="H63" s="315" t="s">
        <v>96</v>
      </c>
      <c r="I63" s="320">
        <v>-2230.4</v>
      </c>
      <c r="J63" s="320">
        <v>0.0</v>
      </c>
      <c r="K63" s="320">
        <v>-2230.4</v>
      </c>
      <c r="L63" s="320">
        <v>2230.4</v>
      </c>
      <c r="M63" s="320">
        <v>0.0</v>
      </c>
      <c r="N63" s="320">
        <v>2230.4</v>
      </c>
      <c r="O63" s="319">
        <v>0.0</v>
      </c>
      <c r="P63" s="320">
        <v>0.0</v>
      </c>
      <c r="Q63" s="320">
        <v>0.0</v>
      </c>
      <c r="R63" s="321">
        <v>0.0</v>
      </c>
      <c r="S63" s="314"/>
    </row>
    <row r="64" ht="11.25" customHeight="1">
      <c r="B64" s="315" t="s">
        <v>92</v>
      </c>
      <c r="C64" s="316" t="s">
        <v>149</v>
      </c>
      <c r="D64" s="399" t="s">
        <v>150</v>
      </c>
      <c r="E64" s="318"/>
      <c r="F64" s="316" t="s">
        <v>95</v>
      </c>
      <c r="G64" s="319">
        <v>10.0</v>
      </c>
      <c r="H64" s="315" t="s">
        <v>96</v>
      </c>
      <c r="I64" s="320">
        <v>-3905.24</v>
      </c>
      <c r="J64" s="320">
        <v>0.0</v>
      </c>
      <c r="K64" s="320">
        <v>-3905.24</v>
      </c>
      <c r="L64" s="320">
        <v>3905.24</v>
      </c>
      <c r="M64" s="320">
        <v>0.0</v>
      </c>
      <c r="N64" s="320">
        <v>3905.24</v>
      </c>
      <c r="O64" s="319">
        <v>0.0</v>
      </c>
      <c r="P64" s="320">
        <v>0.0</v>
      </c>
      <c r="Q64" s="320">
        <v>0.0</v>
      </c>
      <c r="R64" s="321">
        <v>0.0</v>
      </c>
      <c r="S64" s="314"/>
    </row>
    <row r="65" ht="11.25" customHeight="1">
      <c r="B65" s="315" t="s">
        <v>92</v>
      </c>
      <c r="C65" s="316" t="s">
        <v>180</v>
      </c>
      <c r="D65" s="317" t="s">
        <v>181</v>
      </c>
      <c r="E65" s="318"/>
      <c r="F65" s="316" t="s">
        <v>95</v>
      </c>
      <c r="G65" s="319">
        <v>1.5</v>
      </c>
      <c r="H65" s="315" t="s">
        <v>96</v>
      </c>
      <c r="I65" s="320">
        <v>-930.0</v>
      </c>
      <c r="J65" s="320">
        <v>0.0</v>
      </c>
      <c r="K65" s="320">
        <v>-930.0</v>
      </c>
      <c r="L65" s="320">
        <v>930.0</v>
      </c>
      <c r="M65" s="320">
        <v>0.0</v>
      </c>
      <c r="N65" s="320">
        <v>930.0</v>
      </c>
      <c r="O65" s="319">
        <v>0.0</v>
      </c>
      <c r="P65" s="320">
        <v>0.0</v>
      </c>
      <c r="Q65" s="320">
        <v>0.0</v>
      </c>
      <c r="R65" s="321">
        <v>0.0</v>
      </c>
      <c r="S65" s="314"/>
    </row>
    <row r="66" ht="11.25" customHeight="1">
      <c r="B66" s="315" t="s">
        <v>92</v>
      </c>
      <c r="C66" s="316" t="s">
        <v>151</v>
      </c>
      <c r="D66" s="317" t="s">
        <v>152</v>
      </c>
      <c r="E66" s="318"/>
      <c r="F66" s="316" t="s">
        <v>95</v>
      </c>
      <c r="G66" s="319">
        <v>1.11</v>
      </c>
      <c r="H66" s="315" t="s">
        <v>96</v>
      </c>
      <c r="I66" s="320">
        <v>-693.75</v>
      </c>
      <c r="J66" s="320">
        <v>0.0</v>
      </c>
      <c r="K66" s="320">
        <v>-693.75</v>
      </c>
      <c r="L66" s="320">
        <v>693.75</v>
      </c>
      <c r="M66" s="320">
        <v>0.0</v>
      </c>
      <c r="N66" s="320">
        <v>693.75</v>
      </c>
      <c r="O66" s="319">
        <v>0.0</v>
      </c>
      <c r="P66" s="320">
        <v>0.0</v>
      </c>
      <c r="Q66" s="320">
        <v>0.0</v>
      </c>
      <c r="R66" s="321">
        <v>0.0</v>
      </c>
      <c r="S66" s="314"/>
    </row>
    <row r="67" ht="11.25" customHeight="1">
      <c r="B67" s="315" t="s">
        <v>92</v>
      </c>
      <c r="C67" s="316" t="s">
        <v>166</v>
      </c>
      <c r="D67" s="317" t="s">
        <v>167</v>
      </c>
      <c r="E67" s="318"/>
      <c r="F67" s="316" t="s">
        <v>95</v>
      </c>
      <c r="G67" s="319">
        <v>1.39</v>
      </c>
      <c r="H67" s="315" t="s">
        <v>96</v>
      </c>
      <c r="I67" s="320">
        <v>-806.2</v>
      </c>
      <c r="J67" s="320">
        <v>0.0</v>
      </c>
      <c r="K67" s="320">
        <v>-806.2</v>
      </c>
      <c r="L67" s="320">
        <v>806.2</v>
      </c>
      <c r="M67" s="320">
        <v>0.0</v>
      </c>
      <c r="N67" s="320">
        <v>806.2</v>
      </c>
      <c r="O67" s="319">
        <v>0.0</v>
      </c>
      <c r="P67" s="320">
        <v>0.0</v>
      </c>
      <c r="Q67" s="320">
        <v>0.0</v>
      </c>
      <c r="R67" s="321">
        <v>0.0</v>
      </c>
      <c r="S67" s="314"/>
    </row>
    <row r="68" ht="11.25" customHeight="1">
      <c r="B68" s="315" t="s">
        <v>92</v>
      </c>
      <c r="C68" s="316" t="s">
        <v>2276</v>
      </c>
      <c r="D68" s="317" t="s">
        <v>2277</v>
      </c>
      <c r="E68" s="318"/>
      <c r="F68" s="316" t="s">
        <v>95</v>
      </c>
      <c r="G68" s="319">
        <v>1.2</v>
      </c>
      <c r="H68" s="315" t="s">
        <v>96</v>
      </c>
      <c r="I68" s="320">
        <v>-357.6</v>
      </c>
      <c r="J68" s="320">
        <v>0.0</v>
      </c>
      <c r="K68" s="320">
        <v>-357.6</v>
      </c>
      <c r="L68" s="320">
        <v>357.6</v>
      </c>
      <c r="M68" s="320">
        <v>0.0</v>
      </c>
      <c r="N68" s="320">
        <v>357.6</v>
      </c>
      <c r="O68" s="319">
        <v>0.0</v>
      </c>
      <c r="P68" s="320">
        <v>0.0</v>
      </c>
      <c r="Q68" s="320">
        <v>0.0</v>
      </c>
      <c r="R68" s="321">
        <v>0.0</v>
      </c>
      <c r="S68" s="314"/>
    </row>
    <row r="69" ht="11.25" customHeight="1">
      <c r="B69" s="315" t="s">
        <v>92</v>
      </c>
      <c r="C69" s="316" t="s">
        <v>262</v>
      </c>
      <c r="D69" s="317" t="s">
        <v>263</v>
      </c>
      <c r="E69" s="318"/>
      <c r="F69" s="316" t="s">
        <v>95</v>
      </c>
      <c r="G69" s="319">
        <v>0.05</v>
      </c>
      <c r="H69" s="315" t="s">
        <v>96</v>
      </c>
      <c r="I69" s="320">
        <v>-79.75</v>
      </c>
      <c r="J69" s="320">
        <v>0.0</v>
      </c>
      <c r="K69" s="320">
        <v>-79.75</v>
      </c>
      <c r="L69" s="320">
        <v>79.75</v>
      </c>
      <c r="M69" s="320">
        <v>0.0</v>
      </c>
      <c r="N69" s="320">
        <v>79.75</v>
      </c>
      <c r="O69" s="319">
        <v>0.0</v>
      </c>
      <c r="P69" s="320">
        <v>0.0</v>
      </c>
      <c r="Q69" s="320">
        <v>0.0</v>
      </c>
      <c r="R69" s="321">
        <v>0.0</v>
      </c>
      <c r="S69" s="314"/>
    </row>
    <row r="70" ht="11.25" customHeight="1">
      <c r="B70" s="315" t="s">
        <v>92</v>
      </c>
      <c r="C70" s="316" t="s">
        <v>386</v>
      </c>
      <c r="D70" s="317" t="s">
        <v>387</v>
      </c>
      <c r="E70" s="318"/>
      <c r="F70" s="316" t="s">
        <v>95</v>
      </c>
      <c r="G70" s="319">
        <v>0.6</v>
      </c>
      <c r="H70" s="315" t="s">
        <v>96</v>
      </c>
      <c r="I70" s="320">
        <v>-315.0</v>
      </c>
      <c r="J70" s="320">
        <v>0.0</v>
      </c>
      <c r="K70" s="320">
        <v>-315.0</v>
      </c>
      <c r="L70" s="320">
        <v>315.0</v>
      </c>
      <c r="M70" s="320">
        <v>0.0</v>
      </c>
      <c r="N70" s="320">
        <v>315.0</v>
      </c>
      <c r="O70" s="319">
        <v>0.0</v>
      </c>
      <c r="P70" s="320">
        <v>0.0</v>
      </c>
      <c r="Q70" s="320">
        <v>0.0</v>
      </c>
      <c r="R70" s="321">
        <v>0.0</v>
      </c>
      <c r="S70" s="314"/>
    </row>
    <row r="71" ht="11.25" customHeight="1">
      <c r="B71" s="315" t="s">
        <v>92</v>
      </c>
      <c r="C71" s="316" t="s">
        <v>93</v>
      </c>
      <c r="D71" s="317" t="s">
        <v>94</v>
      </c>
      <c r="E71" s="318"/>
      <c r="F71" s="316" t="s">
        <v>95</v>
      </c>
      <c r="G71" s="319">
        <v>0.5</v>
      </c>
      <c r="H71" s="315" t="s">
        <v>96</v>
      </c>
      <c r="I71" s="320">
        <v>-160.0</v>
      </c>
      <c r="J71" s="320">
        <v>0.0</v>
      </c>
      <c r="K71" s="320">
        <v>-160.0</v>
      </c>
      <c r="L71" s="320">
        <v>160.0</v>
      </c>
      <c r="M71" s="320">
        <v>0.0</v>
      </c>
      <c r="N71" s="320">
        <v>160.0</v>
      </c>
      <c r="O71" s="319">
        <v>0.0</v>
      </c>
      <c r="P71" s="320">
        <v>0.0</v>
      </c>
      <c r="Q71" s="320">
        <v>0.0</v>
      </c>
      <c r="R71" s="321">
        <v>0.0</v>
      </c>
      <c r="S71" s="314"/>
    </row>
    <row r="72" ht="11.25" customHeight="1">
      <c r="B72" s="315" t="s">
        <v>92</v>
      </c>
      <c r="C72" s="316" t="s">
        <v>97</v>
      </c>
      <c r="D72" s="317" t="s">
        <v>98</v>
      </c>
      <c r="E72" s="318"/>
      <c r="F72" s="316" t="s">
        <v>95</v>
      </c>
      <c r="G72" s="319">
        <v>0.5</v>
      </c>
      <c r="H72" s="315" t="s">
        <v>96</v>
      </c>
      <c r="I72" s="320">
        <v>-149.0</v>
      </c>
      <c r="J72" s="320">
        <v>0.0</v>
      </c>
      <c r="K72" s="320">
        <v>-149.0</v>
      </c>
      <c r="L72" s="320">
        <v>149.0</v>
      </c>
      <c r="M72" s="320">
        <v>0.0</v>
      </c>
      <c r="N72" s="320">
        <v>149.0</v>
      </c>
      <c r="O72" s="319">
        <v>0.0</v>
      </c>
      <c r="P72" s="320">
        <v>0.0</v>
      </c>
      <c r="Q72" s="320">
        <v>0.0</v>
      </c>
      <c r="R72" s="321">
        <v>0.0</v>
      </c>
      <c r="S72" s="314"/>
    </row>
    <row r="73" ht="11.25" customHeight="1">
      <c r="B73" s="315" t="s">
        <v>92</v>
      </c>
      <c r="C73" s="316" t="s">
        <v>176</v>
      </c>
      <c r="D73" s="317" t="s">
        <v>177</v>
      </c>
      <c r="E73" s="318"/>
      <c r="F73" s="316" t="s">
        <v>95</v>
      </c>
      <c r="G73" s="319">
        <v>0.5</v>
      </c>
      <c r="H73" s="315" t="s">
        <v>96</v>
      </c>
      <c r="I73" s="320">
        <v>-225.0</v>
      </c>
      <c r="J73" s="320">
        <v>0.0</v>
      </c>
      <c r="K73" s="320">
        <v>-225.0</v>
      </c>
      <c r="L73" s="320">
        <v>225.0</v>
      </c>
      <c r="M73" s="320">
        <v>0.0</v>
      </c>
      <c r="N73" s="320">
        <v>225.0</v>
      </c>
      <c r="O73" s="319">
        <v>0.0</v>
      </c>
      <c r="P73" s="320">
        <v>0.0</v>
      </c>
      <c r="Q73" s="320">
        <v>0.0</v>
      </c>
      <c r="R73" s="321">
        <v>0.0</v>
      </c>
      <c r="S73" s="314"/>
    </row>
    <row r="74" ht="11.25" customHeight="1">
      <c r="B74" s="315" t="s">
        <v>92</v>
      </c>
      <c r="C74" s="316" t="s">
        <v>196</v>
      </c>
      <c r="D74" s="317" t="s">
        <v>197</v>
      </c>
      <c r="E74" s="318"/>
      <c r="F74" s="316" t="s">
        <v>95</v>
      </c>
      <c r="G74" s="319">
        <v>0.5</v>
      </c>
      <c r="H74" s="315" t="s">
        <v>96</v>
      </c>
      <c r="I74" s="320">
        <v>-280.0</v>
      </c>
      <c r="J74" s="320">
        <v>0.0</v>
      </c>
      <c r="K74" s="320">
        <v>-280.0</v>
      </c>
      <c r="L74" s="320">
        <v>280.0</v>
      </c>
      <c r="M74" s="320">
        <v>0.0</v>
      </c>
      <c r="N74" s="320">
        <v>280.0</v>
      </c>
      <c r="O74" s="319">
        <v>0.0</v>
      </c>
      <c r="P74" s="320">
        <v>0.0</v>
      </c>
      <c r="Q74" s="320">
        <v>0.0</v>
      </c>
      <c r="R74" s="321">
        <v>0.0</v>
      </c>
      <c r="S74" s="314"/>
    </row>
    <row r="75" ht="11.25" customHeight="1">
      <c r="B75" s="315" t="s">
        <v>92</v>
      </c>
      <c r="C75" s="316" t="s">
        <v>2066</v>
      </c>
      <c r="D75" s="317" t="s">
        <v>2067</v>
      </c>
      <c r="E75" s="318"/>
      <c r="F75" s="316" t="s">
        <v>95</v>
      </c>
      <c r="G75" s="319">
        <v>0.05</v>
      </c>
      <c r="H75" s="315" t="s">
        <v>96</v>
      </c>
      <c r="I75" s="320">
        <v>-21.0</v>
      </c>
      <c r="J75" s="320">
        <v>0.0</v>
      </c>
      <c r="K75" s="320">
        <v>-21.0</v>
      </c>
      <c r="L75" s="320">
        <v>21.0</v>
      </c>
      <c r="M75" s="320">
        <v>0.0</v>
      </c>
      <c r="N75" s="320">
        <v>21.0</v>
      </c>
      <c r="O75" s="319">
        <v>0.0</v>
      </c>
      <c r="P75" s="320">
        <v>0.0</v>
      </c>
      <c r="Q75" s="320">
        <v>0.0</v>
      </c>
      <c r="R75" s="321">
        <v>0.0</v>
      </c>
      <c r="S75" s="314"/>
    </row>
    <row r="76" ht="11.25" customHeight="1">
      <c r="B76" s="315" t="s">
        <v>92</v>
      </c>
      <c r="C76" s="316" t="s">
        <v>1931</v>
      </c>
      <c r="D76" s="317" t="s">
        <v>1669</v>
      </c>
      <c r="E76" s="318"/>
      <c r="F76" s="316" t="s">
        <v>95</v>
      </c>
      <c r="G76" s="319">
        <v>0.5</v>
      </c>
      <c r="H76" s="315" t="s">
        <v>96</v>
      </c>
      <c r="I76" s="320">
        <v>-199.0</v>
      </c>
      <c r="J76" s="320">
        <v>0.0</v>
      </c>
      <c r="K76" s="320">
        <v>-199.0</v>
      </c>
      <c r="L76" s="320">
        <v>199.0</v>
      </c>
      <c r="M76" s="320">
        <v>0.0</v>
      </c>
      <c r="N76" s="320">
        <v>199.0</v>
      </c>
      <c r="O76" s="319">
        <v>0.0</v>
      </c>
      <c r="P76" s="320">
        <v>0.0</v>
      </c>
      <c r="Q76" s="320">
        <v>0.0</v>
      </c>
      <c r="R76" s="321">
        <v>0.0</v>
      </c>
      <c r="S76" s="314"/>
    </row>
    <row r="77" ht="11.25" customHeight="1">
      <c r="B77" s="315" t="s">
        <v>92</v>
      </c>
      <c r="C77" s="316" t="s">
        <v>2278</v>
      </c>
      <c r="D77" s="317" t="s">
        <v>2279</v>
      </c>
      <c r="E77" s="318"/>
      <c r="F77" s="316" t="s">
        <v>95</v>
      </c>
      <c r="G77" s="319">
        <v>0.4</v>
      </c>
      <c r="H77" s="315" t="s">
        <v>96</v>
      </c>
      <c r="I77" s="320">
        <v>-84.0</v>
      </c>
      <c r="J77" s="320">
        <v>0.0</v>
      </c>
      <c r="K77" s="320">
        <v>-84.0</v>
      </c>
      <c r="L77" s="320">
        <v>84.0</v>
      </c>
      <c r="M77" s="320">
        <v>0.0</v>
      </c>
      <c r="N77" s="320">
        <v>84.0</v>
      </c>
      <c r="O77" s="319">
        <v>0.0</v>
      </c>
      <c r="P77" s="320">
        <v>0.0</v>
      </c>
      <c r="Q77" s="320">
        <v>0.0</v>
      </c>
      <c r="R77" s="321">
        <v>0.0</v>
      </c>
      <c r="S77" s="314"/>
    </row>
    <row r="78" ht="11.25" customHeight="1">
      <c r="B78" s="315" t="s">
        <v>92</v>
      </c>
      <c r="C78" s="316" t="s">
        <v>2280</v>
      </c>
      <c r="D78" s="317" t="s">
        <v>2281</v>
      </c>
      <c r="E78" s="318"/>
      <c r="F78" s="316" t="s">
        <v>95</v>
      </c>
      <c r="G78" s="319">
        <v>0.5</v>
      </c>
      <c r="H78" s="315" t="s">
        <v>96</v>
      </c>
      <c r="I78" s="320">
        <v>-490.0</v>
      </c>
      <c r="J78" s="320">
        <v>0.0</v>
      </c>
      <c r="K78" s="320">
        <v>-490.0</v>
      </c>
      <c r="L78" s="320">
        <v>490.0</v>
      </c>
      <c r="M78" s="320">
        <v>0.0</v>
      </c>
      <c r="N78" s="320">
        <v>490.0</v>
      </c>
      <c r="O78" s="319">
        <v>0.0</v>
      </c>
      <c r="P78" s="320">
        <v>0.0</v>
      </c>
      <c r="Q78" s="320">
        <v>0.0</v>
      </c>
      <c r="R78" s="321">
        <v>0.0</v>
      </c>
      <c r="S78" s="314"/>
    </row>
    <row r="79" ht="11.25" customHeight="1">
      <c r="B79" s="315" t="s">
        <v>92</v>
      </c>
      <c r="C79" s="316" t="s">
        <v>198</v>
      </c>
      <c r="D79" s="399" t="s">
        <v>199</v>
      </c>
      <c r="E79" s="318"/>
      <c r="F79" s="316" t="s">
        <v>95</v>
      </c>
      <c r="G79" s="319">
        <v>0.6</v>
      </c>
      <c r="H79" s="315" t="s">
        <v>96</v>
      </c>
      <c r="I79" s="320">
        <v>-1008.0</v>
      </c>
      <c r="J79" s="320">
        <v>0.0</v>
      </c>
      <c r="K79" s="320">
        <v>-1008.0</v>
      </c>
      <c r="L79" s="320">
        <v>1008.0</v>
      </c>
      <c r="M79" s="320">
        <v>0.0</v>
      </c>
      <c r="N79" s="320">
        <v>1008.0</v>
      </c>
      <c r="O79" s="319">
        <v>0.0</v>
      </c>
      <c r="P79" s="320">
        <v>0.0</v>
      </c>
      <c r="Q79" s="320">
        <v>0.0</v>
      </c>
      <c r="R79" s="321">
        <v>0.0</v>
      </c>
      <c r="S79" s="314"/>
    </row>
    <row r="80" ht="11.25" customHeight="1">
      <c r="B80" s="315" t="s">
        <v>92</v>
      </c>
      <c r="C80" s="316" t="s">
        <v>1944</v>
      </c>
      <c r="D80" s="317" t="s">
        <v>1735</v>
      </c>
      <c r="E80" s="318"/>
      <c r="F80" s="316" t="s">
        <v>95</v>
      </c>
      <c r="G80" s="319">
        <v>0.5</v>
      </c>
      <c r="H80" s="315" t="s">
        <v>96</v>
      </c>
      <c r="I80" s="320">
        <v>-560.0</v>
      </c>
      <c r="J80" s="320">
        <v>0.0</v>
      </c>
      <c r="K80" s="320">
        <v>-560.0</v>
      </c>
      <c r="L80" s="320">
        <v>560.0</v>
      </c>
      <c r="M80" s="320">
        <v>0.0</v>
      </c>
      <c r="N80" s="320">
        <v>560.0</v>
      </c>
      <c r="O80" s="319">
        <v>0.0</v>
      </c>
      <c r="P80" s="320">
        <v>0.0</v>
      </c>
      <c r="Q80" s="320">
        <v>0.0</v>
      </c>
      <c r="R80" s="321">
        <v>0.0</v>
      </c>
      <c r="S80" s="314"/>
    </row>
    <row r="81" ht="11.25" customHeight="1">
      <c r="B81" s="315" t="s">
        <v>92</v>
      </c>
      <c r="C81" s="316" t="s">
        <v>157</v>
      </c>
      <c r="D81" s="399" t="s">
        <v>158</v>
      </c>
      <c r="E81" s="318"/>
      <c r="F81" s="316" t="s">
        <v>95</v>
      </c>
      <c r="G81" s="319">
        <v>2.6</v>
      </c>
      <c r="H81" s="315" t="s">
        <v>96</v>
      </c>
      <c r="I81" s="320">
        <v>-12320.0</v>
      </c>
      <c r="J81" s="320">
        <v>0.0</v>
      </c>
      <c r="K81" s="320">
        <v>-12320.0</v>
      </c>
      <c r="L81" s="320">
        <v>12320.0</v>
      </c>
      <c r="M81" s="320">
        <v>0.0</v>
      </c>
      <c r="N81" s="320">
        <v>12320.0</v>
      </c>
      <c r="O81" s="319">
        <v>0.0</v>
      </c>
      <c r="P81" s="320">
        <v>0.0</v>
      </c>
      <c r="Q81" s="320">
        <v>0.0</v>
      </c>
      <c r="R81" s="321">
        <v>0.0</v>
      </c>
      <c r="S81" s="314"/>
    </row>
    <row r="82" ht="11.25" customHeight="1">
      <c r="B82" s="315" t="s">
        <v>92</v>
      </c>
      <c r="C82" s="316" t="s">
        <v>161</v>
      </c>
      <c r="D82" s="317" t="s">
        <v>162</v>
      </c>
      <c r="E82" s="318"/>
      <c r="F82" s="316" t="s">
        <v>95</v>
      </c>
      <c r="G82" s="319">
        <v>2.0</v>
      </c>
      <c r="H82" s="315" t="s">
        <v>96</v>
      </c>
      <c r="I82" s="320">
        <v>-448.0</v>
      </c>
      <c r="J82" s="320">
        <v>0.0</v>
      </c>
      <c r="K82" s="320">
        <v>-448.0</v>
      </c>
      <c r="L82" s="320">
        <v>448.0</v>
      </c>
      <c r="M82" s="320">
        <v>0.0</v>
      </c>
      <c r="N82" s="320">
        <v>448.0</v>
      </c>
      <c r="O82" s="319">
        <v>0.0</v>
      </c>
      <c r="P82" s="320">
        <v>0.0</v>
      </c>
      <c r="Q82" s="320">
        <v>0.0</v>
      </c>
      <c r="R82" s="321">
        <v>0.0</v>
      </c>
      <c r="S82" s="314"/>
    </row>
    <row r="83" ht="11.25" customHeight="1">
      <c r="B83" s="315" t="s">
        <v>92</v>
      </c>
      <c r="C83" s="316" t="s">
        <v>1918</v>
      </c>
      <c r="D83" s="399" t="s">
        <v>1540</v>
      </c>
      <c r="E83" s="318"/>
      <c r="F83" s="316" t="s">
        <v>95</v>
      </c>
      <c r="G83" s="319">
        <v>1.23</v>
      </c>
      <c r="H83" s="315" t="s">
        <v>96</v>
      </c>
      <c r="I83" s="320">
        <v>-1380.0</v>
      </c>
      <c r="J83" s="320">
        <v>0.0</v>
      </c>
      <c r="K83" s="320">
        <v>-1380.0</v>
      </c>
      <c r="L83" s="320">
        <v>1380.0</v>
      </c>
      <c r="M83" s="320">
        <v>0.0</v>
      </c>
      <c r="N83" s="320">
        <v>1380.0</v>
      </c>
      <c r="O83" s="319">
        <v>0.0</v>
      </c>
      <c r="P83" s="320">
        <v>0.0</v>
      </c>
      <c r="Q83" s="320">
        <v>0.0</v>
      </c>
      <c r="R83" s="321">
        <v>0.0</v>
      </c>
      <c r="S83" s="314"/>
    </row>
    <row r="84" ht="11.25" customHeight="1">
      <c r="B84" s="315" t="s">
        <v>92</v>
      </c>
      <c r="C84" s="316" t="s">
        <v>133</v>
      </c>
      <c r="D84" s="317" t="s">
        <v>1814</v>
      </c>
      <c r="E84" s="318"/>
      <c r="F84" s="316" t="s">
        <v>95</v>
      </c>
      <c r="G84" s="319">
        <v>0.36</v>
      </c>
      <c r="H84" s="315" t="s">
        <v>96</v>
      </c>
      <c r="I84" s="320">
        <v>-616.0</v>
      </c>
      <c r="J84" s="320">
        <v>0.0</v>
      </c>
      <c r="K84" s="320">
        <v>-616.0</v>
      </c>
      <c r="L84" s="320">
        <v>616.0</v>
      </c>
      <c r="M84" s="320">
        <v>0.0</v>
      </c>
      <c r="N84" s="320">
        <v>616.0</v>
      </c>
      <c r="O84" s="319">
        <v>0.0</v>
      </c>
      <c r="P84" s="320">
        <v>0.0</v>
      </c>
      <c r="Q84" s="320">
        <v>0.0</v>
      </c>
      <c r="R84" s="321">
        <v>0.0</v>
      </c>
      <c r="S84" s="314"/>
    </row>
    <row r="85" ht="11.25" customHeight="1">
      <c r="B85" s="315" t="s">
        <v>92</v>
      </c>
      <c r="C85" s="316" t="s">
        <v>237</v>
      </c>
      <c r="D85" s="317" t="s">
        <v>238</v>
      </c>
      <c r="E85" s="318"/>
      <c r="F85" s="316" t="s">
        <v>95</v>
      </c>
      <c r="G85" s="319">
        <v>0.19</v>
      </c>
      <c r="H85" s="315" t="s">
        <v>96</v>
      </c>
      <c r="I85" s="320">
        <v>-107.8</v>
      </c>
      <c r="J85" s="320">
        <v>0.0</v>
      </c>
      <c r="K85" s="320">
        <v>-107.8</v>
      </c>
      <c r="L85" s="320">
        <v>107.8</v>
      </c>
      <c r="M85" s="320">
        <v>0.0</v>
      </c>
      <c r="N85" s="320">
        <v>107.8</v>
      </c>
      <c r="O85" s="319">
        <v>0.0</v>
      </c>
      <c r="P85" s="320">
        <v>0.0</v>
      </c>
      <c r="Q85" s="320">
        <v>0.0</v>
      </c>
      <c r="R85" s="321">
        <v>0.0</v>
      </c>
      <c r="S85" s="314"/>
    </row>
    <row r="86" ht="11.25" customHeight="1">
      <c r="B86" s="315" t="s">
        <v>92</v>
      </c>
      <c r="C86" s="316" t="s">
        <v>126</v>
      </c>
      <c r="D86" s="317" t="s">
        <v>127</v>
      </c>
      <c r="E86" s="318"/>
      <c r="F86" s="316" t="s">
        <v>95</v>
      </c>
      <c r="G86" s="319">
        <v>0.17</v>
      </c>
      <c r="H86" s="315" t="s">
        <v>96</v>
      </c>
      <c r="I86" s="320">
        <v>-140.0</v>
      </c>
      <c r="J86" s="320">
        <v>0.0</v>
      </c>
      <c r="K86" s="320">
        <v>-140.0</v>
      </c>
      <c r="L86" s="320">
        <v>140.0</v>
      </c>
      <c r="M86" s="320">
        <v>0.0</v>
      </c>
      <c r="N86" s="320">
        <v>140.0</v>
      </c>
      <c r="O86" s="319">
        <v>0.0</v>
      </c>
      <c r="P86" s="320">
        <v>0.0</v>
      </c>
      <c r="Q86" s="320">
        <v>0.0</v>
      </c>
      <c r="R86" s="321">
        <v>0.0</v>
      </c>
      <c r="S86" s="314"/>
    </row>
    <row r="87" ht="11.25" customHeight="1">
      <c r="B87" s="315" t="s">
        <v>92</v>
      </c>
      <c r="C87" s="316" t="s">
        <v>2282</v>
      </c>
      <c r="D87" s="317" t="s">
        <v>2283</v>
      </c>
      <c r="E87" s="318"/>
      <c r="F87" s="316" t="s">
        <v>95</v>
      </c>
      <c r="G87" s="319">
        <v>0.56</v>
      </c>
      <c r="H87" s="315" t="s">
        <v>96</v>
      </c>
      <c r="I87" s="320">
        <v>-280.0</v>
      </c>
      <c r="J87" s="320">
        <v>0.0</v>
      </c>
      <c r="K87" s="320">
        <v>-280.0</v>
      </c>
      <c r="L87" s="320">
        <v>280.0</v>
      </c>
      <c r="M87" s="320">
        <v>0.0</v>
      </c>
      <c r="N87" s="320">
        <v>280.0</v>
      </c>
      <c r="O87" s="319">
        <v>0.0</v>
      </c>
      <c r="P87" s="320">
        <v>0.0</v>
      </c>
      <c r="Q87" s="320">
        <v>0.0</v>
      </c>
      <c r="R87" s="321">
        <v>0.0</v>
      </c>
      <c r="S87" s="314"/>
    </row>
    <row r="88" ht="11.25" customHeight="1">
      <c r="B88" s="315" t="s">
        <v>92</v>
      </c>
      <c r="C88" s="316" t="s">
        <v>2284</v>
      </c>
      <c r="D88" s="317" t="s">
        <v>2285</v>
      </c>
      <c r="E88" s="318"/>
      <c r="F88" s="316" t="s">
        <v>95</v>
      </c>
      <c r="G88" s="319">
        <v>1.0</v>
      </c>
      <c r="H88" s="315" t="s">
        <v>96</v>
      </c>
      <c r="I88" s="320">
        <v>-472.5</v>
      </c>
      <c r="J88" s="320">
        <v>0.0</v>
      </c>
      <c r="K88" s="320">
        <v>-472.5</v>
      </c>
      <c r="L88" s="320">
        <v>472.5</v>
      </c>
      <c r="M88" s="320">
        <v>0.0</v>
      </c>
      <c r="N88" s="320">
        <v>472.5</v>
      </c>
      <c r="O88" s="319">
        <v>0.0</v>
      </c>
      <c r="P88" s="320">
        <v>0.0</v>
      </c>
      <c r="Q88" s="320">
        <v>0.0</v>
      </c>
      <c r="R88" s="321">
        <v>0.0</v>
      </c>
      <c r="S88" s="314"/>
    </row>
    <row r="89" ht="11.25" customHeight="1">
      <c r="B89" s="315" t="s">
        <v>92</v>
      </c>
      <c r="C89" s="316" t="s">
        <v>2286</v>
      </c>
      <c r="D89" s="317" t="s">
        <v>2287</v>
      </c>
      <c r="E89" s="318"/>
      <c r="F89" s="316" t="s">
        <v>130</v>
      </c>
      <c r="G89" s="319">
        <v>15.0</v>
      </c>
      <c r="H89" s="315" t="s">
        <v>96</v>
      </c>
      <c r="I89" s="320">
        <v>-525.0</v>
      </c>
      <c r="J89" s="320">
        <v>0.0</v>
      </c>
      <c r="K89" s="320">
        <v>-525.0</v>
      </c>
      <c r="L89" s="320">
        <v>525.0</v>
      </c>
      <c r="M89" s="320">
        <v>0.0</v>
      </c>
      <c r="N89" s="320">
        <v>525.0</v>
      </c>
      <c r="O89" s="319">
        <v>0.0</v>
      </c>
      <c r="P89" s="320">
        <v>0.0</v>
      </c>
      <c r="Q89" s="320">
        <v>0.0</v>
      </c>
      <c r="R89" s="321">
        <v>0.0</v>
      </c>
      <c r="S89" s="314"/>
    </row>
    <row r="90" ht="11.25" customHeight="1">
      <c r="B90" s="315" t="s">
        <v>92</v>
      </c>
      <c r="C90" s="316" t="s">
        <v>99</v>
      </c>
      <c r="D90" s="317" t="s">
        <v>100</v>
      </c>
      <c r="E90" s="318"/>
      <c r="F90" s="316" t="s">
        <v>95</v>
      </c>
      <c r="G90" s="319">
        <v>1.3</v>
      </c>
      <c r="H90" s="315" t="s">
        <v>96</v>
      </c>
      <c r="I90" s="320">
        <v>-201.5</v>
      </c>
      <c r="J90" s="320">
        <v>0.0</v>
      </c>
      <c r="K90" s="320">
        <v>-201.5</v>
      </c>
      <c r="L90" s="320">
        <v>201.5</v>
      </c>
      <c r="M90" s="320">
        <v>0.0</v>
      </c>
      <c r="N90" s="320">
        <v>201.5</v>
      </c>
      <c r="O90" s="319">
        <v>0.0</v>
      </c>
      <c r="P90" s="320">
        <v>0.0</v>
      </c>
      <c r="Q90" s="320">
        <v>0.0</v>
      </c>
      <c r="R90" s="321">
        <v>0.0</v>
      </c>
      <c r="S90" s="314"/>
    </row>
    <row r="91" ht="11.25" customHeight="1">
      <c r="B91" s="315" t="s">
        <v>92</v>
      </c>
      <c r="C91" s="316" t="s">
        <v>248</v>
      </c>
      <c r="D91" s="317" t="s">
        <v>249</v>
      </c>
      <c r="E91" s="318"/>
      <c r="F91" s="316" t="s">
        <v>95</v>
      </c>
      <c r="G91" s="319">
        <v>0.3</v>
      </c>
      <c r="H91" s="315" t="s">
        <v>96</v>
      </c>
      <c r="I91" s="320">
        <v>-127.5</v>
      </c>
      <c r="J91" s="320">
        <v>0.0</v>
      </c>
      <c r="K91" s="320">
        <v>-127.5</v>
      </c>
      <c r="L91" s="320">
        <v>127.5</v>
      </c>
      <c r="M91" s="320">
        <v>0.0</v>
      </c>
      <c r="N91" s="320">
        <v>127.5</v>
      </c>
      <c r="O91" s="319">
        <v>0.0</v>
      </c>
      <c r="P91" s="320">
        <v>0.0</v>
      </c>
      <c r="Q91" s="320">
        <v>0.0</v>
      </c>
      <c r="R91" s="321">
        <v>0.0</v>
      </c>
      <c r="S91" s="314"/>
    </row>
    <row r="92" ht="11.25" customHeight="1">
      <c r="B92" s="315" t="s">
        <v>92</v>
      </c>
      <c r="C92" s="316" t="s">
        <v>266</v>
      </c>
      <c r="D92" s="317" t="s">
        <v>267</v>
      </c>
      <c r="E92" s="318"/>
      <c r="F92" s="316" t="s">
        <v>95</v>
      </c>
      <c r="G92" s="319">
        <v>2.6</v>
      </c>
      <c r="H92" s="315" t="s">
        <v>96</v>
      </c>
      <c r="I92" s="320">
        <v>-858.0</v>
      </c>
      <c r="J92" s="320">
        <v>0.0</v>
      </c>
      <c r="K92" s="320">
        <v>-858.0</v>
      </c>
      <c r="L92" s="320">
        <v>858.0</v>
      </c>
      <c r="M92" s="320">
        <v>0.0</v>
      </c>
      <c r="N92" s="320">
        <v>858.0</v>
      </c>
      <c r="O92" s="319">
        <v>0.0</v>
      </c>
      <c r="P92" s="320">
        <v>0.0</v>
      </c>
      <c r="Q92" s="320">
        <v>0.0</v>
      </c>
      <c r="R92" s="321">
        <v>0.0</v>
      </c>
      <c r="S92" s="314"/>
    </row>
    <row r="93" ht="11.25" customHeight="1">
      <c r="B93" s="315" t="s">
        <v>92</v>
      </c>
      <c r="C93" s="316" t="s">
        <v>2288</v>
      </c>
      <c r="D93" s="317" t="s">
        <v>2289</v>
      </c>
      <c r="E93" s="318"/>
      <c r="F93" s="316" t="s">
        <v>95</v>
      </c>
      <c r="G93" s="319">
        <v>0.78</v>
      </c>
      <c r="H93" s="315" t="s">
        <v>96</v>
      </c>
      <c r="I93" s="320">
        <v>-210.6</v>
      </c>
      <c r="J93" s="320">
        <v>0.0</v>
      </c>
      <c r="K93" s="320">
        <v>-210.6</v>
      </c>
      <c r="L93" s="320">
        <v>210.6</v>
      </c>
      <c r="M93" s="320">
        <v>0.0</v>
      </c>
      <c r="N93" s="320">
        <v>210.6</v>
      </c>
      <c r="O93" s="319">
        <v>0.0</v>
      </c>
      <c r="P93" s="320">
        <v>0.0</v>
      </c>
      <c r="Q93" s="320">
        <v>0.0</v>
      </c>
      <c r="R93" s="321">
        <v>0.0</v>
      </c>
      <c r="S93" s="314"/>
      <c r="U93" s="421" t="str">
        <f>Сумм</f>
        <v>#NAME?</v>
      </c>
    </row>
    <row r="94" ht="12.0" customHeight="1"/>
    <row r="95" ht="12.75" customHeight="1">
      <c r="B95" s="300" t="s">
        <v>1813</v>
      </c>
      <c r="C95" s="297"/>
      <c r="D95" s="298"/>
      <c r="S95" s="330" t="s">
        <v>203</v>
      </c>
    </row>
    <row r="96" ht="4.5" customHeight="1"/>
    <row r="97" ht="19.5" customHeight="1">
      <c r="B97" s="301" t="s">
        <v>79</v>
      </c>
      <c r="C97" s="301" t="s">
        <v>80</v>
      </c>
      <c r="D97" s="302" t="s">
        <v>81</v>
      </c>
      <c r="E97" s="303"/>
      <c r="F97" s="301" t="s">
        <v>82</v>
      </c>
      <c r="G97" s="301" t="s">
        <v>83</v>
      </c>
      <c r="H97" s="301" t="s">
        <v>84</v>
      </c>
      <c r="I97" s="304" t="s">
        <v>85</v>
      </c>
      <c r="J97" s="305"/>
      <c r="K97" s="306"/>
      <c r="L97" s="304" t="s">
        <v>86</v>
      </c>
      <c r="M97" s="305"/>
      <c r="N97" s="306"/>
      <c r="O97" s="304" t="s">
        <v>87</v>
      </c>
      <c r="P97" s="305"/>
      <c r="Q97" s="305"/>
      <c r="R97" s="305"/>
      <c r="S97" s="307"/>
    </row>
    <row r="98" ht="14.25" customHeight="1">
      <c r="B98" s="308"/>
      <c r="C98" s="308"/>
      <c r="D98" s="309"/>
      <c r="E98" s="310"/>
      <c r="F98" s="308"/>
      <c r="G98" s="308"/>
      <c r="H98" s="308"/>
      <c r="I98" s="311" t="s">
        <v>88</v>
      </c>
      <c r="J98" s="311" t="s">
        <v>89</v>
      </c>
      <c r="K98" s="311" t="s">
        <v>90</v>
      </c>
      <c r="L98" s="311" t="s">
        <v>88</v>
      </c>
      <c r="M98" s="311" t="s">
        <v>89</v>
      </c>
      <c r="N98" s="311" t="s">
        <v>90</v>
      </c>
      <c r="O98" s="311" t="s">
        <v>83</v>
      </c>
      <c r="P98" s="311" t="s">
        <v>88</v>
      </c>
      <c r="Q98" s="311" t="s">
        <v>89</v>
      </c>
      <c r="R98" s="304" t="s">
        <v>90</v>
      </c>
      <c r="S98" s="307"/>
    </row>
    <row r="99" ht="11.25" customHeight="1">
      <c r="B99" s="315" t="s">
        <v>92</v>
      </c>
      <c r="C99" s="316" t="s">
        <v>2268</v>
      </c>
      <c r="D99" s="399" t="s">
        <v>2269</v>
      </c>
      <c r="E99" s="318"/>
      <c r="F99" s="316" t="s">
        <v>95</v>
      </c>
      <c r="G99" s="319">
        <v>2.52</v>
      </c>
      <c r="H99" s="315" t="s">
        <v>96</v>
      </c>
      <c r="I99" s="320">
        <v>-4187.35</v>
      </c>
      <c r="J99" s="320">
        <v>0.0</v>
      </c>
      <c r="K99" s="320">
        <v>-4187.35</v>
      </c>
      <c r="L99" s="320">
        <v>4187.35</v>
      </c>
      <c r="M99" s="320">
        <v>0.0</v>
      </c>
      <c r="N99" s="320">
        <v>4187.35</v>
      </c>
      <c r="O99" s="319">
        <v>0.0</v>
      </c>
      <c r="P99" s="320">
        <v>0.0</v>
      </c>
      <c r="Q99" s="320">
        <v>0.0</v>
      </c>
      <c r="R99" s="321">
        <v>0.0</v>
      </c>
      <c r="S99" s="314"/>
    </row>
    <row r="100" ht="11.25" customHeight="1">
      <c r="B100" s="315" t="s">
        <v>92</v>
      </c>
      <c r="C100" s="316" t="s">
        <v>99</v>
      </c>
      <c r="D100" s="317" t="s">
        <v>100</v>
      </c>
      <c r="E100" s="318"/>
      <c r="F100" s="316" t="s">
        <v>95</v>
      </c>
      <c r="G100" s="319">
        <v>5.0</v>
      </c>
      <c r="H100" s="315" t="s">
        <v>96</v>
      </c>
      <c r="I100" s="320">
        <v>-945.0</v>
      </c>
      <c r="J100" s="320">
        <v>0.0</v>
      </c>
      <c r="K100" s="320">
        <v>-945.0</v>
      </c>
      <c r="L100" s="320">
        <v>945.0</v>
      </c>
      <c r="M100" s="320">
        <v>0.0</v>
      </c>
      <c r="N100" s="320">
        <v>945.0</v>
      </c>
      <c r="O100" s="319">
        <v>0.0</v>
      </c>
      <c r="P100" s="320">
        <v>0.0</v>
      </c>
      <c r="Q100" s="320">
        <v>0.0</v>
      </c>
      <c r="R100" s="321">
        <v>0.0</v>
      </c>
      <c r="S100" s="314"/>
    </row>
    <row r="101" ht="11.25" customHeight="1">
      <c r="B101" s="315" t="s">
        <v>92</v>
      </c>
      <c r="C101" s="316" t="s">
        <v>333</v>
      </c>
      <c r="D101" s="317" t="s">
        <v>334</v>
      </c>
      <c r="E101" s="318"/>
      <c r="F101" s="316" t="s">
        <v>95</v>
      </c>
      <c r="G101" s="319">
        <v>0.6</v>
      </c>
      <c r="H101" s="315" t="s">
        <v>96</v>
      </c>
      <c r="I101" s="320">
        <v>-91.6</v>
      </c>
      <c r="J101" s="320">
        <v>0.0</v>
      </c>
      <c r="K101" s="320">
        <v>-91.6</v>
      </c>
      <c r="L101" s="320">
        <v>91.6</v>
      </c>
      <c r="M101" s="320">
        <v>0.0</v>
      </c>
      <c r="N101" s="320">
        <v>91.6</v>
      </c>
      <c r="O101" s="319">
        <v>0.0</v>
      </c>
      <c r="P101" s="320">
        <v>0.0</v>
      </c>
      <c r="Q101" s="320">
        <v>0.0</v>
      </c>
      <c r="R101" s="321">
        <v>0.0</v>
      </c>
      <c r="S101" s="314"/>
    </row>
    <row r="102" ht="11.25" customHeight="1">
      <c r="B102" s="315" t="s">
        <v>92</v>
      </c>
      <c r="C102" s="316" t="s">
        <v>2290</v>
      </c>
      <c r="D102" s="317" t="s">
        <v>2291</v>
      </c>
      <c r="E102" s="318"/>
      <c r="F102" s="316" t="s">
        <v>95</v>
      </c>
      <c r="G102" s="319">
        <v>0.5</v>
      </c>
      <c r="H102" s="315" t="s">
        <v>96</v>
      </c>
      <c r="I102" s="320">
        <v>-330.0</v>
      </c>
      <c r="J102" s="320">
        <v>0.0</v>
      </c>
      <c r="K102" s="320">
        <v>-330.0</v>
      </c>
      <c r="L102" s="320">
        <v>330.0</v>
      </c>
      <c r="M102" s="320">
        <v>0.0</v>
      </c>
      <c r="N102" s="320">
        <v>330.0</v>
      </c>
      <c r="O102" s="319">
        <v>0.0</v>
      </c>
      <c r="P102" s="320">
        <v>0.0</v>
      </c>
      <c r="Q102" s="320">
        <v>0.0</v>
      </c>
      <c r="R102" s="321">
        <v>0.0</v>
      </c>
      <c r="S102" s="314"/>
    </row>
    <row r="103" ht="11.25" customHeight="1">
      <c r="B103" s="315" t="s">
        <v>92</v>
      </c>
      <c r="C103" s="316" t="s">
        <v>1822</v>
      </c>
      <c r="D103" s="317" t="s">
        <v>990</v>
      </c>
      <c r="E103" s="318"/>
      <c r="F103" s="316" t="s">
        <v>95</v>
      </c>
      <c r="G103" s="319">
        <v>0.77</v>
      </c>
      <c r="H103" s="315" t="s">
        <v>96</v>
      </c>
      <c r="I103" s="320">
        <v>-380.0</v>
      </c>
      <c r="J103" s="320">
        <v>0.0</v>
      </c>
      <c r="K103" s="320">
        <v>-380.0</v>
      </c>
      <c r="L103" s="320">
        <v>380.0</v>
      </c>
      <c r="M103" s="320">
        <v>0.0</v>
      </c>
      <c r="N103" s="320">
        <v>380.0</v>
      </c>
      <c r="O103" s="319">
        <v>0.0</v>
      </c>
      <c r="P103" s="320">
        <v>0.0</v>
      </c>
      <c r="Q103" s="320">
        <v>0.0</v>
      </c>
      <c r="R103" s="321">
        <v>0.0</v>
      </c>
      <c r="S103" s="314"/>
    </row>
    <row r="104" ht="11.25" customHeight="1">
      <c r="B104" s="315" t="s">
        <v>92</v>
      </c>
      <c r="C104" s="316" t="s">
        <v>272</v>
      </c>
      <c r="D104" s="317" t="s">
        <v>273</v>
      </c>
      <c r="E104" s="318"/>
      <c r="F104" s="316" t="s">
        <v>95</v>
      </c>
      <c r="G104" s="319">
        <v>1.0</v>
      </c>
      <c r="H104" s="315" t="s">
        <v>96</v>
      </c>
      <c r="I104" s="320">
        <v>-199.8</v>
      </c>
      <c r="J104" s="320">
        <v>0.0</v>
      </c>
      <c r="K104" s="320">
        <v>-199.8</v>
      </c>
      <c r="L104" s="320">
        <v>199.8</v>
      </c>
      <c r="M104" s="320">
        <v>0.0</v>
      </c>
      <c r="N104" s="320">
        <v>199.8</v>
      </c>
      <c r="O104" s="319">
        <v>0.0</v>
      </c>
      <c r="P104" s="320">
        <v>0.0</v>
      </c>
      <c r="Q104" s="320">
        <v>0.0</v>
      </c>
      <c r="R104" s="321">
        <v>0.0</v>
      </c>
      <c r="S104" s="314"/>
    </row>
    <row r="105" ht="11.25" customHeight="1">
      <c r="B105" s="315" t="s">
        <v>92</v>
      </c>
      <c r="C105" s="316" t="s">
        <v>2292</v>
      </c>
      <c r="D105" s="317" t="s">
        <v>2293</v>
      </c>
      <c r="E105" s="318"/>
      <c r="F105" s="316" t="s">
        <v>95</v>
      </c>
      <c r="G105" s="319">
        <v>0.1</v>
      </c>
      <c r="H105" s="315" t="s">
        <v>96</v>
      </c>
      <c r="I105" s="320">
        <v>-168.0</v>
      </c>
      <c r="J105" s="320">
        <v>0.0</v>
      </c>
      <c r="K105" s="320">
        <v>-168.0</v>
      </c>
      <c r="L105" s="320">
        <v>168.0</v>
      </c>
      <c r="M105" s="320">
        <v>0.0</v>
      </c>
      <c r="N105" s="320">
        <v>168.0</v>
      </c>
      <c r="O105" s="319">
        <v>0.0</v>
      </c>
      <c r="P105" s="320">
        <v>0.0</v>
      </c>
      <c r="Q105" s="320">
        <v>0.0</v>
      </c>
      <c r="R105" s="321">
        <v>0.0</v>
      </c>
      <c r="S105" s="314"/>
    </row>
    <row r="106" ht="11.25" customHeight="1">
      <c r="B106" s="315" t="s">
        <v>92</v>
      </c>
      <c r="C106" s="316" t="s">
        <v>2294</v>
      </c>
      <c r="D106" s="317" t="s">
        <v>2295</v>
      </c>
      <c r="E106" s="318"/>
      <c r="F106" s="316" t="s">
        <v>95</v>
      </c>
      <c r="G106" s="319">
        <v>0.5</v>
      </c>
      <c r="H106" s="315" t="s">
        <v>96</v>
      </c>
      <c r="I106" s="320">
        <v>-392.0</v>
      </c>
      <c r="J106" s="320">
        <v>0.0</v>
      </c>
      <c r="K106" s="320">
        <v>-392.0</v>
      </c>
      <c r="L106" s="320">
        <v>392.0</v>
      </c>
      <c r="M106" s="320">
        <v>0.0</v>
      </c>
      <c r="N106" s="320">
        <v>392.0</v>
      </c>
      <c r="O106" s="319">
        <v>0.0</v>
      </c>
      <c r="P106" s="320">
        <v>0.0</v>
      </c>
      <c r="Q106" s="320">
        <v>0.0</v>
      </c>
      <c r="R106" s="321">
        <v>0.0</v>
      </c>
      <c r="S106" s="314"/>
    </row>
    <row r="107" ht="11.25" customHeight="1">
      <c r="B107" s="315" t="s">
        <v>92</v>
      </c>
      <c r="C107" s="316" t="s">
        <v>1919</v>
      </c>
      <c r="D107" s="399" t="s">
        <v>1543</v>
      </c>
      <c r="E107" s="318"/>
      <c r="F107" s="316" t="s">
        <v>95</v>
      </c>
      <c r="G107" s="319">
        <v>1.84</v>
      </c>
      <c r="H107" s="315" t="s">
        <v>96</v>
      </c>
      <c r="I107" s="320">
        <v>-1036.0</v>
      </c>
      <c r="J107" s="320">
        <v>0.0</v>
      </c>
      <c r="K107" s="320">
        <v>-1036.0</v>
      </c>
      <c r="L107" s="320">
        <v>1036.0</v>
      </c>
      <c r="M107" s="320">
        <v>0.0</v>
      </c>
      <c r="N107" s="320">
        <v>1036.0</v>
      </c>
      <c r="O107" s="319">
        <v>0.0</v>
      </c>
      <c r="P107" s="320">
        <v>0.0</v>
      </c>
      <c r="Q107" s="320">
        <v>0.0</v>
      </c>
      <c r="R107" s="321">
        <v>0.0</v>
      </c>
      <c r="S107" s="314"/>
    </row>
    <row r="108" ht="11.25" customHeight="1">
      <c r="B108" s="315" t="s">
        <v>92</v>
      </c>
      <c r="C108" s="316" t="s">
        <v>139</v>
      </c>
      <c r="D108" s="399" t="s">
        <v>140</v>
      </c>
      <c r="E108" s="318"/>
      <c r="F108" s="316" t="s">
        <v>95</v>
      </c>
      <c r="G108" s="319">
        <v>0.87</v>
      </c>
      <c r="H108" s="315" t="s">
        <v>96</v>
      </c>
      <c r="I108" s="320">
        <v>-2310.0</v>
      </c>
      <c r="J108" s="320">
        <v>0.0</v>
      </c>
      <c r="K108" s="320">
        <v>-2310.0</v>
      </c>
      <c r="L108" s="320">
        <v>2310.0</v>
      </c>
      <c r="M108" s="320">
        <v>0.0</v>
      </c>
      <c r="N108" s="320">
        <v>2310.0</v>
      </c>
      <c r="O108" s="319">
        <v>0.0</v>
      </c>
      <c r="P108" s="320">
        <v>0.0</v>
      </c>
      <c r="Q108" s="320">
        <v>0.0</v>
      </c>
      <c r="R108" s="321">
        <v>0.0</v>
      </c>
      <c r="S108" s="314"/>
    </row>
    <row r="109" ht="11.25" customHeight="1">
      <c r="B109" s="315" t="s">
        <v>92</v>
      </c>
      <c r="C109" s="316" t="s">
        <v>1941</v>
      </c>
      <c r="D109" s="317" t="s">
        <v>1724</v>
      </c>
      <c r="E109" s="318"/>
      <c r="F109" s="316" t="s">
        <v>95</v>
      </c>
      <c r="G109" s="319">
        <v>0.56</v>
      </c>
      <c r="H109" s="315" t="s">
        <v>96</v>
      </c>
      <c r="I109" s="320">
        <v>-308.0</v>
      </c>
      <c r="J109" s="320">
        <v>0.0</v>
      </c>
      <c r="K109" s="320">
        <v>-308.0</v>
      </c>
      <c r="L109" s="320">
        <v>308.0</v>
      </c>
      <c r="M109" s="320">
        <v>0.0</v>
      </c>
      <c r="N109" s="320">
        <v>308.0</v>
      </c>
      <c r="O109" s="319">
        <v>0.0</v>
      </c>
      <c r="P109" s="320">
        <v>0.0</v>
      </c>
      <c r="Q109" s="320">
        <v>0.0</v>
      </c>
      <c r="R109" s="321">
        <v>0.0</v>
      </c>
      <c r="S109" s="314"/>
    </row>
    <row r="110" ht="11.25" customHeight="1">
      <c r="B110" s="315" t="s">
        <v>92</v>
      </c>
      <c r="C110" s="316" t="s">
        <v>230</v>
      </c>
      <c r="D110" s="399" t="s">
        <v>231</v>
      </c>
      <c r="E110" s="318"/>
      <c r="F110" s="316" t="s">
        <v>95</v>
      </c>
      <c r="G110" s="319">
        <v>12.0</v>
      </c>
      <c r="H110" s="315" t="s">
        <v>96</v>
      </c>
      <c r="I110" s="320">
        <v>-9000.0</v>
      </c>
      <c r="J110" s="320">
        <v>0.0</v>
      </c>
      <c r="K110" s="320">
        <v>-9000.0</v>
      </c>
      <c r="L110" s="320">
        <v>9000.0</v>
      </c>
      <c r="M110" s="320">
        <v>0.0</v>
      </c>
      <c r="N110" s="320">
        <v>9000.0</v>
      </c>
      <c r="O110" s="319">
        <v>0.0</v>
      </c>
      <c r="P110" s="320">
        <v>0.0</v>
      </c>
      <c r="Q110" s="320">
        <v>0.0</v>
      </c>
      <c r="R110" s="321">
        <v>0.0</v>
      </c>
      <c r="S110" s="314"/>
    </row>
    <row r="111" ht="11.25" customHeight="1">
      <c r="B111" s="315" t="s">
        <v>92</v>
      </c>
      <c r="C111" s="316" t="s">
        <v>2296</v>
      </c>
      <c r="D111" s="317" t="s">
        <v>2297</v>
      </c>
      <c r="E111" s="318"/>
      <c r="F111" s="316" t="s">
        <v>95</v>
      </c>
      <c r="G111" s="319">
        <v>0.28</v>
      </c>
      <c r="H111" s="315" t="s">
        <v>96</v>
      </c>
      <c r="I111" s="320">
        <v>-750.0</v>
      </c>
      <c r="J111" s="320">
        <v>0.0</v>
      </c>
      <c r="K111" s="320">
        <v>-750.0</v>
      </c>
      <c r="L111" s="320">
        <v>750.0</v>
      </c>
      <c r="M111" s="320">
        <v>0.0</v>
      </c>
      <c r="N111" s="320">
        <v>750.0</v>
      </c>
      <c r="O111" s="319">
        <v>0.0</v>
      </c>
      <c r="P111" s="320">
        <v>0.0</v>
      </c>
      <c r="Q111" s="320">
        <v>0.0</v>
      </c>
      <c r="R111" s="321">
        <v>0.0</v>
      </c>
      <c r="S111" s="314"/>
    </row>
    <row r="112" ht="11.25" customHeight="1">
      <c r="B112" s="315" t="s">
        <v>92</v>
      </c>
      <c r="C112" s="316" t="s">
        <v>2298</v>
      </c>
      <c r="D112" s="399" t="s">
        <v>2299</v>
      </c>
      <c r="E112" s="318"/>
      <c r="F112" s="316" t="s">
        <v>95</v>
      </c>
      <c r="G112" s="319">
        <v>1.0</v>
      </c>
      <c r="H112" s="315" t="s">
        <v>96</v>
      </c>
      <c r="I112" s="320">
        <v>-1940.0</v>
      </c>
      <c r="J112" s="320">
        <v>0.0</v>
      </c>
      <c r="K112" s="320">
        <v>-1940.0</v>
      </c>
      <c r="L112" s="320">
        <v>1940.0</v>
      </c>
      <c r="M112" s="320">
        <v>0.0</v>
      </c>
      <c r="N112" s="320">
        <v>1940.0</v>
      </c>
      <c r="O112" s="319">
        <v>0.0</v>
      </c>
      <c r="P112" s="320">
        <v>0.0</v>
      </c>
      <c r="Q112" s="320">
        <v>0.0</v>
      </c>
      <c r="R112" s="321">
        <v>0.0</v>
      </c>
      <c r="S112" s="314"/>
    </row>
    <row r="113" ht="11.25" customHeight="1">
      <c r="B113" s="315" t="s">
        <v>92</v>
      </c>
      <c r="C113" s="316" t="s">
        <v>2064</v>
      </c>
      <c r="D113" s="317" t="s">
        <v>2065</v>
      </c>
      <c r="E113" s="318"/>
      <c r="F113" s="316" t="s">
        <v>95</v>
      </c>
      <c r="G113" s="319">
        <v>0.66</v>
      </c>
      <c r="H113" s="315" t="s">
        <v>96</v>
      </c>
      <c r="I113" s="320">
        <v>-476.0</v>
      </c>
      <c r="J113" s="320">
        <v>0.0</v>
      </c>
      <c r="K113" s="320">
        <v>-476.0</v>
      </c>
      <c r="L113" s="320">
        <v>476.0</v>
      </c>
      <c r="M113" s="320">
        <v>0.0</v>
      </c>
      <c r="N113" s="320">
        <v>476.0</v>
      </c>
      <c r="O113" s="319">
        <v>0.0</v>
      </c>
      <c r="P113" s="320">
        <v>0.0</v>
      </c>
      <c r="Q113" s="320">
        <v>0.0</v>
      </c>
      <c r="R113" s="321">
        <v>0.0</v>
      </c>
      <c r="S113" s="314"/>
    </row>
    <row r="114" ht="11.25" customHeight="1">
      <c r="B114" s="315" t="s">
        <v>92</v>
      </c>
      <c r="C114" s="316" t="s">
        <v>2300</v>
      </c>
      <c r="D114" s="399" t="s">
        <v>2301</v>
      </c>
      <c r="E114" s="318"/>
      <c r="F114" s="316" t="s">
        <v>95</v>
      </c>
      <c r="G114" s="319">
        <v>3.0</v>
      </c>
      <c r="H114" s="315" t="s">
        <v>96</v>
      </c>
      <c r="I114" s="320">
        <v>-2550.0</v>
      </c>
      <c r="J114" s="320">
        <v>0.0</v>
      </c>
      <c r="K114" s="320">
        <v>-2550.0</v>
      </c>
      <c r="L114" s="320">
        <v>2550.0</v>
      </c>
      <c r="M114" s="320">
        <v>0.0</v>
      </c>
      <c r="N114" s="320">
        <v>2550.0</v>
      </c>
      <c r="O114" s="319">
        <v>0.0</v>
      </c>
      <c r="P114" s="320">
        <v>0.0</v>
      </c>
      <c r="Q114" s="320">
        <v>0.0</v>
      </c>
      <c r="R114" s="321">
        <v>0.0</v>
      </c>
      <c r="S114" s="314"/>
    </row>
    <row r="115" ht="11.25" customHeight="1">
      <c r="B115" s="315" t="s">
        <v>92</v>
      </c>
      <c r="C115" s="316" t="s">
        <v>319</v>
      </c>
      <c r="D115" s="399" t="s">
        <v>320</v>
      </c>
      <c r="E115" s="318"/>
      <c r="F115" s="316" t="s">
        <v>95</v>
      </c>
      <c r="G115" s="319">
        <v>5.63</v>
      </c>
      <c r="H115" s="315" t="s">
        <v>96</v>
      </c>
      <c r="I115" s="320">
        <v>-28494.52</v>
      </c>
      <c r="J115" s="320">
        <v>0.0</v>
      </c>
      <c r="K115" s="320">
        <v>-28494.52</v>
      </c>
      <c r="L115" s="320">
        <v>28494.52</v>
      </c>
      <c r="M115" s="320">
        <v>0.0</v>
      </c>
      <c r="N115" s="320">
        <v>28494.52</v>
      </c>
      <c r="O115" s="319">
        <v>0.0</v>
      </c>
      <c r="P115" s="320">
        <v>0.0</v>
      </c>
      <c r="Q115" s="320">
        <v>0.0</v>
      </c>
      <c r="R115" s="321">
        <v>0.0</v>
      </c>
      <c r="S115" s="314"/>
    </row>
    <row r="116" ht="11.25" customHeight="1">
      <c r="B116" s="315" t="s">
        <v>92</v>
      </c>
      <c r="C116" s="316" t="s">
        <v>2196</v>
      </c>
      <c r="D116" s="399" t="s">
        <v>2197</v>
      </c>
      <c r="E116" s="318"/>
      <c r="F116" s="316" t="s">
        <v>95</v>
      </c>
      <c r="G116" s="319">
        <v>5.145</v>
      </c>
      <c r="H116" s="315" t="s">
        <v>96</v>
      </c>
      <c r="I116" s="320">
        <v>-7299.91</v>
      </c>
      <c r="J116" s="320">
        <v>0.0</v>
      </c>
      <c r="K116" s="320">
        <v>-7299.91</v>
      </c>
      <c r="L116" s="320">
        <v>7299.91</v>
      </c>
      <c r="M116" s="320">
        <v>0.0</v>
      </c>
      <c r="N116" s="320">
        <v>7299.91</v>
      </c>
      <c r="O116" s="319">
        <v>0.0</v>
      </c>
      <c r="P116" s="320">
        <v>0.0</v>
      </c>
      <c r="Q116" s="320">
        <v>0.0</v>
      </c>
      <c r="R116" s="321">
        <v>0.0</v>
      </c>
      <c r="S116" s="314"/>
    </row>
    <row r="117" ht="11.25" customHeight="1">
      <c r="B117" s="315" t="s">
        <v>92</v>
      </c>
      <c r="C117" s="316" t="s">
        <v>2302</v>
      </c>
      <c r="D117" s="399" t="s">
        <v>2303</v>
      </c>
      <c r="E117" s="318"/>
      <c r="F117" s="316" t="s">
        <v>95</v>
      </c>
      <c r="G117" s="319">
        <v>2.155</v>
      </c>
      <c r="H117" s="315" t="s">
        <v>96</v>
      </c>
      <c r="I117" s="320">
        <v>-13188.6</v>
      </c>
      <c r="J117" s="320">
        <v>0.0</v>
      </c>
      <c r="K117" s="320">
        <v>-13188.6</v>
      </c>
      <c r="L117" s="320">
        <v>13188.6</v>
      </c>
      <c r="M117" s="320">
        <v>0.0</v>
      </c>
      <c r="N117" s="320">
        <v>13188.6</v>
      </c>
      <c r="O117" s="319">
        <v>0.0</v>
      </c>
      <c r="P117" s="320">
        <v>0.0</v>
      </c>
      <c r="Q117" s="320">
        <v>0.0</v>
      </c>
      <c r="R117" s="321">
        <v>0.0</v>
      </c>
      <c r="S117" s="314"/>
    </row>
    <row r="118" ht="11.25" customHeight="1">
      <c r="B118" s="315" t="s">
        <v>92</v>
      </c>
      <c r="C118" s="316" t="s">
        <v>2304</v>
      </c>
      <c r="D118" s="399" t="s">
        <v>2305</v>
      </c>
      <c r="E118" s="318"/>
      <c r="F118" s="316" t="s">
        <v>95</v>
      </c>
      <c r="G118" s="319">
        <v>6.695</v>
      </c>
      <c r="H118" s="315" t="s">
        <v>96</v>
      </c>
      <c r="I118" s="320">
        <v>-7310.94</v>
      </c>
      <c r="J118" s="320">
        <v>0.0</v>
      </c>
      <c r="K118" s="320">
        <v>-7310.94</v>
      </c>
      <c r="L118" s="320">
        <v>7310.94</v>
      </c>
      <c r="M118" s="320">
        <v>0.0</v>
      </c>
      <c r="N118" s="320">
        <v>7310.94</v>
      </c>
      <c r="O118" s="319">
        <v>0.0</v>
      </c>
      <c r="P118" s="320">
        <v>0.0</v>
      </c>
      <c r="Q118" s="320">
        <v>0.0</v>
      </c>
      <c r="R118" s="321">
        <v>0.0</v>
      </c>
      <c r="S118" s="314"/>
    </row>
    <row r="119" ht="11.25" customHeight="1">
      <c r="B119" s="322" t="s">
        <v>107</v>
      </c>
      <c r="C119" s="323"/>
      <c r="D119" s="323"/>
      <c r="E119" s="323"/>
      <c r="F119" s="324"/>
      <c r="G119" s="325">
        <v>174.341</v>
      </c>
      <c r="H119" s="326" t="s">
        <v>108</v>
      </c>
      <c r="I119" s="327">
        <v>-143302.86</v>
      </c>
      <c r="J119" s="327">
        <v>0.0</v>
      </c>
      <c r="K119" s="327">
        <v>-143302.86</v>
      </c>
      <c r="L119" s="327">
        <v>143302.86</v>
      </c>
      <c r="M119" s="327">
        <v>0.0</v>
      </c>
      <c r="N119" s="327">
        <v>143302.86</v>
      </c>
      <c r="O119" s="325">
        <v>0.0</v>
      </c>
      <c r="P119" s="327">
        <v>0.0</v>
      </c>
      <c r="Q119" s="327">
        <v>0.0</v>
      </c>
      <c r="R119" s="328">
        <v>0.0</v>
      </c>
      <c r="S119" s="329"/>
    </row>
    <row r="120" ht="12.75" customHeight="1">
      <c r="B120" s="300" t="s">
        <v>1813</v>
      </c>
      <c r="C120" s="297"/>
      <c r="D120" s="298"/>
      <c r="S120" s="330" t="s">
        <v>241</v>
      </c>
    </row>
    <row r="121" ht="12.75" customHeight="1"/>
    <row r="122" ht="12.75" customHeight="1"/>
    <row r="123" ht="12.75" customHeight="1">
      <c r="D123" s="408" t="s">
        <v>1950</v>
      </c>
      <c r="E123" s="297"/>
      <c r="F123" s="298"/>
    </row>
    <row r="124" ht="12.75" customHeight="1"/>
    <row r="125" ht="12.75" customHeight="1">
      <c r="B125" s="296" t="s">
        <v>424</v>
      </c>
      <c r="C125" s="297"/>
      <c r="D125" s="297"/>
      <c r="E125" s="297"/>
      <c r="F125" s="297"/>
      <c r="G125" s="297"/>
      <c r="H125" s="297"/>
      <c r="I125" s="297"/>
      <c r="J125" s="297"/>
      <c r="K125" s="297"/>
      <c r="L125" s="297"/>
      <c r="M125" s="297"/>
      <c r="N125" s="297"/>
      <c r="O125" s="297"/>
      <c r="P125" s="297"/>
      <c r="Q125" s="297"/>
      <c r="R125" s="297"/>
      <c r="S125" s="297"/>
      <c r="T125" s="298"/>
    </row>
    <row r="126" ht="12.75" customHeight="1"/>
    <row r="127" ht="12.75" customHeight="1">
      <c r="D127" s="299" t="s">
        <v>1809</v>
      </c>
      <c r="E127" s="297"/>
      <c r="F127" s="297"/>
      <c r="G127" s="297"/>
      <c r="H127" s="297"/>
      <c r="I127" s="297"/>
      <c r="J127" s="297"/>
      <c r="K127" s="297"/>
      <c r="L127" s="297"/>
      <c r="M127" s="297"/>
      <c r="N127" s="297"/>
      <c r="O127" s="297"/>
      <c r="P127" s="297"/>
      <c r="Q127" s="297"/>
      <c r="R127" s="297"/>
      <c r="S127" s="298"/>
    </row>
    <row r="128" ht="12.75" customHeight="1"/>
    <row r="129" ht="12.75" customHeight="1">
      <c r="D129" s="300" t="s">
        <v>2306</v>
      </c>
      <c r="E129" s="297"/>
      <c r="F129" s="297"/>
      <c r="G129" s="297"/>
      <c r="H129" s="297"/>
      <c r="I129" s="297"/>
      <c r="J129" s="297"/>
      <c r="K129" s="297"/>
      <c r="L129" s="297"/>
      <c r="M129" s="297"/>
      <c r="N129" s="297"/>
      <c r="O129" s="297"/>
      <c r="P129" s="297"/>
      <c r="Q129" s="297"/>
      <c r="R129" s="297"/>
      <c r="S129" s="298"/>
    </row>
    <row r="130" ht="12.75" customHeight="1"/>
    <row r="131" ht="12.75" customHeight="1">
      <c r="D131" s="300" t="s">
        <v>426</v>
      </c>
      <c r="E131" s="297"/>
      <c r="F131" s="297"/>
      <c r="G131" s="297"/>
      <c r="H131" s="297"/>
      <c r="I131" s="297"/>
      <c r="J131" s="297"/>
      <c r="K131" s="297"/>
      <c r="L131" s="297"/>
      <c r="M131" s="297"/>
      <c r="N131" s="297"/>
      <c r="O131" s="297"/>
      <c r="P131" s="297"/>
      <c r="Q131" s="297"/>
      <c r="R131" s="297"/>
      <c r="S131" s="298"/>
    </row>
    <row r="132" ht="12.75" customHeight="1"/>
    <row r="133" ht="12.75" customHeight="1">
      <c r="D133" s="300" t="s">
        <v>1835</v>
      </c>
      <c r="E133" s="297"/>
      <c r="F133" s="297"/>
      <c r="G133" s="297"/>
      <c r="H133" s="297"/>
      <c r="I133" s="297"/>
      <c r="J133" s="297"/>
      <c r="K133" s="297"/>
      <c r="L133" s="297"/>
      <c r="M133" s="297"/>
      <c r="N133" s="297"/>
      <c r="O133" s="297"/>
      <c r="P133" s="297"/>
      <c r="Q133" s="297"/>
      <c r="R133" s="297"/>
      <c r="S133" s="298"/>
    </row>
    <row r="134" ht="12.75" customHeight="1"/>
    <row r="135" ht="12.75" customHeight="1">
      <c r="D135" s="332" t="s">
        <v>427</v>
      </c>
      <c r="E135" s="332" t="s">
        <v>428</v>
      </c>
      <c r="F135" s="333" t="s">
        <v>429</v>
      </c>
      <c r="G135" s="334"/>
      <c r="H135" s="333" t="s">
        <v>430</v>
      </c>
      <c r="I135" s="334"/>
      <c r="J135" s="333" t="s">
        <v>431</v>
      </c>
      <c r="K135" s="334"/>
      <c r="L135" s="332" t="s">
        <v>432</v>
      </c>
      <c r="M135" s="304" t="s">
        <v>85</v>
      </c>
      <c r="N135" s="305"/>
      <c r="O135" s="307"/>
      <c r="P135" s="304" t="s">
        <v>86</v>
      </c>
      <c r="Q135" s="305"/>
      <c r="R135" s="305"/>
      <c r="S135" s="307"/>
    </row>
    <row r="136" ht="12.75" customHeight="1">
      <c r="D136" s="335" t="s">
        <v>433</v>
      </c>
      <c r="E136" s="335" t="s">
        <v>433</v>
      </c>
      <c r="F136" s="336" t="s">
        <v>433</v>
      </c>
      <c r="G136" s="337"/>
      <c r="H136" s="336" t="s">
        <v>434</v>
      </c>
      <c r="I136" s="337"/>
      <c r="J136" s="336" t="s">
        <v>433</v>
      </c>
      <c r="K136" s="337"/>
      <c r="L136" s="335" t="s">
        <v>433</v>
      </c>
      <c r="M136" s="338" t="s">
        <v>88</v>
      </c>
      <c r="N136" s="338" t="s">
        <v>89</v>
      </c>
      <c r="O136" s="338" t="s">
        <v>90</v>
      </c>
      <c r="P136" s="338" t="s">
        <v>88</v>
      </c>
      <c r="Q136" s="338" t="s">
        <v>89</v>
      </c>
      <c r="R136" s="304" t="s">
        <v>90</v>
      </c>
      <c r="S136" s="307"/>
      <c r="T136" s="400" t="s">
        <v>1836</v>
      </c>
      <c r="U136" s="401" t="s">
        <v>1837</v>
      </c>
      <c r="V136" s="402" t="s">
        <v>1838</v>
      </c>
      <c r="W136" s="402" t="s">
        <v>1839</v>
      </c>
    </row>
    <row r="137" ht="12.75" customHeight="1">
      <c r="C137" s="339" t="s">
        <v>433</v>
      </c>
      <c r="D137" s="340" t="s">
        <v>435</v>
      </c>
      <c r="E137" s="341" t="s">
        <v>2307</v>
      </c>
      <c r="F137" s="342" t="s">
        <v>475</v>
      </c>
      <c r="G137" s="314"/>
      <c r="H137" s="342" t="s">
        <v>433</v>
      </c>
      <c r="I137" s="314"/>
      <c r="J137" s="343" t="s">
        <v>438</v>
      </c>
      <c r="K137" s="314"/>
      <c r="L137" s="341" t="s">
        <v>2308</v>
      </c>
      <c r="M137" s="344">
        <v>-10200.0</v>
      </c>
      <c r="N137" s="344">
        <v>0.0</v>
      </c>
      <c r="O137" s="344">
        <v>-10200.0</v>
      </c>
      <c r="P137" s="344">
        <v>10200.0</v>
      </c>
      <c r="Q137" s="344">
        <v>0.0</v>
      </c>
      <c r="R137" s="345">
        <v>10200.0</v>
      </c>
      <c r="S137" s="314"/>
      <c r="T137" s="403">
        <f t="shared" ref="T137:T140" si="1">R137/9</f>
        <v>1133.333333</v>
      </c>
      <c r="U137" s="27">
        <v>2000.0</v>
      </c>
      <c r="V137" s="404">
        <f t="shared" ref="V137:V140" si="2">(U137-T137)/T137</f>
        <v>0.7647058824</v>
      </c>
      <c r="W137" s="405">
        <f t="shared" ref="W137:W140" si="3">T137-U137</f>
        <v>-866.6666667</v>
      </c>
    </row>
    <row r="138" ht="12.75" customHeight="1">
      <c r="C138" s="339" t="s">
        <v>433</v>
      </c>
      <c r="D138" s="340" t="s">
        <v>435</v>
      </c>
      <c r="E138" s="341" t="s">
        <v>2309</v>
      </c>
      <c r="F138" s="342" t="s">
        <v>2310</v>
      </c>
      <c r="G138" s="314"/>
      <c r="H138" s="342" t="s">
        <v>433</v>
      </c>
      <c r="I138" s="314"/>
      <c r="J138" s="343" t="s">
        <v>438</v>
      </c>
      <c r="K138" s="314"/>
      <c r="L138" s="341" t="s">
        <v>2308</v>
      </c>
      <c r="M138" s="344">
        <v>-25369.5</v>
      </c>
      <c r="N138" s="344">
        <v>0.0</v>
      </c>
      <c r="O138" s="344">
        <v>-25369.5</v>
      </c>
      <c r="P138" s="344">
        <v>25369.5</v>
      </c>
      <c r="Q138" s="344">
        <v>0.0</v>
      </c>
      <c r="R138" s="345">
        <v>25369.5</v>
      </c>
      <c r="S138" s="314"/>
      <c r="T138" s="403">
        <f t="shared" si="1"/>
        <v>2818.833333</v>
      </c>
      <c r="U138" s="27">
        <v>2000.0</v>
      </c>
      <c r="V138" s="404">
        <f t="shared" si="2"/>
        <v>-0.2904866079</v>
      </c>
      <c r="W138" s="405">
        <f t="shared" si="3"/>
        <v>818.8333333</v>
      </c>
    </row>
    <row r="139" ht="12.75" customHeight="1">
      <c r="C139" s="339" t="s">
        <v>433</v>
      </c>
      <c r="D139" s="340" t="s">
        <v>435</v>
      </c>
      <c r="E139" s="341" t="s">
        <v>2311</v>
      </c>
      <c r="F139" s="342" t="s">
        <v>478</v>
      </c>
      <c r="G139" s="314"/>
      <c r="H139" s="342" t="s">
        <v>433</v>
      </c>
      <c r="I139" s="314"/>
      <c r="J139" s="422" t="s">
        <v>2312</v>
      </c>
      <c r="K139" s="314"/>
      <c r="L139" s="341" t="s">
        <v>2308</v>
      </c>
      <c r="M139" s="344">
        <v>-143302.86</v>
      </c>
      <c r="N139" s="344">
        <v>0.0</v>
      </c>
      <c r="O139" s="344">
        <v>-143302.86</v>
      </c>
      <c r="P139" s="344">
        <v>143302.86</v>
      </c>
      <c r="Q139" s="344">
        <v>0.0</v>
      </c>
      <c r="R139" s="345">
        <v>143302.86</v>
      </c>
      <c r="S139" s="314"/>
      <c r="T139" s="403">
        <f t="shared" si="1"/>
        <v>15922.54</v>
      </c>
      <c r="U139" s="27">
        <v>2000.0</v>
      </c>
      <c r="V139" s="404">
        <f t="shared" si="2"/>
        <v>-0.8743918998</v>
      </c>
      <c r="W139" s="405">
        <f t="shared" si="3"/>
        <v>13922.54</v>
      </c>
    </row>
    <row r="140" ht="12.75" customHeight="1">
      <c r="K140" s="346" t="s">
        <v>486</v>
      </c>
      <c r="L140" s="307"/>
      <c r="M140" s="347">
        <v>-178872.36</v>
      </c>
      <c r="N140" s="347">
        <v>0.0</v>
      </c>
      <c r="O140" s="347">
        <v>-178872.36</v>
      </c>
      <c r="P140" s="347">
        <v>178872.36</v>
      </c>
      <c r="Q140" s="347">
        <v>0.0</v>
      </c>
      <c r="R140" s="348">
        <v>178872.36</v>
      </c>
      <c r="S140" s="307"/>
      <c r="T140" s="403">
        <f t="shared" si="1"/>
        <v>19874.70667</v>
      </c>
      <c r="U140" s="13">
        <f>SUM(U136:U139)</f>
        <v>6000</v>
      </c>
      <c r="V140" s="404">
        <f t="shared" si="2"/>
        <v>-0.698108752</v>
      </c>
      <c r="W140" s="405">
        <f t="shared" si="3"/>
        <v>13874.70667</v>
      </c>
    </row>
    <row r="141" ht="12.75" customHeight="1">
      <c r="K141" s="346" t="s">
        <v>487</v>
      </c>
      <c r="L141" s="307"/>
      <c r="M141" s="349" t="s">
        <v>2147</v>
      </c>
      <c r="P141" s="346" t="s">
        <v>1853</v>
      </c>
      <c r="Q141" s="305"/>
      <c r="R141" s="305"/>
      <c r="S141" s="307"/>
      <c r="T141" s="406">
        <f>AVERAGE(T137:T139)</f>
        <v>6624.902222</v>
      </c>
      <c r="U141" s="407">
        <f>(U138-T141)/T141</f>
        <v>-0.698108752</v>
      </c>
    </row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266">
    <mergeCell ref="I7:K7"/>
    <mergeCell ref="L7:N7"/>
    <mergeCell ref="B9:S9"/>
    <mergeCell ref="B12:S12"/>
    <mergeCell ref="A1:T1"/>
    <mergeCell ref="B3:S3"/>
    <mergeCell ref="B5:S5"/>
    <mergeCell ref="B7:B8"/>
    <mergeCell ref="C7:C8"/>
    <mergeCell ref="D7:E8"/>
    <mergeCell ref="F7:F8"/>
    <mergeCell ref="G7:G8"/>
    <mergeCell ref="H7:H8"/>
    <mergeCell ref="D10:E10"/>
    <mergeCell ref="B11:F11"/>
    <mergeCell ref="D13:E13"/>
    <mergeCell ref="D14:E14"/>
    <mergeCell ref="D15:E15"/>
    <mergeCell ref="D16:E16"/>
    <mergeCell ref="D17:E17"/>
    <mergeCell ref="D18:E18"/>
    <mergeCell ref="D19:E19"/>
    <mergeCell ref="B20:F20"/>
    <mergeCell ref="B21:S21"/>
    <mergeCell ref="R22:S22"/>
    <mergeCell ref="R27:S27"/>
    <mergeCell ref="R28:S28"/>
    <mergeCell ref="R29:S29"/>
    <mergeCell ref="O7:S7"/>
    <mergeCell ref="R8:S8"/>
    <mergeCell ref="R10:S10"/>
    <mergeCell ref="R11:S11"/>
    <mergeCell ref="R13:S13"/>
    <mergeCell ref="R14:S14"/>
    <mergeCell ref="R15:S15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50:E51"/>
    <mergeCell ref="F50:F51"/>
    <mergeCell ref="G50:G51"/>
    <mergeCell ref="H50:H51"/>
    <mergeCell ref="I50:K50"/>
    <mergeCell ref="L50:N50"/>
    <mergeCell ref="D43:E43"/>
    <mergeCell ref="D44:E44"/>
    <mergeCell ref="D45:E45"/>
    <mergeCell ref="D46:E46"/>
    <mergeCell ref="B48:D48"/>
    <mergeCell ref="B50:B51"/>
    <mergeCell ref="C50:C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R73:S73"/>
    <mergeCell ref="R74:S74"/>
    <mergeCell ref="R75:S75"/>
    <mergeCell ref="R76:S76"/>
    <mergeCell ref="R77:S77"/>
    <mergeCell ref="R78:S78"/>
    <mergeCell ref="R79:S79"/>
    <mergeCell ref="R80:S80"/>
    <mergeCell ref="R81:S81"/>
    <mergeCell ref="R82:S82"/>
    <mergeCell ref="R83:S83"/>
    <mergeCell ref="R84:S84"/>
    <mergeCell ref="R85:S85"/>
    <mergeCell ref="R86:S86"/>
    <mergeCell ref="R87:S87"/>
    <mergeCell ref="R88:S88"/>
    <mergeCell ref="R89:S89"/>
    <mergeCell ref="R90:S90"/>
    <mergeCell ref="R91:S91"/>
    <mergeCell ref="R92:S92"/>
    <mergeCell ref="R93:S93"/>
    <mergeCell ref="O97:S97"/>
    <mergeCell ref="R98:S98"/>
    <mergeCell ref="R99:S99"/>
    <mergeCell ref="R100:S100"/>
    <mergeCell ref="R101:S101"/>
    <mergeCell ref="R102:S102"/>
    <mergeCell ref="R103:S103"/>
    <mergeCell ref="R104:S104"/>
    <mergeCell ref="R105:S105"/>
    <mergeCell ref="R106:S106"/>
    <mergeCell ref="R107:S107"/>
    <mergeCell ref="R108:S108"/>
    <mergeCell ref="R109:S109"/>
    <mergeCell ref="R110:S110"/>
    <mergeCell ref="R118:S118"/>
    <mergeCell ref="R119:S119"/>
    <mergeCell ref="R111:S111"/>
    <mergeCell ref="R112:S112"/>
    <mergeCell ref="R113:S113"/>
    <mergeCell ref="R114:S114"/>
    <mergeCell ref="R115:S115"/>
    <mergeCell ref="R116:S116"/>
    <mergeCell ref="R117:S117"/>
    <mergeCell ref="R16:S16"/>
    <mergeCell ref="R17:S17"/>
    <mergeCell ref="R18:S18"/>
    <mergeCell ref="R19:S19"/>
    <mergeCell ref="R20:S20"/>
    <mergeCell ref="R23:S23"/>
    <mergeCell ref="R24:S24"/>
    <mergeCell ref="R25:S25"/>
    <mergeCell ref="R26:S26"/>
    <mergeCell ref="R30:S30"/>
    <mergeCell ref="R31:S31"/>
    <mergeCell ref="R32:S32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  <mergeCell ref="R42:S42"/>
    <mergeCell ref="R43:S43"/>
    <mergeCell ref="R44:S44"/>
    <mergeCell ref="R45:S45"/>
    <mergeCell ref="R46:S46"/>
    <mergeCell ref="O50:S50"/>
    <mergeCell ref="R51:S51"/>
    <mergeCell ref="R52:S52"/>
    <mergeCell ref="R53:S53"/>
    <mergeCell ref="R54:S54"/>
    <mergeCell ref="R55:S55"/>
    <mergeCell ref="R56:S56"/>
    <mergeCell ref="R57:S57"/>
    <mergeCell ref="R58:S58"/>
    <mergeCell ref="R59:S59"/>
    <mergeCell ref="R60:S60"/>
    <mergeCell ref="R61:S61"/>
    <mergeCell ref="R62:S62"/>
    <mergeCell ref="R63:S63"/>
    <mergeCell ref="R64:S64"/>
    <mergeCell ref="R65:S65"/>
    <mergeCell ref="R66:S66"/>
    <mergeCell ref="R67:S67"/>
    <mergeCell ref="R68:S68"/>
    <mergeCell ref="R69:S69"/>
    <mergeCell ref="R70:S70"/>
    <mergeCell ref="R71:S71"/>
    <mergeCell ref="R72:S72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B119:F119"/>
    <mergeCell ref="B120:D120"/>
    <mergeCell ref="D118:E118"/>
    <mergeCell ref="D123:F123"/>
    <mergeCell ref="B125:T125"/>
    <mergeCell ref="D127:S127"/>
    <mergeCell ref="D129:S129"/>
    <mergeCell ref="D131:S131"/>
    <mergeCell ref="D133:S133"/>
    <mergeCell ref="P135:S135"/>
    <mergeCell ref="R136:S136"/>
    <mergeCell ref="R137:S137"/>
    <mergeCell ref="R138:S138"/>
    <mergeCell ref="R139:S139"/>
    <mergeCell ref="R140:S140"/>
    <mergeCell ref="P141:S141"/>
    <mergeCell ref="F135:G135"/>
    <mergeCell ref="H135:I135"/>
    <mergeCell ref="J135:K135"/>
    <mergeCell ref="M135:O135"/>
    <mergeCell ref="F136:G136"/>
    <mergeCell ref="H136:I136"/>
    <mergeCell ref="J136:K136"/>
    <mergeCell ref="H139:I139"/>
    <mergeCell ref="J139:K139"/>
    <mergeCell ref="K140:L140"/>
    <mergeCell ref="K141:L141"/>
    <mergeCell ref="F137:G137"/>
    <mergeCell ref="H137:I137"/>
    <mergeCell ref="J137:K137"/>
    <mergeCell ref="F138:G138"/>
    <mergeCell ref="H138:I138"/>
    <mergeCell ref="J138:K138"/>
    <mergeCell ref="F139:G139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I97:K97"/>
    <mergeCell ref="L97:N97"/>
    <mergeCell ref="B95:D95"/>
    <mergeCell ref="B97:B98"/>
    <mergeCell ref="C97:C98"/>
    <mergeCell ref="D97:E98"/>
    <mergeCell ref="F97:F98"/>
    <mergeCell ref="G97:G98"/>
    <mergeCell ref="H97:H98"/>
    <mergeCell ref="D99:E99"/>
    <mergeCell ref="D100:E100"/>
    <mergeCell ref="D101:E101"/>
    <mergeCell ref="D102:E102"/>
    <mergeCell ref="D103:E103"/>
    <mergeCell ref="D104:E104"/>
    <mergeCell ref="D105:E105"/>
  </mergeCells>
  <conditionalFormatting sqref="N1:N122 N142:N999">
    <cfRule type="cellIs" dxfId="0" priority="1" operator="greaterThan">
      <formula>1000</formula>
    </cfRule>
  </conditionalFormatting>
  <conditionalFormatting sqref="N1:N122 N142:N999">
    <cfRule type="cellIs" dxfId="1" priority="2" operator="greaterThan">
      <formula>500</formula>
    </cfRule>
  </conditionalFormatting>
  <conditionalFormatting sqref="N1:N122 N142:N999">
    <cfRule type="cellIs" dxfId="2" priority="3" operator="greaterThan">
      <formula>300</formula>
    </cfRule>
  </conditionalFormatting>
  <conditionalFormatting sqref="N1:N122 N142:N999">
    <cfRule type="cellIs" dxfId="5" priority="4" operator="greaterThan">
      <formula>100</formula>
    </cfRule>
  </conditionalFormatting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pageSetUpPr/>
  </sheetPr>
  <sheetViews>
    <sheetView workbookViewId="0"/>
  </sheetViews>
  <sheetFormatPr customHeight="1" defaultColWidth="12.63" defaultRowHeight="15.75"/>
  <cols>
    <col customWidth="1" min="1" max="1" width="0.38"/>
    <col customWidth="1" min="2" max="3" width="4.63"/>
    <col customWidth="1" min="4" max="4" width="16.25"/>
    <col customWidth="1" min="5" max="5" width="9.25"/>
    <col customWidth="1" min="6" max="6" width="7.25"/>
    <col customWidth="1" min="7" max="7" width="7.63"/>
    <col customWidth="1" min="8" max="8" width="4.63"/>
    <col customWidth="1" min="9" max="9" width="6.88"/>
    <col customWidth="1" min="10" max="10" width="6.38"/>
    <col customWidth="1" min="11" max="11" width="6.75"/>
    <col customWidth="1" min="12" max="12" width="6.88"/>
    <col customWidth="1" min="13" max="13" width="6.38"/>
    <col customWidth="1" min="14" max="14" width="6.75"/>
    <col customWidth="1" min="15" max="15" width="7.63"/>
    <col customWidth="1" min="16" max="16" width="6.75"/>
    <col customWidth="1" min="17" max="17" width="6.38"/>
    <col customWidth="1" min="18" max="18" width="1.0"/>
    <col customWidth="1" min="19" max="19" width="5.88"/>
    <col customWidth="1" min="20" max="20" width="12.63"/>
    <col customWidth="1" min="21" max="26" width="8.63"/>
  </cols>
  <sheetData>
    <row r="1" ht="14.25" customHeight="1">
      <c r="A1" s="296" t="s">
        <v>76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  <c r="O1" s="297"/>
      <c r="P1" s="297"/>
      <c r="Q1" s="297"/>
      <c r="R1" s="297"/>
      <c r="S1" s="297"/>
      <c r="T1" s="298"/>
    </row>
    <row r="2" ht="6.0" customHeight="1"/>
    <row r="3" ht="11.25" customHeight="1">
      <c r="B3" s="299" t="s">
        <v>2019</v>
      </c>
      <c r="C3" s="297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/>
      <c r="R3" s="297"/>
      <c r="S3" s="298"/>
    </row>
    <row r="4" ht="1.5" customHeight="1"/>
    <row r="5" ht="11.25" customHeight="1">
      <c r="B5" s="300" t="s">
        <v>78</v>
      </c>
      <c r="C5" s="297"/>
      <c r="D5" s="297"/>
      <c r="E5" s="297"/>
      <c r="F5" s="297"/>
      <c r="G5" s="297"/>
      <c r="H5" s="297"/>
      <c r="I5" s="297"/>
      <c r="J5" s="297"/>
      <c r="K5" s="297"/>
      <c r="L5" s="297"/>
      <c r="M5" s="297"/>
      <c r="N5" s="297"/>
      <c r="O5" s="297"/>
      <c r="P5" s="297"/>
      <c r="Q5" s="297"/>
      <c r="R5" s="297"/>
      <c r="S5" s="298"/>
    </row>
    <row r="6" ht="3.75" customHeight="1"/>
    <row r="7" ht="19.5" customHeight="1">
      <c r="B7" s="301" t="s">
        <v>79</v>
      </c>
      <c r="C7" s="301" t="s">
        <v>80</v>
      </c>
      <c r="D7" s="302" t="s">
        <v>81</v>
      </c>
      <c r="E7" s="303"/>
      <c r="F7" s="301" t="s">
        <v>82</v>
      </c>
      <c r="G7" s="301" t="s">
        <v>83</v>
      </c>
      <c r="H7" s="301" t="s">
        <v>84</v>
      </c>
      <c r="I7" s="304" t="s">
        <v>85</v>
      </c>
      <c r="J7" s="305"/>
      <c r="K7" s="306"/>
      <c r="L7" s="304" t="s">
        <v>86</v>
      </c>
      <c r="M7" s="305"/>
      <c r="N7" s="306"/>
      <c r="O7" s="304" t="s">
        <v>87</v>
      </c>
      <c r="P7" s="305"/>
      <c r="Q7" s="305"/>
      <c r="R7" s="305"/>
      <c r="S7" s="307"/>
    </row>
    <row r="8" ht="14.25" customHeight="1">
      <c r="B8" s="308"/>
      <c r="C8" s="308"/>
      <c r="D8" s="309"/>
      <c r="E8" s="310"/>
      <c r="F8" s="308"/>
      <c r="G8" s="308"/>
      <c r="H8" s="308"/>
      <c r="I8" s="311" t="s">
        <v>88</v>
      </c>
      <c r="J8" s="311" t="s">
        <v>89</v>
      </c>
      <c r="K8" s="311" t="s">
        <v>90</v>
      </c>
      <c r="L8" s="311" t="s">
        <v>88</v>
      </c>
      <c r="M8" s="311" t="s">
        <v>89</v>
      </c>
      <c r="N8" s="311" t="s">
        <v>90</v>
      </c>
      <c r="O8" s="311" t="s">
        <v>83</v>
      </c>
      <c r="P8" s="311" t="s">
        <v>88</v>
      </c>
      <c r="Q8" s="311" t="s">
        <v>89</v>
      </c>
      <c r="R8" s="304" t="s">
        <v>90</v>
      </c>
      <c r="S8" s="307"/>
    </row>
    <row r="9" ht="11.25" customHeight="1">
      <c r="B9" s="312" t="s">
        <v>2313</v>
      </c>
      <c r="C9" s="313"/>
      <c r="D9" s="313"/>
      <c r="E9" s="313"/>
      <c r="F9" s="313"/>
      <c r="G9" s="313"/>
      <c r="H9" s="313"/>
      <c r="I9" s="313"/>
      <c r="J9" s="313"/>
      <c r="K9" s="313"/>
      <c r="L9" s="313"/>
      <c r="M9" s="313"/>
      <c r="N9" s="313"/>
      <c r="O9" s="313"/>
      <c r="P9" s="313"/>
      <c r="Q9" s="313"/>
      <c r="R9" s="313"/>
      <c r="S9" s="314"/>
    </row>
    <row r="10" ht="11.25" customHeight="1">
      <c r="B10" s="315" t="s">
        <v>92</v>
      </c>
      <c r="C10" s="316" t="s">
        <v>128</v>
      </c>
      <c r="D10" s="317" t="s">
        <v>129</v>
      </c>
      <c r="E10" s="318"/>
      <c r="F10" s="316" t="s">
        <v>130</v>
      </c>
      <c r="G10" s="319">
        <v>13.0</v>
      </c>
      <c r="H10" s="315" t="s">
        <v>96</v>
      </c>
      <c r="I10" s="320">
        <v>-151.59</v>
      </c>
      <c r="J10" s="320">
        <v>0.0</v>
      </c>
      <c r="K10" s="320">
        <v>-151.59</v>
      </c>
      <c r="L10" s="320">
        <v>151.59</v>
      </c>
      <c r="M10" s="320">
        <v>0.0</v>
      </c>
      <c r="N10" s="320">
        <v>151.59</v>
      </c>
      <c r="O10" s="319">
        <v>0.0</v>
      </c>
      <c r="P10" s="320">
        <v>0.0</v>
      </c>
      <c r="Q10" s="320">
        <v>0.0</v>
      </c>
      <c r="R10" s="321">
        <v>0.0</v>
      </c>
      <c r="S10" s="314"/>
    </row>
    <row r="11" ht="11.25" customHeight="1">
      <c r="B11" s="315" t="s">
        <v>92</v>
      </c>
      <c r="C11" s="316" t="s">
        <v>168</v>
      </c>
      <c r="D11" s="317" t="s">
        <v>169</v>
      </c>
      <c r="E11" s="318"/>
      <c r="F11" s="316" t="s">
        <v>95</v>
      </c>
      <c r="G11" s="319">
        <v>0.84</v>
      </c>
      <c r="H11" s="315" t="s">
        <v>96</v>
      </c>
      <c r="I11" s="320">
        <v>-282.24</v>
      </c>
      <c r="J11" s="320">
        <v>0.0</v>
      </c>
      <c r="K11" s="320">
        <v>-282.24</v>
      </c>
      <c r="L11" s="320">
        <v>282.24</v>
      </c>
      <c r="M11" s="320">
        <v>0.0</v>
      </c>
      <c r="N11" s="320">
        <v>282.24</v>
      </c>
      <c r="O11" s="319">
        <v>0.0</v>
      </c>
      <c r="P11" s="320">
        <v>0.0</v>
      </c>
      <c r="Q11" s="320">
        <v>0.0</v>
      </c>
      <c r="R11" s="321">
        <v>0.0</v>
      </c>
      <c r="S11" s="314"/>
    </row>
    <row r="12" ht="11.25" customHeight="1">
      <c r="B12" s="315" t="s">
        <v>92</v>
      </c>
      <c r="C12" s="316" t="s">
        <v>166</v>
      </c>
      <c r="D12" s="317" t="s">
        <v>167</v>
      </c>
      <c r="E12" s="318"/>
      <c r="F12" s="316" t="s">
        <v>95</v>
      </c>
      <c r="G12" s="319">
        <v>1.3</v>
      </c>
      <c r="H12" s="315" t="s">
        <v>96</v>
      </c>
      <c r="I12" s="320">
        <v>-702.0</v>
      </c>
      <c r="J12" s="320">
        <v>0.0</v>
      </c>
      <c r="K12" s="320">
        <v>-702.0</v>
      </c>
      <c r="L12" s="320">
        <v>702.0</v>
      </c>
      <c r="M12" s="320">
        <v>0.0</v>
      </c>
      <c r="N12" s="320">
        <v>702.0</v>
      </c>
      <c r="O12" s="319">
        <v>0.0</v>
      </c>
      <c r="P12" s="320">
        <v>0.0</v>
      </c>
      <c r="Q12" s="320">
        <v>0.0</v>
      </c>
      <c r="R12" s="321">
        <v>0.0</v>
      </c>
      <c r="S12" s="314"/>
    </row>
    <row r="13" ht="11.25" customHeight="1">
      <c r="B13" s="315" t="s">
        <v>92</v>
      </c>
      <c r="C13" s="316" t="s">
        <v>174</v>
      </c>
      <c r="D13" s="399" t="s">
        <v>175</v>
      </c>
      <c r="E13" s="318"/>
      <c r="F13" s="316" t="s">
        <v>95</v>
      </c>
      <c r="G13" s="319">
        <v>0.91</v>
      </c>
      <c r="H13" s="315" t="s">
        <v>96</v>
      </c>
      <c r="I13" s="320">
        <v>-1532.74</v>
      </c>
      <c r="J13" s="320">
        <v>0.0</v>
      </c>
      <c r="K13" s="320">
        <v>-1532.74</v>
      </c>
      <c r="L13" s="320">
        <v>1532.74</v>
      </c>
      <c r="M13" s="320">
        <v>0.0</v>
      </c>
      <c r="N13" s="320">
        <v>1532.74</v>
      </c>
      <c r="O13" s="319">
        <v>0.0</v>
      </c>
      <c r="P13" s="320">
        <v>0.0</v>
      </c>
      <c r="Q13" s="320">
        <v>0.0</v>
      </c>
      <c r="R13" s="321">
        <v>0.0</v>
      </c>
      <c r="S13" s="314"/>
    </row>
    <row r="14" ht="11.25" customHeight="1">
      <c r="B14" s="315" t="s">
        <v>92</v>
      </c>
      <c r="C14" s="316" t="s">
        <v>232</v>
      </c>
      <c r="D14" s="317" t="s">
        <v>233</v>
      </c>
      <c r="E14" s="318"/>
      <c r="F14" s="316" t="s">
        <v>95</v>
      </c>
      <c r="G14" s="319">
        <v>0.91</v>
      </c>
      <c r="H14" s="315" t="s">
        <v>96</v>
      </c>
      <c r="I14" s="320">
        <v>-141.05</v>
      </c>
      <c r="J14" s="320">
        <v>0.0</v>
      </c>
      <c r="K14" s="320">
        <v>-141.05</v>
      </c>
      <c r="L14" s="320">
        <v>141.05</v>
      </c>
      <c r="M14" s="320">
        <v>0.0</v>
      </c>
      <c r="N14" s="320">
        <v>141.05</v>
      </c>
      <c r="O14" s="319">
        <v>0.0</v>
      </c>
      <c r="P14" s="320">
        <v>0.0</v>
      </c>
      <c r="Q14" s="320">
        <v>0.0</v>
      </c>
      <c r="R14" s="321">
        <v>0.0</v>
      </c>
      <c r="S14" s="314"/>
    </row>
    <row r="15" ht="11.25" customHeight="1">
      <c r="B15" s="315" t="s">
        <v>92</v>
      </c>
      <c r="C15" s="316" t="s">
        <v>118</v>
      </c>
      <c r="D15" s="317" t="s">
        <v>119</v>
      </c>
      <c r="E15" s="318"/>
      <c r="F15" s="316" t="s">
        <v>95</v>
      </c>
      <c r="G15" s="319">
        <v>1.3</v>
      </c>
      <c r="H15" s="315" t="s">
        <v>96</v>
      </c>
      <c r="I15" s="320">
        <v>-49.4</v>
      </c>
      <c r="J15" s="320">
        <v>0.0</v>
      </c>
      <c r="K15" s="320">
        <v>-49.4</v>
      </c>
      <c r="L15" s="320">
        <v>49.4</v>
      </c>
      <c r="M15" s="320">
        <v>0.0</v>
      </c>
      <c r="N15" s="320">
        <v>49.4</v>
      </c>
      <c r="O15" s="319">
        <v>0.0</v>
      </c>
      <c r="P15" s="320">
        <v>0.0</v>
      </c>
      <c r="Q15" s="320">
        <v>0.0</v>
      </c>
      <c r="R15" s="321">
        <v>0.0</v>
      </c>
      <c r="S15" s="314"/>
    </row>
    <row r="16" ht="11.25" customHeight="1">
      <c r="B16" s="315" t="s">
        <v>92</v>
      </c>
      <c r="C16" s="316" t="s">
        <v>141</v>
      </c>
      <c r="D16" s="317" t="s">
        <v>142</v>
      </c>
      <c r="E16" s="318"/>
      <c r="F16" s="316" t="s">
        <v>95</v>
      </c>
      <c r="G16" s="319">
        <v>1.3</v>
      </c>
      <c r="H16" s="315" t="s">
        <v>96</v>
      </c>
      <c r="I16" s="320">
        <v>-97.37</v>
      </c>
      <c r="J16" s="320">
        <v>0.0</v>
      </c>
      <c r="K16" s="320">
        <v>-97.37</v>
      </c>
      <c r="L16" s="320">
        <v>97.37</v>
      </c>
      <c r="M16" s="320">
        <v>0.0</v>
      </c>
      <c r="N16" s="320">
        <v>97.37</v>
      </c>
      <c r="O16" s="319">
        <v>0.0</v>
      </c>
      <c r="P16" s="320">
        <v>0.0</v>
      </c>
      <c r="Q16" s="320">
        <v>0.0</v>
      </c>
      <c r="R16" s="321">
        <v>0.0</v>
      </c>
      <c r="S16" s="314"/>
    </row>
    <row r="17" ht="11.25" customHeight="1">
      <c r="B17" s="315" t="s">
        <v>92</v>
      </c>
      <c r="C17" s="316" t="s">
        <v>93</v>
      </c>
      <c r="D17" s="317" t="s">
        <v>94</v>
      </c>
      <c r="E17" s="318"/>
      <c r="F17" s="316" t="s">
        <v>95</v>
      </c>
      <c r="G17" s="319">
        <v>0.05</v>
      </c>
      <c r="H17" s="315" t="s">
        <v>96</v>
      </c>
      <c r="I17" s="320">
        <v>-16.0</v>
      </c>
      <c r="J17" s="320">
        <v>0.0</v>
      </c>
      <c r="K17" s="320">
        <v>-16.0</v>
      </c>
      <c r="L17" s="320">
        <v>16.0</v>
      </c>
      <c r="M17" s="320">
        <v>0.0</v>
      </c>
      <c r="N17" s="320">
        <v>16.0</v>
      </c>
      <c r="O17" s="319">
        <v>0.0</v>
      </c>
      <c r="P17" s="320">
        <v>0.0</v>
      </c>
      <c r="Q17" s="320">
        <v>0.0</v>
      </c>
      <c r="R17" s="321">
        <v>0.0</v>
      </c>
      <c r="S17" s="314"/>
    </row>
    <row r="18" ht="11.25" customHeight="1">
      <c r="B18" s="315" t="s">
        <v>92</v>
      </c>
      <c r="C18" s="316" t="s">
        <v>118</v>
      </c>
      <c r="D18" s="317" t="s">
        <v>119</v>
      </c>
      <c r="E18" s="318"/>
      <c r="F18" s="316" t="s">
        <v>95</v>
      </c>
      <c r="G18" s="319">
        <v>0.01</v>
      </c>
      <c r="H18" s="315" t="s">
        <v>96</v>
      </c>
      <c r="I18" s="320">
        <v>-0.38</v>
      </c>
      <c r="J18" s="320">
        <v>0.0</v>
      </c>
      <c r="K18" s="320">
        <v>-0.38</v>
      </c>
      <c r="L18" s="320">
        <v>0.38</v>
      </c>
      <c r="M18" s="320">
        <v>0.0</v>
      </c>
      <c r="N18" s="320">
        <v>0.38</v>
      </c>
      <c r="O18" s="319">
        <v>0.0</v>
      </c>
      <c r="P18" s="320">
        <v>0.0</v>
      </c>
      <c r="Q18" s="320">
        <v>0.0</v>
      </c>
      <c r="R18" s="321">
        <v>0.0</v>
      </c>
      <c r="S18" s="314"/>
    </row>
    <row r="19" ht="11.25" customHeight="1">
      <c r="B19" s="315" t="s">
        <v>92</v>
      </c>
      <c r="C19" s="316" t="s">
        <v>2314</v>
      </c>
      <c r="D19" s="317" t="s">
        <v>2315</v>
      </c>
      <c r="E19" s="318"/>
      <c r="F19" s="316" t="s">
        <v>95</v>
      </c>
      <c r="G19" s="319">
        <v>0.7</v>
      </c>
      <c r="H19" s="315" t="s">
        <v>96</v>
      </c>
      <c r="I19" s="320">
        <v>0.0</v>
      </c>
      <c r="J19" s="320">
        <v>0.0</v>
      </c>
      <c r="K19" s="320">
        <v>0.0</v>
      </c>
      <c r="L19" s="320">
        <v>0.0</v>
      </c>
      <c r="M19" s="320">
        <v>0.0</v>
      </c>
      <c r="N19" s="320">
        <v>0.0</v>
      </c>
      <c r="O19" s="319">
        <v>0.0</v>
      </c>
      <c r="P19" s="320">
        <v>0.0</v>
      </c>
      <c r="Q19" s="320">
        <v>0.0</v>
      </c>
      <c r="R19" s="321">
        <v>0.0</v>
      </c>
      <c r="S19" s="314"/>
    </row>
    <row r="20" ht="11.25" customHeight="1">
      <c r="B20" s="315" t="s">
        <v>92</v>
      </c>
      <c r="C20" s="316" t="s">
        <v>2316</v>
      </c>
      <c r="D20" s="317" t="s">
        <v>2317</v>
      </c>
      <c r="E20" s="318"/>
      <c r="F20" s="316" t="s">
        <v>95</v>
      </c>
      <c r="G20" s="319">
        <v>0.11</v>
      </c>
      <c r="H20" s="315" t="s">
        <v>96</v>
      </c>
      <c r="I20" s="320">
        <v>-121.97</v>
      </c>
      <c r="J20" s="320">
        <v>0.0</v>
      </c>
      <c r="K20" s="320">
        <v>-121.97</v>
      </c>
      <c r="L20" s="320">
        <v>121.97</v>
      </c>
      <c r="M20" s="320">
        <v>0.0</v>
      </c>
      <c r="N20" s="320">
        <v>121.97</v>
      </c>
      <c r="O20" s="319">
        <v>0.0</v>
      </c>
      <c r="P20" s="320">
        <v>0.0</v>
      </c>
      <c r="Q20" s="320">
        <v>0.0</v>
      </c>
      <c r="R20" s="321">
        <v>0.0</v>
      </c>
      <c r="S20" s="314"/>
    </row>
    <row r="21" ht="11.25" customHeight="1">
      <c r="B21" s="315" t="s">
        <v>92</v>
      </c>
      <c r="C21" s="316" t="s">
        <v>124</v>
      </c>
      <c r="D21" s="317" t="s">
        <v>125</v>
      </c>
      <c r="E21" s="318"/>
      <c r="F21" s="316" t="s">
        <v>95</v>
      </c>
      <c r="G21" s="319">
        <v>0.52</v>
      </c>
      <c r="H21" s="315" t="s">
        <v>96</v>
      </c>
      <c r="I21" s="320">
        <v>-759.62</v>
      </c>
      <c r="J21" s="320">
        <v>0.0</v>
      </c>
      <c r="K21" s="320">
        <v>-759.62</v>
      </c>
      <c r="L21" s="320">
        <v>759.62</v>
      </c>
      <c r="M21" s="320">
        <v>0.0</v>
      </c>
      <c r="N21" s="320">
        <v>759.62</v>
      </c>
      <c r="O21" s="319">
        <v>0.0</v>
      </c>
      <c r="P21" s="320">
        <v>0.0</v>
      </c>
      <c r="Q21" s="320">
        <v>0.0</v>
      </c>
      <c r="R21" s="321">
        <v>0.0</v>
      </c>
      <c r="S21" s="314"/>
    </row>
    <row r="22" ht="11.25" customHeight="1">
      <c r="B22" s="315" t="s">
        <v>92</v>
      </c>
      <c r="C22" s="316" t="s">
        <v>118</v>
      </c>
      <c r="D22" s="317" t="s">
        <v>119</v>
      </c>
      <c r="E22" s="318"/>
      <c r="F22" s="316" t="s">
        <v>95</v>
      </c>
      <c r="G22" s="319">
        <v>0.01</v>
      </c>
      <c r="H22" s="315" t="s">
        <v>96</v>
      </c>
      <c r="I22" s="320">
        <v>-0.38</v>
      </c>
      <c r="J22" s="320">
        <v>0.0</v>
      </c>
      <c r="K22" s="320">
        <v>-0.38</v>
      </c>
      <c r="L22" s="320">
        <v>0.38</v>
      </c>
      <c r="M22" s="320">
        <v>0.0</v>
      </c>
      <c r="N22" s="320">
        <v>0.38</v>
      </c>
      <c r="O22" s="319">
        <v>0.0</v>
      </c>
      <c r="P22" s="320">
        <v>0.0</v>
      </c>
      <c r="Q22" s="320">
        <v>0.0</v>
      </c>
      <c r="R22" s="321">
        <v>0.0</v>
      </c>
      <c r="S22" s="314"/>
    </row>
    <row r="23" ht="11.25" customHeight="1">
      <c r="B23" s="315" t="s">
        <v>92</v>
      </c>
      <c r="C23" s="316" t="s">
        <v>2318</v>
      </c>
      <c r="D23" s="317" t="s">
        <v>2319</v>
      </c>
      <c r="E23" s="318"/>
      <c r="F23" s="316" t="s">
        <v>95</v>
      </c>
      <c r="G23" s="319">
        <v>0.39</v>
      </c>
      <c r="H23" s="315" t="s">
        <v>96</v>
      </c>
      <c r="I23" s="320">
        <v>-750.75</v>
      </c>
      <c r="J23" s="320">
        <v>0.0</v>
      </c>
      <c r="K23" s="320">
        <v>-750.75</v>
      </c>
      <c r="L23" s="320">
        <v>750.75</v>
      </c>
      <c r="M23" s="320">
        <v>0.0</v>
      </c>
      <c r="N23" s="320">
        <v>750.75</v>
      </c>
      <c r="O23" s="319">
        <v>0.0</v>
      </c>
      <c r="P23" s="320">
        <v>0.0</v>
      </c>
      <c r="Q23" s="320">
        <v>0.0</v>
      </c>
      <c r="R23" s="321">
        <v>0.0</v>
      </c>
      <c r="S23" s="314"/>
    </row>
    <row r="24" ht="11.25" customHeight="1">
      <c r="B24" s="315" t="s">
        <v>92</v>
      </c>
      <c r="C24" s="316" t="s">
        <v>2320</v>
      </c>
      <c r="D24" s="317" t="s">
        <v>2321</v>
      </c>
      <c r="E24" s="318"/>
      <c r="F24" s="316" t="s">
        <v>95</v>
      </c>
      <c r="G24" s="319">
        <v>0.2</v>
      </c>
      <c r="H24" s="315" t="s">
        <v>96</v>
      </c>
      <c r="I24" s="320">
        <v>-598.0</v>
      </c>
      <c r="J24" s="320">
        <v>0.0</v>
      </c>
      <c r="K24" s="320">
        <v>-598.0</v>
      </c>
      <c r="L24" s="320">
        <v>598.0</v>
      </c>
      <c r="M24" s="320">
        <v>0.0</v>
      </c>
      <c r="N24" s="320">
        <v>598.0</v>
      </c>
      <c r="O24" s="319">
        <v>0.0</v>
      </c>
      <c r="P24" s="320">
        <v>0.0</v>
      </c>
      <c r="Q24" s="320">
        <v>0.0</v>
      </c>
      <c r="R24" s="321">
        <v>0.0</v>
      </c>
      <c r="S24" s="314"/>
    </row>
    <row r="25" ht="11.25" customHeight="1">
      <c r="B25" s="315" t="s">
        <v>92</v>
      </c>
      <c r="C25" s="316" t="s">
        <v>201</v>
      </c>
      <c r="D25" s="317" t="s">
        <v>202</v>
      </c>
      <c r="E25" s="318"/>
      <c r="F25" s="316" t="s">
        <v>95</v>
      </c>
      <c r="G25" s="319">
        <v>1.26</v>
      </c>
      <c r="H25" s="315" t="s">
        <v>96</v>
      </c>
      <c r="I25" s="320">
        <v>-68.67</v>
      </c>
      <c r="J25" s="320">
        <v>0.0</v>
      </c>
      <c r="K25" s="320">
        <v>-68.67</v>
      </c>
      <c r="L25" s="320">
        <v>68.67</v>
      </c>
      <c r="M25" s="320">
        <v>0.0</v>
      </c>
      <c r="N25" s="320">
        <v>68.67</v>
      </c>
      <c r="O25" s="319">
        <v>0.0</v>
      </c>
      <c r="P25" s="320">
        <v>0.0</v>
      </c>
      <c r="Q25" s="320">
        <v>0.0</v>
      </c>
      <c r="R25" s="321">
        <v>0.0</v>
      </c>
      <c r="S25" s="314"/>
    </row>
    <row r="26" ht="11.25" customHeight="1">
      <c r="B26" s="315" t="s">
        <v>92</v>
      </c>
      <c r="C26" s="316" t="s">
        <v>141</v>
      </c>
      <c r="D26" s="317" t="s">
        <v>142</v>
      </c>
      <c r="E26" s="318"/>
      <c r="F26" s="316" t="s">
        <v>95</v>
      </c>
      <c r="G26" s="319">
        <v>0.35</v>
      </c>
      <c r="H26" s="315" t="s">
        <v>96</v>
      </c>
      <c r="I26" s="320">
        <v>-26.21</v>
      </c>
      <c r="J26" s="320">
        <v>0.0</v>
      </c>
      <c r="K26" s="320">
        <v>-26.21</v>
      </c>
      <c r="L26" s="320">
        <v>26.21</v>
      </c>
      <c r="M26" s="320">
        <v>0.0</v>
      </c>
      <c r="N26" s="320">
        <v>26.21</v>
      </c>
      <c r="O26" s="319">
        <v>0.0</v>
      </c>
      <c r="P26" s="320">
        <v>0.0</v>
      </c>
      <c r="Q26" s="320">
        <v>0.0</v>
      </c>
      <c r="R26" s="321">
        <v>0.0</v>
      </c>
      <c r="S26" s="314"/>
    </row>
    <row r="27" ht="11.25" customHeight="1">
      <c r="B27" s="315" t="s">
        <v>92</v>
      </c>
      <c r="C27" s="316" t="s">
        <v>417</v>
      </c>
      <c r="D27" s="317" t="s">
        <v>418</v>
      </c>
      <c r="E27" s="318"/>
      <c r="F27" s="316" t="s">
        <v>95</v>
      </c>
      <c r="G27" s="319">
        <v>0.021</v>
      </c>
      <c r="H27" s="315" t="s">
        <v>96</v>
      </c>
      <c r="I27" s="320">
        <v>-5.99</v>
      </c>
      <c r="J27" s="320">
        <v>0.0</v>
      </c>
      <c r="K27" s="320">
        <v>-5.99</v>
      </c>
      <c r="L27" s="320">
        <v>5.99</v>
      </c>
      <c r="M27" s="320">
        <v>0.0</v>
      </c>
      <c r="N27" s="320">
        <v>5.99</v>
      </c>
      <c r="O27" s="319">
        <v>0.0</v>
      </c>
      <c r="P27" s="320">
        <v>0.0</v>
      </c>
      <c r="Q27" s="320">
        <v>0.0</v>
      </c>
      <c r="R27" s="321">
        <v>0.0</v>
      </c>
      <c r="S27" s="314"/>
    </row>
    <row r="28" ht="11.25" customHeight="1">
      <c r="B28" s="315" t="s">
        <v>92</v>
      </c>
      <c r="C28" s="316" t="s">
        <v>1946</v>
      </c>
      <c r="D28" s="317" t="s">
        <v>1741</v>
      </c>
      <c r="E28" s="318"/>
      <c r="F28" s="316" t="s">
        <v>95</v>
      </c>
      <c r="G28" s="319">
        <v>0.035</v>
      </c>
      <c r="H28" s="315" t="s">
        <v>96</v>
      </c>
      <c r="I28" s="320">
        <v>-3.5</v>
      </c>
      <c r="J28" s="320">
        <v>0.0</v>
      </c>
      <c r="K28" s="320">
        <v>-3.5</v>
      </c>
      <c r="L28" s="320">
        <v>3.5</v>
      </c>
      <c r="M28" s="320">
        <v>0.0</v>
      </c>
      <c r="N28" s="320">
        <v>3.5</v>
      </c>
      <c r="O28" s="319">
        <v>0.0</v>
      </c>
      <c r="P28" s="320">
        <v>0.0</v>
      </c>
      <c r="Q28" s="320">
        <v>0.0</v>
      </c>
      <c r="R28" s="321">
        <v>0.0</v>
      </c>
      <c r="S28" s="314"/>
    </row>
    <row r="29" ht="11.25" customHeight="1">
      <c r="B29" s="315" t="s">
        <v>92</v>
      </c>
      <c r="C29" s="316" t="s">
        <v>118</v>
      </c>
      <c r="D29" s="317" t="s">
        <v>119</v>
      </c>
      <c r="E29" s="318"/>
      <c r="F29" s="316" t="s">
        <v>95</v>
      </c>
      <c r="G29" s="319">
        <v>0.01</v>
      </c>
      <c r="H29" s="315" t="s">
        <v>96</v>
      </c>
      <c r="I29" s="320">
        <v>-0.38</v>
      </c>
      <c r="J29" s="320">
        <v>0.0</v>
      </c>
      <c r="K29" s="320">
        <v>-0.38</v>
      </c>
      <c r="L29" s="320">
        <v>0.38</v>
      </c>
      <c r="M29" s="320">
        <v>0.0</v>
      </c>
      <c r="N29" s="320">
        <v>0.38</v>
      </c>
      <c r="O29" s="319">
        <v>0.0</v>
      </c>
      <c r="P29" s="320">
        <v>0.0</v>
      </c>
      <c r="Q29" s="320">
        <v>0.0</v>
      </c>
      <c r="R29" s="321">
        <v>0.0</v>
      </c>
      <c r="S29" s="314"/>
    </row>
    <row r="30" ht="11.25" customHeight="1">
      <c r="B30" s="315" t="s">
        <v>92</v>
      </c>
      <c r="C30" s="316" t="s">
        <v>128</v>
      </c>
      <c r="D30" s="317" t="s">
        <v>129</v>
      </c>
      <c r="E30" s="318"/>
      <c r="F30" s="316" t="s">
        <v>130</v>
      </c>
      <c r="G30" s="319">
        <v>14.0</v>
      </c>
      <c r="H30" s="315" t="s">
        <v>96</v>
      </c>
      <c r="I30" s="320">
        <v>-163.26</v>
      </c>
      <c r="J30" s="320">
        <v>0.0</v>
      </c>
      <c r="K30" s="320">
        <v>-163.26</v>
      </c>
      <c r="L30" s="320">
        <v>163.26</v>
      </c>
      <c r="M30" s="320">
        <v>0.0</v>
      </c>
      <c r="N30" s="320">
        <v>163.26</v>
      </c>
      <c r="O30" s="319">
        <v>0.0</v>
      </c>
      <c r="P30" s="320">
        <v>0.0</v>
      </c>
      <c r="Q30" s="320">
        <v>0.0</v>
      </c>
      <c r="R30" s="321">
        <v>0.0</v>
      </c>
      <c r="S30" s="314"/>
    </row>
    <row r="31" ht="11.25" customHeight="1">
      <c r="B31" s="315" t="s">
        <v>92</v>
      </c>
      <c r="C31" s="316" t="s">
        <v>1861</v>
      </c>
      <c r="D31" s="317" t="s">
        <v>748</v>
      </c>
      <c r="E31" s="318"/>
      <c r="F31" s="316" t="s">
        <v>95</v>
      </c>
      <c r="G31" s="319">
        <v>3.0</v>
      </c>
      <c r="H31" s="315" t="s">
        <v>96</v>
      </c>
      <c r="I31" s="320">
        <v>-451.61</v>
      </c>
      <c r="J31" s="320">
        <v>0.0</v>
      </c>
      <c r="K31" s="320">
        <v>-451.61</v>
      </c>
      <c r="L31" s="320">
        <v>451.61</v>
      </c>
      <c r="M31" s="320">
        <v>0.0</v>
      </c>
      <c r="N31" s="320">
        <v>451.61</v>
      </c>
      <c r="O31" s="319">
        <v>0.0</v>
      </c>
      <c r="P31" s="320">
        <v>0.0</v>
      </c>
      <c r="Q31" s="320">
        <v>0.0</v>
      </c>
      <c r="R31" s="321">
        <v>0.0</v>
      </c>
      <c r="S31" s="314"/>
    </row>
    <row r="32" ht="11.25" customHeight="1">
      <c r="B32" s="315" t="s">
        <v>92</v>
      </c>
      <c r="C32" s="316" t="s">
        <v>124</v>
      </c>
      <c r="D32" s="317" t="s">
        <v>125</v>
      </c>
      <c r="E32" s="318"/>
      <c r="F32" s="316" t="s">
        <v>95</v>
      </c>
      <c r="G32" s="319">
        <v>0.315</v>
      </c>
      <c r="H32" s="315" t="s">
        <v>96</v>
      </c>
      <c r="I32" s="320">
        <v>-460.15</v>
      </c>
      <c r="J32" s="320">
        <v>0.0</v>
      </c>
      <c r="K32" s="320">
        <v>-460.15</v>
      </c>
      <c r="L32" s="320">
        <v>460.15</v>
      </c>
      <c r="M32" s="320">
        <v>0.0</v>
      </c>
      <c r="N32" s="320">
        <v>460.15</v>
      </c>
      <c r="O32" s="319">
        <v>0.0</v>
      </c>
      <c r="P32" s="320">
        <v>0.0</v>
      </c>
      <c r="Q32" s="320">
        <v>0.0</v>
      </c>
      <c r="R32" s="321">
        <v>0.0</v>
      </c>
      <c r="S32" s="314"/>
    </row>
    <row r="33" ht="11.25" customHeight="1">
      <c r="B33" s="315" t="s">
        <v>92</v>
      </c>
      <c r="C33" s="316" t="s">
        <v>101</v>
      </c>
      <c r="D33" s="317" t="s">
        <v>102</v>
      </c>
      <c r="E33" s="318"/>
      <c r="F33" s="316" t="s">
        <v>95</v>
      </c>
      <c r="G33" s="319">
        <v>0.7</v>
      </c>
      <c r="H33" s="315" t="s">
        <v>96</v>
      </c>
      <c r="I33" s="320">
        <v>-35.0</v>
      </c>
      <c r="J33" s="320">
        <v>0.0</v>
      </c>
      <c r="K33" s="320">
        <v>-35.0</v>
      </c>
      <c r="L33" s="320">
        <v>35.0</v>
      </c>
      <c r="M33" s="320">
        <v>0.0</v>
      </c>
      <c r="N33" s="320">
        <v>35.0</v>
      </c>
      <c r="O33" s="319">
        <v>0.0</v>
      </c>
      <c r="P33" s="320">
        <v>0.0</v>
      </c>
      <c r="Q33" s="320">
        <v>0.0</v>
      </c>
      <c r="R33" s="321">
        <v>0.0</v>
      </c>
      <c r="S33" s="314"/>
    </row>
    <row r="34" ht="11.25" customHeight="1">
      <c r="B34" s="315" t="s">
        <v>92</v>
      </c>
      <c r="C34" s="316" t="s">
        <v>232</v>
      </c>
      <c r="D34" s="317" t="s">
        <v>233</v>
      </c>
      <c r="E34" s="318"/>
      <c r="F34" s="316" t="s">
        <v>95</v>
      </c>
      <c r="G34" s="319">
        <v>0.6</v>
      </c>
      <c r="H34" s="315" t="s">
        <v>96</v>
      </c>
      <c r="I34" s="320">
        <v>-93.0</v>
      </c>
      <c r="J34" s="320">
        <v>0.0</v>
      </c>
      <c r="K34" s="320">
        <v>-93.0</v>
      </c>
      <c r="L34" s="320">
        <v>93.0</v>
      </c>
      <c r="M34" s="320">
        <v>0.0</v>
      </c>
      <c r="N34" s="320">
        <v>93.0</v>
      </c>
      <c r="O34" s="319">
        <v>0.0</v>
      </c>
      <c r="P34" s="320">
        <v>0.0</v>
      </c>
      <c r="Q34" s="320">
        <v>0.0</v>
      </c>
      <c r="R34" s="321">
        <v>0.0</v>
      </c>
      <c r="S34" s="314"/>
    </row>
    <row r="35" ht="11.25" customHeight="1">
      <c r="B35" s="315" t="s">
        <v>92</v>
      </c>
      <c r="C35" s="316" t="s">
        <v>2322</v>
      </c>
      <c r="D35" s="317" t="s">
        <v>2323</v>
      </c>
      <c r="E35" s="318"/>
      <c r="F35" s="316" t="s">
        <v>95</v>
      </c>
      <c r="G35" s="319">
        <v>0.25</v>
      </c>
      <c r="H35" s="315" t="s">
        <v>96</v>
      </c>
      <c r="I35" s="320">
        <v>-300.56</v>
      </c>
      <c r="J35" s="320">
        <v>0.0</v>
      </c>
      <c r="K35" s="320">
        <v>-300.56</v>
      </c>
      <c r="L35" s="320">
        <v>300.56</v>
      </c>
      <c r="M35" s="320">
        <v>0.0</v>
      </c>
      <c r="N35" s="320">
        <v>300.56</v>
      </c>
      <c r="O35" s="319">
        <v>0.0</v>
      </c>
      <c r="P35" s="320">
        <v>0.0</v>
      </c>
      <c r="Q35" s="320">
        <v>0.0</v>
      </c>
      <c r="R35" s="321">
        <v>0.0</v>
      </c>
      <c r="S35" s="314"/>
    </row>
    <row r="36" ht="11.25" customHeight="1">
      <c r="B36" s="315" t="s">
        <v>92</v>
      </c>
      <c r="C36" s="316" t="s">
        <v>2320</v>
      </c>
      <c r="D36" s="399" t="s">
        <v>2321</v>
      </c>
      <c r="E36" s="318"/>
      <c r="F36" s="316" t="s">
        <v>95</v>
      </c>
      <c r="G36" s="319">
        <v>0.345</v>
      </c>
      <c r="H36" s="315" t="s">
        <v>96</v>
      </c>
      <c r="I36" s="320">
        <v>-1031.55</v>
      </c>
      <c r="J36" s="320">
        <v>0.0</v>
      </c>
      <c r="K36" s="320">
        <v>-1031.55</v>
      </c>
      <c r="L36" s="320">
        <v>1031.55</v>
      </c>
      <c r="M36" s="320">
        <v>0.0</v>
      </c>
      <c r="N36" s="320">
        <v>1031.55</v>
      </c>
      <c r="O36" s="319">
        <v>0.0</v>
      </c>
      <c r="P36" s="320">
        <v>0.0</v>
      </c>
      <c r="Q36" s="320">
        <v>0.0</v>
      </c>
      <c r="R36" s="321">
        <v>0.0</v>
      </c>
      <c r="S36" s="314"/>
    </row>
    <row r="37" ht="11.25" customHeight="1">
      <c r="B37" s="315" t="s">
        <v>92</v>
      </c>
      <c r="C37" s="316" t="s">
        <v>1811</v>
      </c>
      <c r="D37" s="399" t="s">
        <v>1812</v>
      </c>
      <c r="E37" s="318"/>
      <c r="F37" s="316" t="s">
        <v>95</v>
      </c>
      <c r="G37" s="319">
        <v>1.3</v>
      </c>
      <c r="H37" s="315" t="s">
        <v>96</v>
      </c>
      <c r="I37" s="320">
        <v>-1055.22</v>
      </c>
      <c r="J37" s="320">
        <v>0.0</v>
      </c>
      <c r="K37" s="320">
        <v>-1055.22</v>
      </c>
      <c r="L37" s="320">
        <v>1055.22</v>
      </c>
      <c r="M37" s="320">
        <v>0.0</v>
      </c>
      <c r="N37" s="320">
        <v>1055.22</v>
      </c>
      <c r="O37" s="319">
        <v>0.0</v>
      </c>
      <c r="P37" s="320">
        <v>0.0</v>
      </c>
      <c r="Q37" s="320">
        <v>0.0</v>
      </c>
      <c r="R37" s="321">
        <v>0.0</v>
      </c>
      <c r="S37" s="314"/>
    </row>
    <row r="38" ht="11.25" customHeight="1">
      <c r="B38" s="315" t="s">
        <v>92</v>
      </c>
      <c r="C38" s="316" t="s">
        <v>124</v>
      </c>
      <c r="D38" s="317" t="s">
        <v>125</v>
      </c>
      <c r="E38" s="318"/>
      <c r="F38" s="316" t="s">
        <v>95</v>
      </c>
      <c r="G38" s="319">
        <v>0.39</v>
      </c>
      <c r="H38" s="315" t="s">
        <v>96</v>
      </c>
      <c r="I38" s="320">
        <v>-569.71</v>
      </c>
      <c r="J38" s="320">
        <v>0.0</v>
      </c>
      <c r="K38" s="320">
        <v>-569.71</v>
      </c>
      <c r="L38" s="320">
        <v>569.71</v>
      </c>
      <c r="M38" s="320">
        <v>0.0</v>
      </c>
      <c r="N38" s="320">
        <v>569.71</v>
      </c>
      <c r="O38" s="319">
        <v>0.0</v>
      </c>
      <c r="P38" s="320">
        <v>0.0</v>
      </c>
      <c r="Q38" s="320">
        <v>0.0</v>
      </c>
      <c r="R38" s="321">
        <v>0.0</v>
      </c>
      <c r="S38" s="314"/>
    </row>
    <row r="39" ht="11.25" customHeight="1">
      <c r="B39" s="315" t="s">
        <v>92</v>
      </c>
      <c r="C39" s="316" t="s">
        <v>1921</v>
      </c>
      <c r="D39" s="399" t="s">
        <v>1556</v>
      </c>
      <c r="E39" s="318"/>
      <c r="F39" s="316" t="s">
        <v>95</v>
      </c>
      <c r="G39" s="319">
        <v>3.55</v>
      </c>
      <c r="H39" s="315" t="s">
        <v>96</v>
      </c>
      <c r="I39" s="320">
        <v>-1491.0</v>
      </c>
      <c r="J39" s="320">
        <v>0.0</v>
      </c>
      <c r="K39" s="320">
        <v>-1491.0</v>
      </c>
      <c r="L39" s="320">
        <v>1491.0</v>
      </c>
      <c r="M39" s="320">
        <v>0.0</v>
      </c>
      <c r="N39" s="320">
        <v>1491.0</v>
      </c>
      <c r="O39" s="319">
        <v>0.0</v>
      </c>
      <c r="P39" s="320">
        <v>0.0</v>
      </c>
      <c r="Q39" s="320">
        <v>0.0</v>
      </c>
      <c r="R39" s="321">
        <v>0.0</v>
      </c>
      <c r="S39" s="314"/>
    </row>
    <row r="40" ht="11.25" customHeight="1">
      <c r="B40" s="315" t="s">
        <v>92</v>
      </c>
      <c r="C40" s="316" t="s">
        <v>201</v>
      </c>
      <c r="D40" s="317" t="s">
        <v>202</v>
      </c>
      <c r="E40" s="318"/>
      <c r="F40" s="316" t="s">
        <v>95</v>
      </c>
      <c r="G40" s="319">
        <v>0.39</v>
      </c>
      <c r="H40" s="315" t="s">
        <v>96</v>
      </c>
      <c r="I40" s="320">
        <v>-21.25</v>
      </c>
      <c r="J40" s="320">
        <v>0.0</v>
      </c>
      <c r="K40" s="320">
        <v>-21.25</v>
      </c>
      <c r="L40" s="320">
        <v>21.25</v>
      </c>
      <c r="M40" s="320">
        <v>0.0</v>
      </c>
      <c r="N40" s="320">
        <v>21.25</v>
      </c>
      <c r="O40" s="319">
        <v>0.0</v>
      </c>
      <c r="P40" s="320">
        <v>0.0</v>
      </c>
      <c r="Q40" s="320">
        <v>0.0</v>
      </c>
      <c r="R40" s="321">
        <v>0.0</v>
      </c>
      <c r="S40" s="314"/>
    </row>
    <row r="41" ht="11.25" customHeight="1">
      <c r="B41" s="315" t="s">
        <v>92</v>
      </c>
      <c r="C41" s="316" t="s">
        <v>206</v>
      </c>
      <c r="D41" s="317" t="s">
        <v>207</v>
      </c>
      <c r="E41" s="318"/>
      <c r="F41" s="316" t="s">
        <v>95</v>
      </c>
      <c r="G41" s="319">
        <v>0.65</v>
      </c>
      <c r="H41" s="315" t="s">
        <v>96</v>
      </c>
      <c r="I41" s="320">
        <v>0.0</v>
      </c>
      <c r="J41" s="320">
        <v>0.0</v>
      </c>
      <c r="K41" s="320">
        <v>0.0</v>
      </c>
      <c r="L41" s="320">
        <v>0.0</v>
      </c>
      <c r="M41" s="320">
        <v>0.0</v>
      </c>
      <c r="N41" s="320">
        <v>0.0</v>
      </c>
      <c r="O41" s="319">
        <v>0.0</v>
      </c>
      <c r="P41" s="320">
        <v>0.0</v>
      </c>
      <c r="Q41" s="320">
        <v>0.0</v>
      </c>
      <c r="R41" s="321">
        <v>0.0</v>
      </c>
      <c r="S41" s="314"/>
    </row>
    <row r="42" ht="11.25" customHeight="1">
      <c r="B42" s="315" t="s">
        <v>92</v>
      </c>
      <c r="C42" s="316" t="s">
        <v>1894</v>
      </c>
      <c r="D42" s="317" t="s">
        <v>1298</v>
      </c>
      <c r="E42" s="318"/>
      <c r="F42" s="316" t="s">
        <v>95</v>
      </c>
      <c r="G42" s="319">
        <v>0.26</v>
      </c>
      <c r="H42" s="315" t="s">
        <v>96</v>
      </c>
      <c r="I42" s="320">
        <v>-110.41</v>
      </c>
      <c r="J42" s="320">
        <v>0.0</v>
      </c>
      <c r="K42" s="320">
        <v>-110.41</v>
      </c>
      <c r="L42" s="320">
        <v>110.41</v>
      </c>
      <c r="M42" s="320">
        <v>0.0</v>
      </c>
      <c r="N42" s="320">
        <v>110.41</v>
      </c>
      <c r="O42" s="319">
        <v>0.0</v>
      </c>
      <c r="P42" s="320">
        <v>0.0</v>
      </c>
      <c r="Q42" s="320">
        <v>0.0</v>
      </c>
      <c r="R42" s="321">
        <v>0.0</v>
      </c>
      <c r="S42" s="314"/>
    </row>
    <row r="43" ht="11.25" customHeight="1">
      <c r="B43" s="315" t="s">
        <v>92</v>
      </c>
      <c r="C43" s="316" t="s">
        <v>128</v>
      </c>
      <c r="D43" s="317" t="s">
        <v>129</v>
      </c>
      <c r="E43" s="318"/>
      <c r="F43" s="316" t="s">
        <v>130</v>
      </c>
      <c r="G43" s="319">
        <v>13.0</v>
      </c>
      <c r="H43" s="315" t="s">
        <v>96</v>
      </c>
      <c r="I43" s="320">
        <v>-151.59</v>
      </c>
      <c r="J43" s="320">
        <v>0.0</v>
      </c>
      <c r="K43" s="320">
        <v>-151.59</v>
      </c>
      <c r="L43" s="320">
        <v>151.59</v>
      </c>
      <c r="M43" s="320">
        <v>0.0</v>
      </c>
      <c r="N43" s="320">
        <v>151.59</v>
      </c>
      <c r="O43" s="319">
        <v>0.0</v>
      </c>
      <c r="P43" s="320">
        <v>0.0</v>
      </c>
      <c r="Q43" s="320">
        <v>0.0</v>
      </c>
      <c r="R43" s="321">
        <v>0.0</v>
      </c>
      <c r="S43" s="314"/>
    </row>
    <row r="44" ht="11.25" customHeight="1">
      <c r="B44" s="315" t="s">
        <v>92</v>
      </c>
      <c r="C44" s="316" t="s">
        <v>97</v>
      </c>
      <c r="D44" s="317" t="s">
        <v>98</v>
      </c>
      <c r="E44" s="318"/>
      <c r="F44" s="316" t="s">
        <v>95</v>
      </c>
      <c r="G44" s="319">
        <v>0.01</v>
      </c>
      <c r="H44" s="315" t="s">
        <v>96</v>
      </c>
      <c r="I44" s="320">
        <v>-3.85</v>
      </c>
      <c r="J44" s="320">
        <v>0.0</v>
      </c>
      <c r="K44" s="320">
        <v>-3.85</v>
      </c>
      <c r="L44" s="320">
        <v>3.85</v>
      </c>
      <c r="M44" s="320">
        <v>0.0</v>
      </c>
      <c r="N44" s="320">
        <v>3.85</v>
      </c>
      <c r="O44" s="319">
        <v>0.0</v>
      </c>
      <c r="P44" s="320">
        <v>0.0</v>
      </c>
      <c r="Q44" s="320">
        <v>0.0</v>
      </c>
      <c r="R44" s="321">
        <v>0.0</v>
      </c>
      <c r="S44" s="314"/>
    </row>
    <row r="45" ht="11.25" customHeight="1">
      <c r="B45" s="315" t="s">
        <v>92</v>
      </c>
      <c r="C45" s="316" t="s">
        <v>206</v>
      </c>
      <c r="D45" s="317" t="s">
        <v>207</v>
      </c>
      <c r="E45" s="318"/>
      <c r="F45" s="316" t="s">
        <v>95</v>
      </c>
      <c r="G45" s="319">
        <v>0.26</v>
      </c>
      <c r="H45" s="315" t="s">
        <v>96</v>
      </c>
      <c r="I45" s="320">
        <v>0.0</v>
      </c>
      <c r="J45" s="320">
        <v>0.0</v>
      </c>
      <c r="K45" s="320">
        <v>0.0</v>
      </c>
      <c r="L45" s="320">
        <v>0.0</v>
      </c>
      <c r="M45" s="320">
        <v>0.0</v>
      </c>
      <c r="N45" s="320">
        <v>0.0</v>
      </c>
      <c r="O45" s="319">
        <v>0.0</v>
      </c>
      <c r="P45" s="320">
        <v>0.0</v>
      </c>
      <c r="Q45" s="320">
        <v>0.0</v>
      </c>
      <c r="R45" s="321">
        <v>0.0</v>
      </c>
      <c r="S45" s="314"/>
    </row>
    <row r="46" ht="11.25" customHeight="1">
      <c r="B46" s="315" t="s">
        <v>92</v>
      </c>
      <c r="C46" s="316" t="s">
        <v>137</v>
      </c>
      <c r="D46" s="317" t="s">
        <v>138</v>
      </c>
      <c r="E46" s="318"/>
      <c r="F46" s="316" t="s">
        <v>95</v>
      </c>
      <c r="G46" s="319">
        <v>0.039</v>
      </c>
      <c r="H46" s="315" t="s">
        <v>96</v>
      </c>
      <c r="I46" s="320">
        <v>-14.82</v>
      </c>
      <c r="J46" s="320">
        <v>0.0</v>
      </c>
      <c r="K46" s="320">
        <v>-14.82</v>
      </c>
      <c r="L46" s="320">
        <v>14.82</v>
      </c>
      <c r="M46" s="320">
        <v>0.0</v>
      </c>
      <c r="N46" s="320">
        <v>14.82</v>
      </c>
      <c r="O46" s="319">
        <v>0.0</v>
      </c>
      <c r="P46" s="320">
        <v>0.0</v>
      </c>
      <c r="Q46" s="320">
        <v>0.0</v>
      </c>
      <c r="R46" s="321">
        <v>0.0</v>
      </c>
      <c r="S46" s="314"/>
    </row>
    <row r="47" ht="4.5" customHeight="1"/>
    <row r="48" ht="12.75" customHeight="1">
      <c r="B48" s="300" t="s">
        <v>1813</v>
      </c>
      <c r="C48" s="297"/>
      <c r="D48" s="298"/>
      <c r="S48" s="330" t="s">
        <v>160</v>
      </c>
    </row>
    <row r="49" ht="4.5" customHeight="1"/>
    <row r="50" ht="19.5" customHeight="1">
      <c r="B50" s="301" t="s">
        <v>79</v>
      </c>
      <c r="C50" s="301" t="s">
        <v>80</v>
      </c>
      <c r="D50" s="302" t="s">
        <v>81</v>
      </c>
      <c r="E50" s="303"/>
      <c r="F50" s="301" t="s">
        <v>82</v>
      </c>
      <c r="G50" s="301" t="s">
        <v>83</v>
      </c>
      <c r="H50" s="301" t="s">
        <v>84</v>
      </c>
      <c r="I50" s="304" t="s">
        <v>85</v>
      </c>
      <c r="J50" s="305"/>
      <c r="K50" s="306"/>
      <c r="L50" s="304" t="s">
        <v>86</v>
      </c>
      <c r="M50" s="305"/>
      <c r="N50" s="306"/>
      <c r="O50" s="304" t="s">
        <v>87</v>
      </c>
      <c r="P50" s="305"/>
      <c r="Q50" s="305"/>
      <c r="R50" s="305"/>
      <c r="S50" s="307"/>
    </row>
    <row r="51" ht="14.25" customHeight="1">
      <c r="B51" s="308"/>
      <c r="C51" s="308"/>
      <c r="D51" s="309"/>
      <c r="E51" s="310"/>
      <c r="F51" s="308"/>
      <c r="G51" s="308"/>
      <c r="H51" s="308"/>
      <c r="I51" s="311" t="s">
        <v>88</v>
      </c>
      <c r="J51" s="311" t="s">
        <v>89</v>
      </c>
      <c r="K51" s="311" t="s">
        <v>90</v>
      </c>
      <c r="L51" s="311" t="s">
        <v>88</v>
      </c>
      <c r="M51" s="311" t="s">
        <v>89</v>
      </c>
      <c r="N51" s="311" t="s">
        <v>90</v>
      </c>
      <c r="O51" s="311" t="s">
        <v>83</v>
      </c>
      <c r="P51" s="311" t="s">
        <v>88</v>
      </c>
      <c r="Q51" s="311" t="s">
        <v>89</v>
      </c>
      <c r="R51" s="304" t="s">
        <v>90</v>
      </c>
      <c r="S51" s="307"/>
    </row>
    <row r="52" ht="11.25" customHeight="1">
      <c r="B52" s="315" t="s">
        <v>92</v>
      </c>
      <c r="C52" s="316" t="s">
        <v>118</v>
      </c>
      <c r="D52" s="317" t="s">
        <v>119</v>
      </c>
      <c r="E52" s="318"/>
      <c r="F52" s="316" t="s">
        <v>95</v>
      </c>
      <c r="G52" s="319">
        <v>0.01</v>
      </c>
      <c r="H52" s="315" t="s">
        <v>96</v>
      </c>
      <c r="I52" s="320">
        <v>-0.38</v>
      </c>
      <c r="J52" s="320">
        <v>0.0</v>
      </c>
      <c r="K52" s="320">
        <v>-0.38</v>
      </c>
      <c r="L52" s="320">
        <v>0.38</v>
      </c>
      <c r="M52" s="320">
        <v>0.0</v>
      </c>
      <c r="N52" s="320">
        <v>0.38</v>
      </c>
      <c r="O52" s="319">
        <v>0.0</v>
      </c>
      <c r="P52" s="320">
        <v>0.0</v>
      </c>
      <c r="Q52" s="320">
        <v>0.0</v>
      </c>
      <c r="R52" s="321">
        <v>0.0</v>
      </c>
      <c r="S52" s="314"/>
    </row>
    <row r="53" ht="11.25" customHeight="1">
      <c r="B53" s="315" t="s">
        <v>92</v>
      </c>
      <c r="C53" s="316" t="s">
        <v>170</v>
      </c>
      <c r="D53" s="317" t="s">
        <v>171</v>
      </c>
      <c r="E53" s="318"/>
      <c r="F53" s="316" t="s">
        <v>95</v>
      </c>
      <c r="G53" s="319">
        <v>0.065</v>
      </c>
      <c r="H53" s="315" t="s">
        <v>96</v>
      </c>
      <c r="I53" s="320">
        <v>-104.91</v>
      </c>
      <c r="J53" s="320">
        <v>0.0</v>
      </c>
      <c r="K53" s="320">
        <v>-104.91</v>
      </c>
      <c r="L53" s="320">
        <v>104.91</v>
      </c>
      <c r="M53" s="320">
        <v>0.0</v>
      </c>
      <c r="N53" s="320">
        <v>104.91</v>
      </c>
      <c r="O53" s="319">
        <v>0.0</v>
      </c>
      <c r="P53" s="320">
        <v>0.0</v>
      </c>
      <c r="Q53" s="320">
        <v>0.0</v>
      </c>
      <c r="R53" s="321">
        <v>0.0</v>
      </c>
      <c r="S53" s="314"/>
    </row>
    <row r="54" ht="11.25" customHeight="1">
      <c r="B54" s="315" t="s">
        <v>92</v>
      </c>
      <c r="C54" s="316" t="s">
        <v>93</v>
      </c>
      <c r="D54" s="317" t="s">
        <v>94</v>
      </c>
      <c r="E54" s="318"/>
      <c r="F54" s="316" t="s">
        <v>95</v>
      </c>
      <c r="G54" s="319">
        <v>0.065</v>
      </c>
      <c r="H54" s="315" t="s">
        <v>96</v>
      </c>
      <c r="I54" s="320">
        <v>-20.8</v>
      </c>
      <c r="J54" s="320">
        <v>0.0</v>
      </c>
      <c r="K54" s="320">
        <v>-20.8</v>
      </c>
      <c r="L54" s="320">
        <v>20.8</v>
      </c>
      <c r="M54" s="320">
        <v>0.0</v>
      </c>
      <c r="N54" s="320">
        <v>20.8</v>
      </c>
      <c r="O54" s="319">
        <v>0.0</v>
      </c>
      <c r="P54" s="320">
        <v>0.0</v>
      </c>
      <c r="Q54" s="320">
        <v>0.0</v>
      </c>
      <c r="R54" s="321">
        <v>0.0</v>
      </c>
      <c r="S54" s="314"/>
    </row>
    <row r="55" ht="11.25" customHeight="1">
      <c r="B55" s="315" t="s">
        <v>92</v>
      </c>
      <c r="C55" s="316" t="s">
        <v>204</v>
      </c>
      <c r="D55" s="317" t="s">
        <v>205</v>
      </c>
      <c r="E55" s="318"/>
      <c r="F55" s="316" t="s">
        <v>95</v>
      </c>
      <c r="G55" s="319">
        <v>1.0</v>
      </c>
      <c r="H55" s="315" t="s">
        <v>96</v>
      </c>
      <c r="I55" s="320">
        <v>-104.19</v>
      </c>
      <c r="J55" s="320">
        <v>0.0</v>
      </c>
      <c r="K55" s="320">
        <v>-104.19</v>
      </c>
      <c r="L55" s="320">
        <v>104.19</v>
      </c>
      <c r="M55" s="320">
        <v>0.0</v>
      </c>
      <c r="N55" s="320">
        <v>104.19</v>
      </c>
      <c r="O55" s="319">
        <v>0.0</v>
      </c>
      <c r="P55" s="320">
        <v>0.0</v>
      </c>
      <c r="Q55" s="320">
        <v>0.0</v>
      </c>
      <c r="R55" s="321">
        <v>0.0</v>
      </c>
      <c r="S55" s="314"/>
    </row>
    <row r="56" ht="11.25" customHeight="1">
      <c r="B56" s="322" t="s">
        <v>107</v>
      </c>
      <c r="C56" s="323"/>
      <c r="D56" s="323"/>
      <c r="E56" s="323"/>
      <c r="F56" s="324"/>
      <c r="G56" s="325">
        <v>63.425</v>
      </c>
      <c r="H56" s="326" t="s">
        <v>108</v>
      </c>
      <c r="I56" s="327">
        <v>-11491.51</v>
      </c>
      <c r="J56" s="327">
        <v>0.0</v>
      </c>
      <c r="K56" s="327">
        <v>-11491.51</v>
      </c>
      <c r="L56" s="327">
        <v>11491.51</v>
      </c>
      <c r="M56" s="327">
        <v>0.0</v>
      </c>
      <c r="N56" s="327">
        <v>11491.51</v>
      </c>
      <c r="O56" s="325">
        <v>0.0</v>
      </c>
      <c r="P56" s="327">
        <v>0.0</v>
      </c>
      <c r="Q56" s="327">
        <v>0.0</v>
      </c>
      <c r="R56" s="328">
        <v>0.0</v>
      </c>
      <c r="S56" s="329"/>
    </row>
    <row r="57" ht="11.25" customHeight="1">
      <c r="B57" s="312" t="s">
        <v>2324</v>
      </c>
      <c r="C57" s="313"/>
      <c r="D57" s="313"/>
      <c r="E57" s="313"/>
      <c r="F57" s="313"/>
      <c r="G57" s="313"/>
      <c r="H57" s="313"/>
      <c r="I57" s="313"/>
      <c r="J57" s="313"/>
      <c r="K57" s="313"/>
      <c r="L57" s="313"/>
      <c r="M57" s="313"/>
      <c r="N57" s="313"/>
      <c r="O57" s="313"/>
      <c r="P57" s="313"/>
      <c r="Q57" s="313"/>
      <c r="R57" s="313"/>
      <c r="S57" s="314"/>
    </row>
    <row r="58" ht="11.25" customHeight="1">
      <c r="B58" s="315" t="s">
        <v>92</v>
      </c>
      <c r="C58" s="316" t="s">
        <v>2325</v>
      </c>
      <c r="D58" s="399" t="s">
        <v>2326</v>
      </c>
      <c r="E58" s="318"/>
      <c r="F58" s="316" t="s">
        <v>95</v>
      </c>
      <c r="G58" s="319">
        <v>4.5</v>
      </c>
      <c r="H58" s="315" t="s">
        <v>96</v>
      </c>
      <c r="I58" s="320">
        <v>-4500.0</v>
      </c>
      <c r="J58" s="320">
        <v>0.0</v>
      </c>
      <c r="K58" s="320">
        <v>-4500.0</v>
      </c>
      <c r="L58" s="320">
        <v>4500.0</v>
      </c>
      <c r="M58" s="320">
        <v>0.0</v>
      </c>
      <c r="N58" s="320">
        <v>4500.0</v>
      </c>
      <c r="O58" s="319">
        <v>0.0</v>
      </c>
      <c r="P58" s="320">
        <v>0.0</v>
      </c>
      <c r="Q58" s="320">
        <v>0.0</v>
      </c>
      <c r="R58" s="321">
        <v>0.0</v>
      </c>
      <c r="S58" s="314"/>
    </row>
    <row r="59" ht="11.25" customHeight="1">
      <c r="B59" s="315" t="s">
        <v>92</v>
      </c>
      <c r="C59" s="316" t="s">
        <v>101</v>
      </c>
      <c r="D59" s="317" t="s">
        <v>102</v>
      </c>
      <c r="E59" s="318"/>
      <c r="F59" s="316" t="s">
        <v>95</v>
      </c>
      <c r="G59" s="319">
        <v>1.3</v>
      </c>
      <c r="H59" s="315" t="s">
        <v>96</v>
      </c>
      <c r="I59" s="320">
        <v>-65.0</v>
      </c>
      <c r="J59" s="320">
        <v>0.0</v>
      </c>
      <c r="K59" s="320">
        <v>-65.0</v>
      </c>
      <c r="L59" s="320">
        <v>65.0</v>
      </c>
      <c r="M59" s="320">
        <v>0.0</v>
      </c>
      <c r="N59" s="320">
        <v>65.0</v>
      </c>
      <c r="O59" s="319">
        <v>0.0</v>
      </c>
      <c r="P59" s="320">
        <v>0.0</v>
      </c>
      <c r="Q59" s="320">
        <v>0.0</v>
      </c>
      <c r="R59" s="321">
        <v>0.0</v>
      </c>
      <c r="S59" s="314"/>
    </row>
    <row r="60" ht="11.25" customHeight="1">
      <c r="B60" s="315" t="s">
        <v>92</v>
      </c>
      <c r="C60" s="316" t="s">
        <v>105</v>
      </c>
      <c r="D60" s="317" t="s">
        <v>106</v>
      </c>
      <c r="E60" s="318"/>
      <c r="F60" s="316" t="s">
        <v>95</v>
      </c>
      <c r="G60" s="319">
        <v>1.3</v>
      </c>
      <c r="H60" s="315" t="s">
        <v>96</v>
      </c>
      <c r="I60" s="320">
        <v>-80.6</v>
      </c>
      <c r="J60" s="320">
        <v>0.0</v>
      </c>
      <c r="K60" s="320">
        <v>-80.6</v>
      </c>
      <c r="L60" s="320">
        <v>80.6</v>
      </c>
      <c r="M60" s="320">
        <v>0.0</v>
      </c>
      <c r="N60" s="320">
        <v>80.6</v>
      </c>
      <c r="O60" s="319">
        <v>0.0</v>
      </c>
      <c r="P60" s="320">
        <v>0.0</v>
      </c>
      <c r="Q60" s="320">
        <v>0.0</v>
      </c>
      <c r="R60" s="321">
        <v>0.0</v>
      </c>
      <c r="S60" s="314"/>
    </row>
    <row r="61" ht="11.25" customHeight="1">
      <c r="B61" s="315" t="s">
        <v>92</v>
      </c>
      <c r="C61" s="316" t="s">
        <v>1872</v>
      </c>
      <c r="D61" s="317" t="s">
        <v>891</v>
      </c>
      <c r="E61" s="318"/>
      <c r="F61" s="316" t="s">
        <v>95</v>
      </c>
      <c r="G61" s="319">
        <v>0.91</v>
      </c>
      <c r="H61" s="315" t="s">
        <v>96</v>
      </c>
      <c r="I61" s="320">
        <v>-159.25</v>
      </c>
      <c r="J61" s="320">
        <v>0.0</v>
      </c>
      <c r="K61" s="320">
        <v>-159.25</v>
      </c>
      <c r="L61" s="320">
        <v>159.25</v>
      </c>
      <c r="M61" s="320">
        <v>0.0</v>
      </c>
      <c r="N61" s="320">
        <v>159.25</v>
      </c>
      <c r="O61" s="319">
        <v>0.0</v>
      </c>
      <c r="P61" s="320">
        <v>0.0</v>
      </c>
      <c r="Q61" s="320">
        <v>0.0</v>
      </c>
      <c r="R61" s="321">
        <v>0.0</v>
      </c>
      <c r="S61" s="314"/>
    </row>
    <row r="62" ht="11.25" customHeight="1">
      <c r="B62" s="315" t="s">
        <v>92</v>
      </c>
      <c r="C62" s="316" t="s">
        <v>1880</v>
      </c>
      <c r="D62" s="317" t="s">
        <v>963</v>
      </c>
      <c r="E62" s="318"/>
      <c r="F62" s="316" t="s">
        <v>95</v>
      </c>
      <c r="G62" s="319">
        <v>0.8</v>
      </c>
      <c r="H62" s="315" t="s">
        <v>96</v>
      </c>
      <c r="I62" s="320">
        <v>-600.0</v>
      </c>
      <c r="J62" s="320">
        <v>0.0</v>
      </c>
      <c r="K62" s="320">
        <v>-600.0</v>
      </c>
      <c r="L62" s="320">
        <v>600.0</v>
      </c>
      <c r="M62" s="320">
        <v>0.0</v>
      </c>
      <c r="N62" s="320">
        <v>600.0</v>
      </c>
      <c r="O62" s="319">
        <v>0.0</v>
      </c>
      <c r="P62" s="320">
        <v>0.0</v>
      </c>
      <c r="Q62" s="320">
        <v>0.0</v>
      </c>
      <c r="R62" s="321">
        <v>0.0</v>
      </c>
      <c r="S62" s="314"/>
    </row>
    <row r="63" ht="11.25" customHeight="1">
      <c r="B63" s="315" t="s">
        <v>92</v>
      </c>
      <c r="C63" s="316" t="s">
        <v>170</v>
      </c>
      <c r="D63" s="317" t="s">
        <v>171</v>
      </c>
      <c r="E63" s="318"/>
      <c r="F63" s="316" t="s">
        <v>95</v>
      </c>
      <c r="G63" s="319">
        <v>0.39</v>
      </c>
      <c r="H63" s="315" t="s">
        <v>96</v>
      </c>
      <c r="I63" s="320">
        <v>-629.46</v>
      </c>
      <c r="J63" s="320">
        <v>0.0</v>
      </c>
      <c r="K63" s="320">
        <v>-629.46</v>
      </c>
      <c r="L63" s="320">
        <v>629.46</v>
      </c>
      <c r="M63" s="320">
        <v>0.0</v>
      </c>
      <c r="N63" s="320">
        <v>629.46</v>
      </c>
      <c r="O63" s="319">
        <v>0.0</v>
      </c>
      <c r="P63" s="320">
        <v>0.0</v>
      </c>
      <c r="Q63" s="320">
        <v>0.0</v>
      </c>
      <c r="R63" s="321">
        <v>0.0</v>
      </c>
      <c r="S63" s="314"/>
    </row>
    <row r="64" ht="11.25" customHeight="1">
      <c r="B64" s="315" t="s">
        <v>92</v>
      </c>
      <c r="C64" s="316" t="s">
        <v>284</v>
      </c>
      <c r="D64" s="317" t="s">
        <v>285</v>
      </c>
      <c r="E64" s="318"/>
      <c r="F64" s="316" t="s">
        <v>286</v>
      </c>
      <c r="G64" s="319">
        <v>0.2</v>
      </c>
      <c r="H64" s="315" t="s">
        <v>96</v>
      </c>
      <c r="I64" s="320">
        <v>-114.67</v>
      </c>
      <c r="J64" s="320">
        <v>0.0</v>
      </c>
      <c r="K64" s="320">
        <v>-114.67</v>
      </c>
      <c r="L64" s="320">
        <v>114.67</v>
      </c>
      <c r="M64" s="320">
        <v>0.0</v>
      </c>
      <c r="N64" s="320">
        <v>114.67</v>
      </c>
      <c r="O64" s="319">
        <v>0.0</v>
      </c>
      <c r="P64" s="320">
        <v>0.0</v>
      </c>
      <c r="Q64" s="320">
        <v>0.0</v>
      </c>
      <c r="R64" s="321">
        <v>0.0</v>
      </c>
      <c r="S64" s="314"/>
    </row>
    <row r="65" ht="11.25" customHeight="1">
      <c r="B65" s="315" t="s">
        <v>92</v>
      </c>
      <c r="C65" s="316" t="s">
        <v>2327</v>
      </c>
      <c r="D65" s="399" t="s">
        <v>2328</v>
      </c>
      <c r="E65" s="318"/>
      <c r="F65" s="316" t="s">
        <v>286</v>
      </c>
      <c r="G65" s="319">
        <v>0.65</v>
      </c>
      <c r="H65" s="315" t="s">
        <v>96</v>
      </c>
      <c r="I65" s="320">
        <v>-1098.5</v>
      </c>
      <c r="J65" s="320">
        <v>0.0</v>
      </c>
      <c r="K65" s="320">
        <v>-1098.5</v>
      </c>
      <c r="L65" s="320">
        <v>1098.5</v>
      </c>
      <c r="M65" s="320">
        <v>0.0</v>
      </c>
      <c r="N65" s="320">
        <v>1098.5</v>
      </c>
      <c r="O65" s="319">
        <v>0.0</v>
      </c>
      <c r="P65" s="320">
        <v>0.0</v>
      </c>
      <c r="Q65" s="320">
        <v>0.0</v>
      </c>
      <c r="R65" s="321">
        <v>0.0</v>
      </c>
      <c r="S65" s="314"/>
    </row>
    <row r="66" ht="11.25" customHeight="1">
      <c r="B66" s="315" t="s">
        <v>92</v>
      </c>
      <c r="C66" s="316" t="s">
        <v>368</v>
      </c>
      <c r="D66" s="317" t="s">
        <v>369</v>
      </c>
      <c r="E66" s="318"/>
      <c r="F66" s="316" t="s">
        <v>95</v>
      </c>
      <c r="G66" s="319">
        <v>3.0</v>
      </c>
      <c r="H66" s="315" t="s">
        <v>96</v>
      </c>
      <c r="I66" s="320">
        <v>-297.98</v>
      </c>
      <c r="J66" s="320">
        <v>0.0</v>
      </c>
      <c r="K66" s="320">
        <v>-297.98</v>
      </c>
      <c r="L66" s="320">
        <v>297.98</v>
      </c>
      <c r="M66" s="320">
        <v>0.0</v>
      </c>
      <c r="N66" s="320">
        <v>297.98</v>
      </c>
      <c r="O66" s="319">
        <v>0.0</v>
      </c>
      <c r="P66" s="320">
        <v>0.0</v>
      </c>
      <c r="Q66" s="320">
        <v>0.0</v>
      </c>
      <c r="R66" s="321">
        <v>0.0</v>
      </c>
      <c r="S66" s="314"/>
    </row>
    <row r="67" ht="11.25" customHeight="1">
      <c r="B67" s="315" t="s">
        <v>92</v>
      </c>
      <c r="C67" s="316" t="s">
        <v>1822</v>
      </c>
      <c r="D67" s="317" t="s">
        <v>990</v>
      </c>
      <c r="E67" s="318"/>
      <c r="F67" s="316" t="s">
        <v>95</v>
      </c>
      <c r="G67" s="319">
        <v>0.52</v>
      </c>
      <c r="H67" s="315" t="s">
        <v>96</v>
      </c>
      <c r="I67" s="320">
        <v>-215.43</v>
      </c>
      <c r="J67" s="320">
        <v>0.0</v>
      </c>
      <c r="K67" s="320">
        <v>-215.43</v>
      </c>
      <c r="L67" s="320">
        <v>215.43</v>
      </c>
      <c r="M67" s="320">
        <v>0.0</v>
      </c>
      <c r="N67" s="320">
        <v>215.43</v>
      </c>
      <c r="O67" s="319">
        <v>0.0</v>
      </c>
      <c r="P67" s="320">
        <v>0.0</v>
      </c>
      <c r="Q67" s="320">
        <v>0.0</v>
      </c>
      <c r="R67" s="321">
        <v>0.0</v>
      </c>
      <c r="S67" s="314"/>
    </row>
    <row r="68" ht="11.25" customHeight="1">
      <c r="B68" s="315" t="s">
        <v>92</v>
      </c>
      <c r="C68" s="316" t="s">
        <v>151</v>
      </c>
      <c r="D68" s="399" t="s">
        <v>152</v>
      </c>
      <c r="E68" s="318"/>
      <c r="F68" s="316" t="s">
        <v>95</v>
      </c>
      <c r="G68" s="319">
        <v>2.21</v>
      </c>
      <c r="H68" s="315" t="s">
        <v>96</v>
      </c>
      <c r="I68" s="320">
        <v>-1634.55</v>
      </c>
      <c r="J68" s="320">
        <v>0.0</v>
      </c>
      <c r="K68" s="320">
        <v>-1634.55</v>
      </c>
      <c r="L68" s="320">
        <v>1634.55</v>
      </c>
      <c r="M68" s="320">
        <v>0.0</v>
      </c>
      <c r="N68" s="320">
        <v>1634.55</v>
      </c>
      <c r="O68" s="319">
        <v>0.0</v>
      </c>
      <c r="P68" s="320">
        <v>0.0</v>
      </c>
      <c r="Q68" s="320">
        <v>0.0</v>
      </c>
      <c r="R68" s="321">
        <v>0.0</v>
      </c>
      <c r="S68" s="314"/>
    </row>
    <row r="69" ht="11.25" customHeight="1">
      <c r="B69" s="315" t="s">
        <v>92</v>
      </c>
      <c r="C69" s="316" t="s">
        <v>137</v>
      </c>
      <c r="D69" s="317" t="s">
        <v>138</v>
      </c>
      <c r="E69" s="318"/>
      <c r="F69" s="316" t="s">
        <v>95</v>
      </c>
      <c r="G69" s="319">
        <v>0.156</v>
      </c>
      <c r="H69" s="315" t="s">
        <v>96</v>
      </c>
      <c r="I69" s="320">
        <v>-59.28</v>
      </c>
      <c r="J69" s="320">
        <v>0.0</v>
      </c>
      <c r="K69" s="320">
        <v>-59.28</v>
      </c>
      <c r="L69" s="320">
        <v>59.28</v>
      </c>
      <c r="M69" s="320">
        <v>0.0</v>
      </c>
      <c r="N69" s="320">
        <v>59.28</v>
      </c>
      <c r="O69" s="319">
        <v>0.0</v>
      </c>
      <c r="P69" s="320">
        <v>0.0</v>
      </c>
      <c r="Q69" s="320">
        <v>0.0</v>
      </c>
      <c r="R69" s="321">
        <v>0.0</v>
      </c>
      <c r="S69" s="314"/>
    </row>
    <row r="70" ht="11.25" customHeight="1">
      <c r="B70" s="315" t="s">
        <v>92</v>
      </c>
      <c r="C70" s="316" t="s">
        <v>124</v>
      </c>
      <c r="D70" s="317" t="s">
        <v>125</v>
      </c>
      <c r="E70" s="318"/>
      <c r="F70" s="316" t="s">
        <v>95</v>
      </c>
      <c r="G70" s="319">
        <v>0.39</v>
      </c>
      <c r="H70" s="315" t="s">
        <v>96</v>
      </c>
      <c r="I70" s="320">
        <v>-569.71</v>
      </c>
      <c r="J70" s="320">
        <v>0.0</v>
      </c>
      <c r="K70" s="320">
        <v>-569.71</v>
      </c>
      <c r="L70" s="320">
        <v>569.71</v>
      </c>
      <c r="M70" s="320">
        <v>0.0</v>
      </c>
      <c r="N70" s="320">
        <v>569.71</v>
      </c>
      <c r="O70" s="319">
        <v>0.0</v>
      </c>
      <c r="P70" s="320">
        <v>0.0</v>
      </c>
      <c r="Q70" s="320">
        <v>0.0</v>
      </c>
      <c r="R70" s="321">
        <v>0.0</v>
      </c>
      <c r="S70" s="314"/>
    </row>
    <row r="71" ht="11.25" customHeight="1">
      <c r="B71" s="315" t="s">
        <v>92</v>
      </c>
      <c r="C71" s="316" t="s">
        <v>2021</v>
      </c>
      <c r="D71" s="317" t="s">
        <v>2022</v>
      </c>
      <c r="E71" s="318"/>
      <c r="F71" s="316" t="s">
        <v>95</v>
      </c>
      <c r="G71" s="319">
        <v>0.52</v>
      </c>
      <c r="H71" s="315" t="s">
        <v>96</v>
      </c>
      <c r="I71" s="320">
        <v>-174.72</v>
      </c>
      <c r="J71" s="320">
        <v>0.0</v>
      </c>
      <c r="K71" s="320">
        <v>-174.72</v>
      </c>
      <c r="L71" s="320">
        <v>174.72</v>
      </c>
      <c r="M71" s="320">
        <v>0.0</v>
      </c>
      <c r="N71" s="320">
        <v>174.72</v>
      </c>
      <c r="O71" s="319">
        <v>0.0</v>
      </c>
      <c r="P71" s="320">
        <v>0.0</v>
      </c>
      <c r="Q71" s="320">
        <v>0.0</v>
      </c>
      <c r="R71" s="321">
        <v>0.0</v>
      </c>
      <c r="S71" s="314"/>
    </row>
    <row r="72" ht="11.25" customHeight="1">
      <c r="B72" s="315" t="s">
        <v>92</v>
      </c>
      <c r="C72" s="316" t="s">
        <v>118</v>
      </c>
      <c r="D72" s="317" t="s">
        <v>119</v>
      </c>
      <c r="E72" s="318"/>
      <c r="F72" s="316" t="s">
        <v>95</v>
      </c>
      <c r="G72" s="319">
        <v>0.01</v>
      </c>
      <c r="H72" s="315" t="s">
        <v>96</v>
      </c>
      <c r="I72" s="320">
        <v>-0.38</v>
      </c>
      <c r="J72" s="320">
        <v>0.0</v>
      </c>
      <c r="K72" s="320">
        <v>-0.38</v>
      </c>
      <c r="L72" s="320">
        <v>0.38</v>
      </c>
      <c r="M72" s="320">
        <v>0.0</v>
      </c>
      <c r="N72" s="320">
        <v>0.38</v>
      </c>
      <c r="O72" s="319">
        <v>0.0</v>
      </c>
      <c r="P72" s="320">
        <v>0.0</v>
      </c>
      <c r="Q72" s="320">
        <v>0.0</v>
      </c>
      <c r="R72" s="321">
        <v>0.0</v>
      </c>
      <c r="S72" s="314"/>
    </row>
    <row r="73" ht="11.25" customHeight="1">
      <c r="B73" s="315" t="s">
        <v>92</v>
      </c>
      <c r="C73" s="316" t="s">
        <v>230</v>
      </c>
      <c r="D73" s="317" t="s">
        <v>231</v>
      </c>
      <c r="E73" s="318"/>
      <c r="F73" s="316" t="s">
        <v>95</v>
      </c>
      <c r="G73" s="319">
        <v>1.3</v>
      </c>
      <c r="H73" s="315" t="s">
        <v>96</v>
      </c>
      <c r="I73" s="320">
        <v>-791.7</v>
      </c>
      <c r="J73" s="320">
        <v>0.0</v>
      </c>
      <c r="K73" s="320">
        <v>-791.7</v>
      </c>
      <c r="L73" s="320">
        <v>791.7</v>
      </c>
      <c r="M73" s="320">
        <v>0.0</v>
      </c>
      <c r="N73" s="320">
        <v>791.7</v>
      </c>
      <c r="O73" s="319">
        <v>0.0</v>
      </c>
      <c r="P73" s="320">
        <v>0.0</v>
      </c>
      <c r="Q73" s="320">
        <v>0.0</v>
      </c>
      <c r="R73" s="321">
        <v>0.0</v>
      </c>
      <c r="S73" s="314"/>
    </row>
    <row r="74" ht="11.25" customHeight="1">
      <c r="B74" s="315" t="s">
        <v>92</v>
      </c>
      <c r="C74" s="316" t="s">
        <v>124</v>
      </c>
      <c r="D74" s="317" t="s">
        <v>125</v>
      </c>
      <c r="E74" s="318"/>
      <c r="F74" s="316" t="s">
        <v>95</v>
      </c>
      <c r="G74" s="319">
        <v>0.26</v>
      </c>
      <c r="H74" s="315" t="s">
        <v>96</v>
      </c>
      <c r="I74" s="320">
        <v>-379.81</v>
      </c>
      <c r="J74" s="320">
        <v>0.0</v>
      </c>
      <c r="K74" s="320">
        <v>-379.81</v>
      </c>
      <c r="L74" s="320">
        <v>379.81</v>
      </c>
      <c r="M74" s="320">
        <v>0.0</v>
      </c>
      <c r="N74" s="320">
        <v>379.81</v>
      </c>
      <c r="O74" s="319">
        <v>0.0</v>
      </c>
      <c r="P74" s="320">
        <v>0.0</v>
      </c>
      <c r="Q74" s="320">
        <v>0.0</v>
      </c>
      <c r="R74" s="321">
        <v>0.0</v>
      </c>
      <c r="S74" s="314"/>
    </row>
    <row r="75" ht="11.25" customHeight="1">
      <c r="B75" s="315" t="s">
        <v>92</v>
      </c>
      <c r="C75" s="316" t="s">
        <v>168</v>
      </c>
      <c r="D75" s="317" t="s">
        <v>169</v>
      </c>
      <c r="E75" s="318"/>
      <c r="F75" s="316" t="s">
        <v>95</v>
      </c>
      <c r="G75" s="319">
        <v>0.5</v>
      </c>
      <c r="H75" s="315" t="s">
        <v>96</v>
      </c>
      <c r="I75" s="320">
        <v>-168.0</v>
      </c>
      <c r="J75" s="320">
        <v>0.0</v>
      </c>
      <c r="K75" s="320">
        <v>-168.0</v>
      </c>
      <c r="L75" s="320">
        <v>168.0</v>
      </c>
      <c r="M75" s="320">
        <v>0.0</v>
      </c>
      <c r="N75" s="320">
        <v>168.0</v>
      </c>
      <c r="O75" s="319">
        <v>0.0</v>
      </c>
      <c r="P75" s="320">
        <v>0.0</v>
      </c>
      <c r="Q75" s="320">
        <v>0.0</v>
      </c>
      <c r="R75" s="321">
        <v>0.0</v>
      </c>
      <c r="S75" s="314"/>
    </row>
    <row r="76" ht="11.25" customHeight="1">
      <c r="B76" s="315" t="s">
        <v>92</v>
      </c>
      <c r="C76" s="316" t="s">
        <v>137</v>
      </c>
      <c r="D76" s="317" t="s">
        <v>138</v>
      </c>
      <c r="E76" s="318"/>
      <c r="F76" s="316" t="s">
        <v>95</v>
      </c>
      <c r="G76" s="319">
        <v>0.126</v>
      </c>
      <c r="H76" s="315" t="s">
        <v>96</v>
      </c>
      <c r="I76" s="320">
        <v>-47.88</v>
      </c>
      <c r="J76" s="320">
        <v>0.0</v>
      </c>
      <c r="K76" s="320">
        <v>-47.88</v>
      </c>
      <c r="L76" s="320">
        <v>47.88</v>
      </c>
      <c r="M76" s="320">
        <v>0.0</v>
      </c>
      <c r="N76" s="320">
        <v>47.88</v>
      </c>
      <c r="O76" s="319">
        <v>0.0</v>
      </c>
      <c r="P76" s="320">
        <v>0.0</v>
      </c>
      <c r="Q76" s="320">
        <v>0.0</v>
      </c>
      <c r="R76" s="321">
        <v>0.0</v>
      </c>
      <c r="S76" s="314"/>
    </row>
    <row r="77" ht="11.25" customHeight="1">
      <c r="B77" s="315" t="s">
        <v>92</v>
      </c>
      <c r="C77" s="316" t="s">
        <v>105</v>
      </c>
      <c r="D77" s="317" t="s">
        <v>106</v>
      </c>
      <c r="E77" s="318"/>
      <c r="F77" s="316" t="s">
        <v>95</v>
      </c>
      <c r="G77" s="319">
        <v>0.7</v>
      </c>
      <c r="H77" s="315" t="s">
        <v>96</v>
      </c>
      <c r="I77" s="320">
        <v>-43.4</v>
      </c>
      <c r="J77" s="320">
        <v>0.0</v>
      </c>
      <c r="K77" s="320">
        <v>-43.4</v>
      </c>
      <c r="L77" s="320">
        <v>43.4</v>
      </c>
      <c r="M77" s="320">
        <v>0.0</v>
      </c>
      <c r="N77" s="320">
        <v>43.4</v>
      </c>
      <c r="O77" s="319">
        <v>0.0</v>
      </c>
      <c r="P77" s="320">
        <v>0.0</v>
      </c>
      <c r="Q77" s="320">
        <v>0.0</v>
      </c>
      <c r="R77" s="321">
        <v>0.0</v>
      </c>
      <c r="S77" s="314"/>
    </row>
    <row r="78" ht="11.25" customHeight="1">
      <c r="B78" s="315" t="s">
        <v>92</v>
      </c>
      <c r="C78" s="316" t="s">
        <v>101</v>
      </c>
      <c r="D78" s="317" t="s">
        <v>102</v>
      </c>
      <c r="E78" s="318"/>
      <c r="F78" s="316" t="s">
        <v>95</v>
      </c>
      <c r="G78" s="319">
        <v>0.7</v>
      </c>
      <c r="H78" s="315" t="s">
        <v>96</v>
      </c>
      <c r="I78" s="320">
        <v>-35.0</v>
      </c>
      <c r="J78" s="320">
        <v>0.0</v>
      </c>
      <c r="K78" s="320">
        <v>-35.0</v>
      </c>
      <c r="L78" s="320">
        <v>35.0</v>
      </c>
      <c r="M78" s="320">
        <v>0.0</v>
      </c>
      <c r="N78" s="320">
        <v>35.0</v>
      </c>
      <c r="O78" s="319">
        <v>0.0</v>
      </c>
      <c r="P78" s="320">
        <v>0.0</v>
      </c>
      <c r="Q78" s="320">
        <v>0.0</v>
      </c>
      <c r="R78" s="321">
        <v>0.0</v>
      </c>
      <c r="S78" s="314"/>
    </row>
    <row r="79" ht="11.25" customHeight="1">
      <c r="B79" s="315" t="s">
        <v>92</v>
      </c>
      <c r="C79" s="316" t="s">
        <v>1872</v>
      </c>
      <c r="D79" s="317" t="s">
        <v>891</v>
      </c>
      <c r="E79" s="318"/>
      <c r="F79" s="316" t="s">
        <v>95</v>
      </c>
      <c r="G79" s="319">
        <v>0.49</v>
      </c>
      <c r="H79" s="315" t="s">
        <v>96</v>
      </c>
      <c r="I79" s="320">
        <v>-85.75</v>
      </c>
      <c r="J79" s="320">
        <v>0.0</v>
      </c>
      <c r="K79" s="320">
        <v>-85.75</v>
      </c>
      <c r="L79" s="320">
        <v>85.75</v>
      </c>
      <c r="M79" s="320">
        <v>0.0</v>
      </c>
      <c r="N79" s="320">
        <v>85.75</v>
      </c>
      <c r="O79" s="319">
        <v>0.0</v>
      </c>
      <c r="P79" s="320">
        <v>0.0</v>
      </c>
      <c r="Q79" s="320">
        <v>0.0</v>
      </c>
      <c r="R79" s="321">
        <v>0.0</v>
      </c>
      <c r="S79" s="314"/>
    </row>
    <row r="80" ht="11.25" customHeight="1">
      <c r="B80" s="315" t="s">
        <v>92</v>
      </c>
      <c r="C80" s="316" t="s">
        <v>268</v>
      </c>
      <c r="D80" s="317" t="s">
        <v>269</v>
      </c>
      <c r="E80" s="318"/>
      <c r="F80" s="316" t="s">
        <v>95</v>
      </c>
      <c r="G80" s="319">
        <v>0.7</v>
      </c>
      <c r="H80" s="315" t="s">
        <v>96</v>
      </c>
      <c r="I80" s="320">
        <v>-280.0</v>
      </c>
      <c r="J80" s="320">
        <v>0.0</v>
      </c>
      <c r="K80" s="320">
        <v>-280.0</v>
      </c>
      <c r="L80" s="320">
        <v>280.0</v>
      </c>
      <c r="M80" s="320">
        <v>0.0</v>
      </c>
      <c r="N80" s="320">
        <v>280.0</v>
      </c>
      <c r="O80" s="319">
        <v>0.0</v>
      </c>
      <c r="P80" s="320">
        <v>0.0</v>
      </c>
      <c r="Q80" s="320">
        <v>0.0</v>
      </c>
      <c r="R80" s="321">
        <v>0.0</v>
      </c>
      <c r="S80" s="314"/>
    </row>
    <row r="81" ht="11.25" customHeight="1">
      <c r="B81" s="315" t="s">
        <v>92</v>
      </c>
      <c r="C81" s="316" t="s">
        <v>1880</v>
      </c>
      <c r="D81" s="317" t="s">
        <v>963</v>
      </c>
      <c r="E81" s="318"/>
      <c r="F81" s="316" t="s">
        <v>95</v>
      </c>
      <c r="G81" s="319">
        <v>0.8</v>
      </c>
      <c r="H81" s="315" t="s">
        <v>96</v>
      </c>
      <c r="I81" s="320">
        <v>-600.0</v>
      </c>
      <c r="J81" s="320">
        <v>0.0</v>
      </c>
      <c r="K81" s="320">
        <v>-600.0</v>
      </c>
      <c r="L81" s="320">
        <v>600.0</v>
      </c>
      <c r="M81" s="320">
        <v>0.0</v>
      </c>
      <c r="N81" s="320">
        <v>600.0</v>
      </c>
      <c r="O81" s="319">
        <v>0.0</v>
      </c>
      <c r="P81" s="320">
        <v>0.0</v>
      </c>
      <c r="Q81" s="320">
        <v>0.0</v>
      </c>
      <c r="R81" s="321">
        <v>0.0</v>
      </c>
      <c r="S81" s="314"/>
    </row>
    <row r="82" ht="11.25" customHeight="1">
      <c r="B82" s="315" t="s">
        <v>92</v>
      </c>
      <c r="C82" s="316" t="s">
        <v>99</v>
      </c>
      <c r="D82" s="317" t="s">
        <v>100</v>
      </c>
      <c r="E82" s="318"/>
      <c r="F82" s="316" t="s">
        <v>95</v>
      </c>
      <c r="G82" s="319">
        <v>1.4</v>
      </c>
      <c r="H82" s="315" t="s">
        <v>96</v>
      </c>
      <c r="I82" s="320">
        <v>-138.6</v>
      </c>
      <c r="J82" s="320">
        <v>0.0</v>
      </c>
      <c r="K82" s="320">
        <v>-138.6</v>
      </c>
      <c r="L82" s="320">
        <v>138.6</v>
      </c>
      <c r="M82" s="320">
        <v>0.0</v>
      </c>
      <c r="N82" s="320">
        <v>138.6</v>
      </c>
      <c r="O82" s="319">
        <v>0.0</v>
      </c>
      <c r="P82" s="320">
        <v>0.0</v>
      </c>
      <c r="Q82" s="320">
        <v>0.0</v>
      </c>
      <c r="R82" s="321">
        <v>0.0</v>
      </c>
      <c r="S82" s="314"/>
    </row>
    <row r="83" ht="11.25" customHeight="1">
      <c r="B83" s="315" t="s">
        <v>92</v>
      </c>
      <c r="C83" s="316" t="s">
        <v>145</v>
      </c>
      <c r="D83" s="317" t="s">
        <v>146</v>
      </c>
      <c r="E83" s="318"/>
      <c r="F83" s="316" t="s">
        <v>95</v>
      </c>
      <c r="G83" s="319">
        <v>0.7</v>
      </c>
      <c r="H83" s="315" t="s">
        <v>96</v>
      </c>
      <c r="I83" s="320">
        <v>-307.0</v>
      </c>
      <c r="J83" s="320">
        <v>0.0</v>
      </c>
      <c r="K83" s="320">
        <v>-307.0</v>
      </c>
      <c r="L83" s="320">
        <v>307.0</v>
      </c>
      <c r="M83" s="320">
        <v>0.0</v>
      </c>
      <c r="N83" s="320">
        <v>307.0</v>
      </c>
      <c r="O83" s="319">
        <v>0.0</v>
      </c>
      <c r="P83" s="320">
        <v>0.0</v>
      </c>
      <c r="Q83" s="320">
        <v>0.0</v>
      </c>
      <c r="R83" s="321">
        <v>0.0</v>
      </c>
      <c r="S83" s="314"/>
    </row>
    <row r="84" ht="11.25" customHeight="1">
      <c r="B84" s="315" t="s">
        <v>92</v>
      </c>
      <c r="C84" s="316" t="s">
        <v>2068</v>
      </c>
      <c r="D84" s="399" t="s">
        <v>2069</v>
      </c>
      <c r="E84" s="318"/>
      <c r="F84" s="316" t="s">
        <v>95</v>
      </c>
      <c r="G84" s="319">
        <v>0.7</v>
      </c>
      <c r="H84" s="315" t="s">
        <v>96</v>
      </c>
      <c r="I84" s="320">
        <v>-1330.0</v>
      </c>
      <c r="J84" s="320">
        <v>0.0</v>
      </c>
      <c r="K84" s="320">
        <v>-1330.0</v>
      </c>
      <c r="L84" s="320">
        <v>1330.0</v>
      </c>
      <c r="M84" s="320">
        <v>0.0</v>
      </c>
      <c r="N84" s="320">
        <v>1330.0</v>
      </c>
      <c r="O84" s="319">
        <v>0.0</v>
      </c>
      <c r="P84" s="320">
        <v>0.0</v>
      </c>
      <c r="Q84" s="320">
        <v>0.0</v>
      </c>
      <c r="R84" s="321">
        <v>0.0</v>
      </c>
      <c r="S84" s="314"/>
    </row>
    <row r="85" ht="11.25" customHeight="1">
      <c r="B85" s="315" t="s">
        <v>92</v>
      </c>
      <c r="C85" s="316" t="s">
        <v>370</v>
      </c>
      <c r="D85" s="317" t="s">
        <v>371</v>
      </c>
      <c r="E85" s="318"/>
      <c r="F85" s="316" t="s">
        <v>95</v>
      </c>
      <c r="G85" s="319">
        <v>0.7</v>
      </c>
      <c r="H85" s="315" t="s">
        <v>96</v>
      </c>
      <c r="I85" s="320">
        <v>-461.3</v>
      </c>
      <c r="J85" s="320">
        <v>0.0</v>
      </c>
      <c r="K85" s="320">
        <v>-461.3</v>
      </c>
      <c r="L85" s="320">
        <v>461.3</v>
      </c>
      <c r="M85" s="320">
        <v>0.0</v>
      </c>
      <c r="N85" s="320">
        <v>461.3</v>
      </c>
      <c r="O85" s="319">
        <v>0.0</v>
      </c>
      <c r="P85" s="320">
        <v>0.0</v>
      </c>
      <c r="Q85" s="320">
        <v>0.0</v>
      </c>
      <c r="R85" s="321">
        <v>0.0</v>
      </c>
      <c r="S85" s="314"/>
    </row>
    <row r="86" ht="11.25" customHeight="1">
      <c r="B86" s="315" t="s">
        <v>92</v>
      </c>
      <c r="C86" s="316" t="s">
        <v>2329</v>
      </c>
      <c r="D86" s="317" t="s">
        <v>2330</v>
      </c>
      <c r="E86" s="318"/>
      <c r="F86" s="316" t="s">
        <v>95</v>
      </c>
      <c r="G86" s="319">
        <v>0.05</v>
      </c>
      <c r="H86" s="315" t="s">
        <v>96</v>
      </c>
      <c r="I86" s="320">
        <v>-280.0</v>
      </c>
      <c r="J86" s="320">
        <v>0.0</v>
      </c>
      <c r="K86" s="320">
        <v>-280.0</v>
      </c>
      <c r="L86" s="320">
        <v>280.0</v>
      </c>
      <c r="M86" s="320">
        <v>0.0</v>
      </c>
      <c r="N86" s="320">
        <v>280.0</v>
      </c>
      <c r="O86" s="319">
        <v>0.0</v>
      </c>
      <c r="P86" s="320">
        <v>0.0</v>
      </c>
      <c r="Q86" s="320">
        <v>0.0</v>
      </c>
      <c r="R86" s="321">
        <v>0.0</v>
      </c>
      <c r="S86" s="314"/>
    </row>
    <row r="87" ht="11.25" customHeight="1">
      <c r="B87" s="315" t="s">
        <v>92</v>
      </c>
      <c r="C87" s="316" t="s">
        <v>170</v>
      </c>
      <c r="D87" s="317" t="s">
        <v>171</v>
      </c>
      <c r="E87" s="318"/>
      <c r="F87" s="316" t="s">
        <v>95</v>
      </c>
      <c r="G87" s="319">
        <v>0.01</v>
      </c>
      <c r="H87" s="315" t="s">
        <v>96</v>
      </c>
      <c r="I87" s="320">
        <v>-16.14</v>
      </c>
      <c r="J87" s="320">
        <v>0.0</v>
      </c>
      <c r="K87" s="320">
        <v>-16.14</v>
      </c>
      <c r="L87" s="320">
        <v>16.14</v>
      </c>
      <c r="M87" s="320">
        <v>0.0</v>
      </c>
      <c r="N87" s="320">
        <v>16.14</v>
      </c>
      <c r="O87" s="319">
        <v>0.0</v>
      </c>
      <c r="P87" s="320">
        <v>0.0</v>
      </c>
      <c r="Q87" s="320">
        <v>0.0</v>
      </c>
      <c r="R87" s="321">
        <v>0.0</v>
      </c>
      <c r="S87" s="314"/>
    </row>
    <row r="88" ht="11.25" customHeight="1">
      <c r="B88" s="315" t="s">
        <v>92</v>
      </c>
      <c r="C88" s="316" t="s">
        <v>278</v>
      </c>
      <c r="D88" s="317" t="s">
        <v>279</v>
      </c>
      <c r="E88" s="318"/>
      <c r="F88" s="316" t="s">
        <v>95</v>
      </c>
      <c r="G88" s="319">
        <v>0.02</v>
      </c>
      <c r="H88" s="315" t="s">
        <v>96</v>
      </c>
      <c r="I88" s="320">
        <v>-37.6</v>
      </c>
      <c r="J88" s="320">
        <v>0.0</v>
      </c>
      <c r="K88" s="320">
        <v>-37.6</v>
      </c>
      <c r="L88" s="320">
        <v>37.6</v>
      </c>
      <c r="M88" s="320">
        <v>0.0</v>
      </c>
      <c r="N88" s="320">
        <v>37.6</v>
      </c>
      <c r="O88" s="319">
        <v>0.0</v>
      </c>
      <c r="P88" s="320">
        <v>0.0</v>
      </c>
      <c r="Q88" s="320">
        <v>0.0</v>
      </c>
      <c r="R88" s="321">
        <v>0.0</v>
      </c>
      <c r="S88" s="314"/>
    </row>
    <row r="89" ht="11.25" customHeight="1">
      <c r="B89" s="315" t="s">
        <v>92</v>
      </c>
      <c r="C89" s="316" t="s">
        <v>184</v>
      </c>
      <c r="D89" s="317" t="s">
        <v>185</v>
      </c>
      <c r="E89" s="318"/>
      <c r="F89" s="316" t="s">
        <v>95</v>
      </c>
      <c r="G89" s="319">
        <v>2.0</v>
      </c>
      <c r="H89" s="315" t="s">
        <v>96</v>
      </c>
      <c r="I89" s="320">
        <v>0.0</v>
      </c>
      <c r="J89" s="320">
        <v>0.0</v>
      </c>
      <c r="K89" s="320">
        <v>0.0</v>
      </c>
      <c r="L89" s="320">
        <v>0.0</v>
      </c>
      <c r="M89" s="320">
        <v>0.0</v>
      </c>
      <c r="N89" s="320">
        <v>0.0</v>
      </c>
      <c r="O89" s="319">
        <v>0.0</v>
      </c>
      <c r="P89" s="320">
        <v>0.0</v>
      </c>
      <c r="Q89" s="320">
        <v>0.0</v>
      </c>
      <c r="R89" s="321">
        <v>0.0</v>
      </c>
      <c r="S89" s="314"/>
    </row>
    <row r="90" ht="11.25" customHeight="1">
      <c r="B90" s="315" t="s">
        <v>92</v>
      </c>
      <c r="C90" s="316" t="s">
        <v>303</v>
      </c>
      <c r="D90" s="317" t="s">
        <v>304</v>
      </c>
      <c r="E90" s="318"/>
      <c r="F90" s="316" t="s">
        <v>286</v>
      </c>
      <c r="G90" s="319">
        <v>7.0</v>
      </c>
      <c r="H90" s="315" t="s">
        <v>96</v>
      </c>
      <c r="I90" s="320">
        <v>-542.96</v>
      </c>
      <c r="J90" s="320">
        <v>0.0</v>
      </c>
      <c r="K90" s="320">
        <v>-542.96</v>
      </c>
      <c r="L90" s="320">
        <v>542.96</v>
      </c>
      <c r="M90" s="320">
        <v>0.0</v>
      </c>
      <c r="N90" s="320">
        <v>542.96</v>
      </c>
      <c r="O90" s="319">
        <v>0.0</v>
      </c>
      <c r="P90" s="320">
        <v>0.0</v>
      </c>
      <c r="Q90" s="320">
        <v>0.0</v>
      </c>
      <c r="R90" s="321">
        <v>0.0</v>
      </c>
      <c r="S90" s="314"/>
    </row>
    <row r="91" ht="11.25" customHeight="1">
      <c r="B91" s="315" t="s">
        <v>92</v>
      </c>
      <c r="C91" s="316" t="s">
        <v>366</v>
      </c>
      <c r="D91" s="317" t="s">
        <v>367</v>
      </c>
      <c r="E91" s="318"/>
      <c r="F91" s="316" t="s">
        <v>95</v>
      </c>
      <c r="G91" s="319">
        <v>0.014</v>
      </c>
      <c r="H91" s="315" t="s">
        <v>96</v>
      </c>
      <c r="I91" s="320">
        <v>-35.7</v>
      </c>
      <c r="J91" s="320">
        <v>0.0</v>
      </c>
      <c r="K91" s="320">
        <v>-35.7</v>
      </c>
      <c r="L91" s="320">
        <v>35.7</v>
      </c>
      <c r="M91" s="320">
        <v>0.0</v>
      </c>
      <c r="N91" s="320">
        <v>35.7</v>
      </c>
      <c r="O91" s="319">
        <v>0.0</v>
      </c>
      <c r="P91" s="320">
        <v>0.0</v>
      </c>
      <c r="Q91" s="320">
        <v>0.0</v>
      </c>
      <c r="R91" s="321">
        <v>0.0</v>
      </c>
      <c r="S91" s="314"/>
    </row>
    <row r="92" ht="11.25" customHeight="1">
      <c r="B92" s="315" t="s">
        <v>92</v>
      </c>
      <c r="C92" s="316" t="s">
        <v>116</v>
      </c>
      <c r="D92" s="317" t="s">
        <v>117</v>
      </c>
      <c r="E92" s="318"/>
      <c r="F92" s="316" t="s">
        <v>95</v>
      </c>
      <c r="G92" s="319">
        <v>0.7</v>
      </c>
      <c r="H92" s="315" t="s">
        <v>96</v>
      </c>
      <c r="I92" s="320">
        <v>0.0</v>
      </c>
      <c r="J92" s="320">
        <v>0.0</v>
      </c>
      <c r="K92" s="320">
        <v>0.0</v>
      </c>
      <c r="L92" s="320">
        <v>0.0</v>
      </c>
      <c r="M92" s="320">
        <v>0.0</v>
      </c>
      <c r="N92" s="320">
        <v>0.0</v>
      </c>
      <c r="O92" s="319">
        <v>0.0</v>
      </c>
      <c r="P92" s="320">
        <v>0.0</v>
      </c>
      <c r="Q92" s="320">
        <v>0.0</v>
      </c>
      <c r="R92" s="321">
        <v>0.0</v>
      </c>
      <c r="S92" s="314"/>
    </row>
    <row r="93" ht="11.25" customHeight="1">
      <c r="B93" s="315" t="s">
        <v>92</v>
      </c>
      <c r="C93" s="316" t="s">
        <v>151</v>
      </c>
      <c r="D93" s="399" t="s">
        <v>152</v>
      </c>
      <c r="E93" s="318"/>
      <c r="F93" s="316" t="s">
        <v>95</v>
      </c>
      <c r="G93" s="319">
        <v>1.5</v>
      </c>
      <c r="H93" s="315" t="s">
        <v>96</v>
      </c>
      <c r="I93" s="320">
        <v>-1058.7</v>
      </c>
      <c r="J93" s="320">
        <v>0.0</v>
      </c>
      <c r="K93" s="320">
        <v>-1058.7</v>
      </c>
      <c r="L93" s="320">
        <v>1058.7</v>
      </c>
      <c r="M93" s="320">
        <v>0.0</v>
      </c>
      <c r="N93" s="320">
        <v>1058.7</v>
      </c>
      <c r="O93" s="319">
        <v>0.0</v>
      </c>
      <c r="P93" s="320">
        <v>0.0</v>
      </c>
      <c r="Q93" s="320">
        <v>0.0</v>
      </c>
      <c r="R93" s="321">
        <v>0.0</v>
      </c>
      <c r="S93" s="314"/>
    </row>
    <row r="94" ht="12.0" customHeight="1"/>
    <row r="95" ht="12.75" customHeight="1">
      <c r="B95" s="300" t="s">
        <v>1813</v>
      </c>
      <c r="C95" s="297"/>
      <c r="D95" s="298"/>
      <c r="S95" s="330" t="s">
        <v>203</v>
      </c>
    </row>
    <row r="96" ht="4.5" customHeight="1"/>
    <row r="97" ht="19.5" customHeight="1">
      <c r="B97" s="301" t="s">
        <v>79</v>
      </c>
      <c r="C97" s="301" t="s">
        <v>80</v>
      </c>
      <c r="D97" s="302" t="s">
        <v>81</v>
      </c>
      <c r="E97" s="303"/>
      <c r="F97" s="301" t="s">
        <v>82</v>
      </c>
      <c r="G97" s="301" t="s">
        <v>83</v>
      </c>
      <c r="H97" s="301" t="s">
        <v>84</v>
      </c>
      <c r="I97" s="304" t="s">
        <v>85</v>
      </c>
      <c r="J97" s="305"/>
      <c r="K97" s="306"/>
      <c r="L97" s="304" t="s">
        <v>86</v>
      </c>
      <c r="M97" s="305"/>
      <c r="N97" s="306"/>
      <c r="O97" s="304" t="s">
        <v>87</v>
      </c>
      <c r="P97" s="305"/>
      <c r="Q97" s="305"/>
      <c r="R97" s="305"/>
      <c r="S97" s="307"/>
    </row>
    <row r="98" ht="14.25" customHeight="1">
      <c r="B98" s="308"/>
      <c r="C98" s="308"/>
      <c r="D98" s="309"/>
      <c r="E98" s="310"/>
      <c r="F98" s="308"/>
      <c r="G98" s="308"/>
      <c r="H98" s="308"/>
      <c r="I98" s="311" t="s">
        <v>88</v>
      </c>
      <c r="J98" s="311" t="s">
        <v>89</v>
      </c>
      <c r="K98" s="311" t="s">
        <v>90</v>
      </c>
      <c r="L98" s="311" t="s">
        <v>88</v>
      </c>
      <c r="M98" s="311" t="s">
        <v>89</v>
      </c>
      <c r="N98" s="311" t="s">
        <v>90</v>
      </c>
      <c r="O98" s="311" t="s">
        <v>83</v>
      </c>
      <c r="P98" s="311" t="s">
        <v>88</v>
      </c>
      <c r="Q98" s="311" t="s">
        <v>89</v>
      </c>
      <c r="R98" s="304" t="s">
        <v>90</v>
      </c>
      <c r="S98" s="307"/>
    </row>
    <row r="99" ht="11.25" customHeight="1">
      <c r="B99" s="315" t="s">
        <v>92</v>
      </c>
      <c r="C99" s="316" t="s">
        <v>186</v>
      </c>
      <c r="D99" s="317" t="s">
        <v>187</v>
      </c>
      <c r="E99" s="318"/>
      <c r="F99" s="316" t="s">
        <v>95</v>
      </c>
      <c r="G99" s="319">
        <v>0.5</v>
      </c>
      <c r="H99" s="315" t="s">
        <v>96</v>
      </c>
      <c r="I99" s="320">
        <v>-152.5</v>
      </c>
      <c r="J99" s="320">
        <v>0.0</v>
      </c>
      <c r="K99" s="320">
        <v>-152.5</v>
      </c>
      <c r="L99" s="320">
        <v>152.5</v>
      </c>
      <c r="M99" s="320">
        <v>0.0</v>
      </c>
      <c r="N99" s="320">
        <v>152.5</v>
      </c>
      <c r="O99" s="319">
        <v>0.0</v>
      </c>
      <c r="P99" s="320">
        <v>0.0</v>
      </c>
      <c r="Q99" s="320">
        <v>0.0</v>
      </c>
      <c r="R99" s="321">
        <v>0.0</v>
      </c>
      <c r="S99" s="314"/>
    </row>
    <row r="100" ht="11.25" customHeight="1">
      <c r="B100" s="315" t="s">
        <v>92</v>
      </c>
      <c r="C100" s="316" t="s">
        <v>149</v>
      </c>
      <c r="D100" s="317" t="s">
        <v>150</v>
      </c>
      <c r="E100" s="318"/>
      <c r="F100" s="316" t="s">
        <v>95</v>
      </c>
      <c r="G100" s="319">
        <v>1.0</v>
      </c>
      <c r="H100" s="315" t="s">
        <v>96</v>
      </c>
      <c r="I100" s="320">
        <v>-230.0</v>
      </c>
      <c r="J100" s="320">
        <v>0.0</v>
      </c>
      <c r="K100" s="320">
        <v>-230.0</v>
      </c>
      <c r="L100" s="320">
        <v>230.0</v>
      </c>
      <c r="M100" s="320">
        <v>0.0</v>
      </c>
      <c r="N100" s="320">
        <v>230.0</v>
      </c>
      <c r="O100" s="319">
        <v>0.0</v>
      </c>
      <c r="P100" s="320">
        <v>0.0</v>
      </c>
      <c r="Q100" s="320">
        <v>0.0</v>
      </c>
      <c r="R100" s="321">
        <v>0.0</v>
      </c>
      <c r="S100" s="314"/>
    </row>
    <row r="101" ht="11.25" customHeight="1">
      <c r="B101" s="315" t="s">
        <v>92</v>
      </c>
      <c r="C101" s="316" t="s">
        <v>184</v>
      </c>
      <c r="D101" s="317" t="s">
        <v>185</v>
      </c>
      <c r="E101" s="318"/>
      <c r="F101" s="316" t="s">
        <v>95</v>
      </c>
      <c r="G101" s="319">
        <v>0.75</v>
      </c>
      <c r="H101" s="315" t="s">
        <v>96</v>
      </c>
      <c r="I101" s="320">
        <v>0.0</v>
      </c>
      <c r="J101" s="320">
        <v>0.0</v>
      </c>
      <c r="K101" s="320">
        <v>0.0</v>
      </c>
      <c r="L101" s="320">
        <v>0.0</v>
      </c>
      <c r="M101" s="320">
        <v>0.0</v>
      </c>
      <c r="N101" s="320">
        <v>0.0</v>
      </c>
      <c r="O101" s="319">
        <v>0.0</v>
      </c>
      <c r="P101" s="320">
        <v>0.0</v>
      </c>
      <c r="Q101" s="320">
        <v>0.0</v>
      </c>
      <c r="R101" s="321">
        <v>0.0</v>
      </c>
      <c r="S101" s="314"/>
    </row>
    <row r="102" ht="11.25" customHeight="1">
      <c r="B102" s="315" t="s">
        <v>92</v>
      </c>
      <c r="C102" s="316" t="s">
        <v>118</v>
      </c>
      <c r="D102" s="317" t="s">
        <v>119</v>
      </c>
      <c r="E102" s="318"/>
      <c r="F102" s="316" t="s">
        <v>95</v>
      </c>
      <c r="G102" s="319">
        <v>0.01</v>
      </c>
      <c r="H102" s="315" t="s">
        <v>96</v>
      </c>
      <c r="I102" s="320">
        <v>-0.38</v>
      </c>
      <c r="J102" s="320">
        <v>0.0</v>
      </c>
      <c r="K102" s="320">
        <v>-0.38</v>
      </c>
      <c r="L102" s="320">
        <v>0.38</v>
      </c>
      <c r="M102" s="320">
        <v>0.0</v>
      </c>
      <c r="N102" s="320">
        <v>0.38</v>
      </c>
      <c r="O102" s="319">
        <v>0.0</v>
      </c>
      <c r="P102" s="320">
        <v>0.0</v>
      </c>
      <c r="Q102" s="320">
        <v>0.0</v>
      </c>
      <c r="R102" s="321">
        <v>0.0</v>
      </c>
      <c r="S102" s="314"/>
    </row>
    <row r="103" ht="11.25" customHeight="1">
      <c r="B103" s="315" t="s">
        <v>92</v>
      </c>
      <c r="C103" s="316" t="s">
        <v>141</v>
      </c>
      <c r="D103" s="317" t="s">
        <v>142</v>
      </c>
      <c r="E103" s="318"/>
      <c r="F103" s="316" t="s">
        <v>95</v>
      </c>
      <c r="G103" s="319">
        <v>0.01</v>
      </c>
      <c r="H103" s="315" t="s">
        <v>96</v>
      </c>
      <c r="I103" s="320">
        <v>-0.75</v>
      </c>
      <c r="J103" s="320">
        <v>0.0</v>
      </c>
      <c r="K103" s="320">
        <v>-0.75</v>
      </c>
      <c r="L103" s="320">
        <v>0.75</v>
      </c>
      <c r="M103" s="320">
        <v>0.0</v>
      </c>
      <c r="N103" s="320">
        <v>0.75</v>
      </c>
      <c r="O103" s="319">
        <v>0.0</v>
      </c>
      <c r="P103" s="320">
        <v>0.0</v>
      </c>
      <c r="Q103" s="320">
        <v>0.0</v>
      </c>
      <c r="R103" s="321">
        <v>0.0</v>
      </c>
      <c r="S103" s="314"/>
    </row>
    <row r="104" ht="11.25" customHeight="1">
      <c r="B104" s="315" t="s">
        <v>92</v>
      </c>
      <c r="C104" s="316" t="s">
        <v>366</v>
      </c>
      <c r="D104" s="317" t="s">
        <v>367</v>
      </c>
      <c r="E104" s="318"/>
      <c r="F104" s="316" t="s">
        <v>95</v>
      </c>
      <c r="G104" s="319">
        <v>0.015</v>
      </c>
      <c r="H104" s="315" t="s">
        <v>96</v>
      </c>
      <c r="I104" s="320">
        <v>-38.25</v>
      </c>
      <c r="J104" s="320">
        <v>0.0</v>
      </c>
      <c r="K104" s="320">
        <v>-38.25</v>
      </c>
      <c r="L104" s="320">
        <v>38.25</v>
      </c>
      <c r="M104" s="320">
        <v>0.0</v>
      </c>
      <c r="N104" s="320">
        <v>38.25</v>
      </c>
      <c r="O104" s="319">
        <v>0.0</v>
      </c>
      <c r="P104" s="320">
        <v>0.0</v>
      </c>
      <c r="Q104" s="320">
        <v>0.0</v>
      </c>
      <c r="R104" s="321">
        <v>0.0</v>
      </c>
      <c r="S104" s="314"/>
    </row>
    <row r="105" ht="11.25" customHeight="1">
      <c r="B105" s="315" t="s">
        <v>92</v>
      </c>
      <c r="C105" s="316" t="s">
        <v>176</v>
      </c>
      <c r="D105" s="317" t="s">
        <v>177</v>
      </c>
      <c r="E105" s="318"/>
      <c r="F105" s="316" t="s">
        <v>95</v>
      </c>
      <c r="G105" s="319">
        <v>0.015</v>
      </c>
      <c r="H105" s="315" t="s">
        <v>96</v>
      </c>
      <c r="I105" s="320">
        <v>-4.72</v>
      </c>
      <c r="J105" s="320">
        <v>0.0</v>
      </c>
      <c r="K105" s="320">
        <v>-4.72</v>
      </c>
      <c r="L105" s="320">
        <v>4.72</v>
      </c>
      <c r="M105" s="320">
        <v>0.0</v>
      </c>
      <c r="N105" s="320">
        <v>4.72</v>
      </c>
      <c r="O105" s="319">
        <v>0.0</v>
      </c>
      <c r="P105" s="320">
        <v>0.0</v>
      </c>
      <c r="Q105" s="320">
        <v>0.0</v>
      </c>
      <c r="R105" s="321">
        <v>0.0</v>
      </c>
      <c r="S105" s="314"/>
    </row>
    <row r="106" ht="11.25" customHeight="1">
      <c r="B106" s="315" t="s">
        <v>92</v>
      </c>
      <c r="C106" s="316" t="s">
        <v>170</v>
      </c>
      <c r="D106" s="317" t="s">
        <v>171</v>
      </c>
      <c r="E106" s="318"/>
      <c r="F106" s="316" t="s">
        <v>95</v>
      </c>
      <c r="G106" s="319">
        <v>0.125</v>
      </c>
      <c r="H106" s="315" t="s">
        <v>96</v>
      </c>
      <c r="I106" s="320">
        <v>-201.75</v>
      </c>
      <c r="J106" s="320">
        <v>0.0</v>
      </c>
      <c r="K106" s="320">
        <v>-201.75</v>
      </c>
      <c r="L106" s="320">
        <v>201.75</v>
      </c>
      <c r="M106" s="320">
        <v>0.0</v>
      </c>
      <c r="N106" s="320">
        <v>201.75</v>
      </c>
      <c r="O106" s="319">
        <v>0.0</v>
      </c>
      <c r="P106" s="320">
        <v>0.0</v>
      </c>
      <c r="Q106" s="320">
        <v>0.0</v>
      </c>
      <c r="R106" s="321">
        <v>0.0</v>
      </c>
      <c r="S106" s="314"/>
    </row>
    <row r="107" ht="11.25" customHeight="1">
      <c r="B107" s="315" t="s">
        <v>92</v>
      </c>
      <c r="C107" s="316" t="s">
        <v>168</v>
      </c>
      <c r="D107" s="317" t="s">
        <v>169</v>
      </c>
      <c r="E107" s="318"/>
      <c r="F107" s="316" t="s">
        <v>95</v>
      </c>
      <c r="G107" s="319">
        <v>0.25</v>
      </c>
      <c r="H107" s="315" t="s">
        <v>96</v>
      </c>
      <c r="I107" s="320">
        <v>-84.0</v>
      </c>
      <c r="J107" s="320">
        <v>0.0</v>
      </c>
      <c r="K107" s="320">
        <v>-84.0</v>
      </c>
      <c r="L107" s="320">
        <v>84.0</v>
      </c>
      <c r="M107" s="320">
        <v>0.0</v>
      </c>
      <c r="N107" s="320">
        <v>84.0</v>
      </c>
      <c r="O107" s="319">
        <v>0.0</v>
      </c>
      <c r="P107" s="320">
        <v>0.0</v>
      </c>
      <c r="Q107" s="320">
        <v>0.0</v>
      </c>
      <c r="R107" s="321">
        <v>0.0</v>
      </c>
      <c r="S107" s="314"/>
    </row>
    <row r="108" ht="11.25" customHeight="1">
      <c r="B108" s="315" t="s">
        <v>92</v>
      </c>
      <c r="C108" s="316" t="s">
        <v>366</v>
      </c>
      <c r="D108" s="317" t="s">
        <v>367</v>
      </c>
      <c r="E108" s="318"/>
      <c r="F108" s="316" t="s">
        <v>95</v>
      </c>
      <c r="G108" s="319">
        <v>0.01</v>
      </c>
      <c r="H108" s="315" t="s">
        <v>96</v>
      </c>
      <c r="I108" s="320">
        <v>-25.5</v>
      </c>
      <c r="J108" s="320">
        <v>0.0</v>
      </c>
      <c r="K108" s="320">
        <v>-25.5</v>
      </c>
      <c r="L108" s="320">
        <v>25.5</v>
      </c>
      <c r="M108" s="320">
        <v>0.0</v>
      </c>
      <c r="N108" s="320">
        <v>25.5</v>
      </c>
      <c r="O108" s="319">
        <v>0.0</v>
      </c>
      <c r="P108" s="320">
        <v>0.0</v>
      </c>
      <c r="Q108" s="320">
        <v>0.0</v>
      </c>
      <c r="R108" s="321">
        <v>0.0</v>
      </c>
      <c r="S108" s="314"/>
    </row>
    <row r="109" ht="11.25" customHeight="1">
      <c r="B109" s="315" t="s">
        <v>92</v>
      </c>
      <c r="C109" s="316" t="s">
        <v>1881</v>
      </c>
      <c r="D109" s="317" t="s">
        <v>1046</v>
      </c>
      <c r="E109" s="318"/>
      <c r="F109" s="316" t="s">
        <v>95</v>
      </c>
      <c r="G109" s="319">
        <v>3.0</v>
      </c>
      <c r="H109" s="315" t="s">
        <v>96</v>
      </c>
      <c r="I109" s="320">
        <v>-714.0</v>
      </c>
      <c r="J109" s="320">
        <v>0.0</v>
      </c>
      <c r="K109" s="320">
        <v>-714.0</v>
      </c>
      <c r="L109" s="320">
        <v>714.0</v>
      </c>
      <c r="M109" s="320">
        <v>0.0</v>
      </c>
      <c r="N109" s="320">
        <v>714.0</v>
      </c>
      <c r="O109" s="319">
        <v>0.0</v>
      </c>
      <c r="P109" s="320">
        <v>0.0</v>
      </c>
      <c r="Q109" s="320">
        <v>0.0</v>
      </c>
      <c r="R109" s="321">
        <v>0.0</v>
      </c>
      <c r="S109" s="314"/>
    </row>
    <row r="110" ht="11.25" customHeight="1">
      <c r="B110" s="322" t="s">
        <v>107</v>
      </c>
      <c r="C110" s="323"/>
      <c r="D110" s="323"/>
      <c r="E110" s="323"/>
      <c r="F110" s="324"/>
      <c r="G110" s="325">
        <v>42.911</v>
      </c>
      <c r="H110" s="326" t="s">
        <v>108</v>
      </c>
      <c r="I110" s="327">
        <v>-18290.92</v>
      </c>
      <c r="J110" s="327">
        <v>0.0</v>
      </c>
      <c r="K110" s="327">
        <v>-18290.92</v>
      </c>
      <c r="L110" s="327">
        <v>18290.92</v>
      </c>
      <c r="M110" s="327">
        <v>0.0</v>
      </c>
      <c r="N110" s="327">
        <v>18290.92</v>
      </c>
      <c r="O110" s="325">
        <v>0.0</v>
      </c>
      <c r="P110" s="327">
        <v>0.0</v>
      </c>
      <c r="Q110" s="327">
        <v>0.0</v>
      </c>
      <c r="R110" s="328">
        <v>0.0</v>
      </c>
      <c r="S110" s="329"/>
    </row>
    <row r="111" ht="11.25" customHeight="1">
      <c r="B111" s="312" t="s">
        <v>2331</v>
      </c>
      <c r="C111" s="313"/>
      <c r="D111" s="313"/>
      <c r="E111" s="313"/>
      <c r="F111" s="313"/>
      <c r="G111" s="313"/>
      <c r="H111" s="313"/>
      <c r="I111" s="313"/>
      <c r="J111" s="313"/>
      <c r="K111" s="313"/>
      <c r="L111" s="313"/>
      <c r="M111" s="313"/>
      <c r="N111" s="313"/>
      <c r="O111" s="313"/>
      <c r="P111" s="313"/>
      <c r="Q111" s="313"/>
      <c r="R111" s="313"/>
      <c r="S111" s="314"/>
    </row>
    <row r="112" ht="11.25" customHeight="1">
      <c r="B112" s="315" t="s">
        <v>92</v>
      </c>
      <c r="C112" s="316" t="s">
        <v>235</v>
      </c>
      <c r="D112" s="399" t="s">
        <v>236</v>
      </c>
      <c r="E112" s="318"/>
      <c r="F112" s="316" t="s">
        <v>95</v>
      </c>
      <c r="G112" s="319">
        <v>2.6</v>
      </c>
      <c r="H112" s="315" t="s">
        <v>96</v>
      </c>
      <c r="I112" s="320">
        <v>-5187.0</v>
      </c>
      <c r="J112" s="320">
        <v>0.0</v>
      </c>
      <c r="K112" s="320">
        <v>-5187.0</v>
      </c>
      <c r="L112" s="320">
        <v>5187.0</v>
      </c>
      <c r="M112" s="320">
        <v>0.0</v>
      </c>
      <c r="N112" s="320">
        <v>5187.0</v>
      </c>
      <c r="O112" s="319">
        <v>0.0</v>
      </c>
      <c r="P112" s="320">
        <v>0.0</v>
      </c>
      <c r="Q112" s="320">
        <v>0.0</v>
      </c>
      <c r="R112" s="321">
        <v>0.0</v>
      </c>
      <c r="S112" s="314"/>
    </row>
    <row r="113" ht="11.25" customHeight="1">
      <c r="B113" s="315" t="s">
        <v>92</v>
      </c>
      <c r="C113" s="316" t="s">
        <v>251</v>
      </c>
      <c r="D113" s="317" t="s">
        <v>252</v>
      </c>
      <c r="E113" s="318"/>
      <c r="F113" s="316" t="s">
        <v>95</v>
      </c>
      <c r="G113" s="319">
        <v>0.61</v>
      </c>
      <c r="H113" s="315" t="s">
        <v>96</v>
      </c>
      <c r="I113" s="320">
        <v>-216.55</v>
      </c>
      <c r="J113" s="320">
        <v>0.0</v>
      </c>
      <c r="K113" s="320">
        <v>-216.55</v>
      </c>
      <c r="L113" s="320">
        <v>216.55</v>
      </c>
      <c r="M113" s="320">
        <v>0.0</v>
      </c>
      <c r="N113" s="320">
        <v>216.55</v>
      </c>
      <c r="O113" s="319">
        <v>0.0</v>
      </c>
      <c r="P113" s="320">
        <v>0.0</v>
      </c>
      <c r="Q113" s="320">
        <v>0.0</v>
      </c>
      <c r="R113" s="321">
        <v>0.0</v>
      </c>
      <c r="S113" s="314"/>
    </row>
    <row r="114" ht="11.25" customHeight="1">
      <c r="B114" s="315" t="s">
        <v>92</v>
      </c>
      <c r="C114" s="316" t="s">
        <v>105</v>
      </c>
      <c r="D114" s="317" t="s">
        <v>106</v>
      </c>
      <c r="E114" s="318"/>
      <c r="F114" s="316" t="s">
        <v>95</v>
      </c>
      <c r="G114" s="319">
        <v>0.78</v>
      </c>
      <c r="H114" s="315" t="s">
        <v>96</v>
      </c>
      <c r="I114" s="320">
        <v>-50.7</v>
      </c>
      <c r="J114" s="320">
        <v>0.0</v>
      </c>
      <c r="K114" s="320">
        <v>-50.7</v>
      </c>
      <c r="L114" s="320">
        <v>50.7</v>
      </c>
      <c r="M114" s="320">
        <v>0.0</v>
      </c>
      <c r="N114" s="320">
        <v>50.7</v>
      </c>
      <c r="O114" s="319">
        <v>0.0</v>
      </c>
      <c r="P114" s="320">
        <v>0.0</v>
      </c>
      <c r="Q114" s="320">
        <v>0.0</v>
      </c>
      <c r="R114" s="321">
        <v>0.0</v>
      </c>
      <c r="S114" s="314"/>
    </row>
    <row r="115" ht="11.25" customHeight="1">
      <c r="B115" s="315" t="s">
        <v>92</v>
      </c>
      <c r="C115" s="316" t="s">
        <v>120</v>
      </c>
      <c r="D115" s="317" t="s">
        <v>121</v>
      </c>
      <c r="E115" s="318"/>
      <c r="F115" s="316" t="s">
        <v>95</v>
      </c>
      <c r="G115" s="319">
        <v>0.26</v>
      </c>
      <c r="H115" s="315" t="s">
        <v>96</v>
      </c>
      <c r="I115" s="320">
        <v>-36.92</v>
      </c>
      <c r="J115" s="320">
        <v>0.0</v>
      </c>
      <c r="K115" s="320">
        <v>-36.92</v>
      </c>
      <c r="L115" s="320">
        <v>36.92</v>
      </c>
      <c r="M115" s="320">
        <v>0.0</v>
      </c>
      <c r="N115" s="320">
        <v>36.92</v>
      </c>
      <c r="O115" s="319">
        <v>0.0</v>
      </c>
      <c r="P115" s="320">
        <v>0.0</v>
      </c>
      <c r="Q115" s="320">
        <v>0.0</v>
      </c>
      <c r="R115" s="321">
        <v>0.0</v>
      </c>
      <c r="S115" s="314"/>
    </row>
    <row r="116" ht="11.25" customHeight="1">
      <c r="B116" s="315" t="s">
        <v>92</v>
      </c>
      <c r="C116" s="316" t="s">
        <v>230</v>
      </c>
      <c r="D116" s="317" t="s">
        <v>231</v>
      </c>
      <c r="E116" s="318"/>
      <c r="F116" s="316" t="s">
        <v>95</v>
      </c>
      <c r="G116" s="319">
        <v>1.04</v>
      </c>
      <c r="H116" s="315" t="s">
        <v>96</v>
      </c>
      <c r="I116" s="320">
        <v>0.0</v>
      </c>
      <c r="J116" s="320">
        <v>0.0</v>
      </c>
      <c r="K116" s="320">
        <v>0.0</v>
      </c>
      <c r="L116" s="320">
        <v>0.0</v>
      </c>
      <c r="M116" s="320">
        <v>0.0</v>
      </c>
      <c r="N116" s="320">
        <v>0.0</v>
      </c>
      <c r="O116" s="319">
        <v>0.0</v>
      </c>
      <c r="P116" s="320">
        <v>0.0</v>
      </c>
      <c r="Q116" s="320">
        <v>0.0</v>
      </c>
      <c r="R116" s="321">
        <v>0.0</v>
      </c>
      <c r="S116" s="314"/>
    </row>
    <row r="117" ht="11.25" customHeight="1">
      <c r="B117" s="315" t="s">
        <v>92</v>
      </c>
      <c r="C117" s="316" t="s">
        <v>206</v>
      </c>
      <c r="D117" s="317" t="s">
        <v>207</v>
      </c>
      <c r="E117" s="318"/>
      <c r="F117" s="316" t="s">
        <v>95</v>
      </c>
      <c r="G117" s="319">
        <v>0.52</v>
      </c>
      <c r="H117" s="315" t="s">
        <v>96</v>
      </c>
      <c r="I117" s="320">
        <v>-198.83</v>
      </c>
      <c r="J117" s="320">
        <v>0.0</v>
      </c>
      <c r="K117" s="320">
        <v>-198.83</v>
      </c>
      <c r="L117" s="320">
        <v>198.83</v>
      </c>
      <c r="M117" s="320">
        <v>0.0</v>
      </c>
      <c r="N117" s="320">
        <v>198.83</v>
      </c>
      <c r="O117" s="319">
        <v>0.0</v>
      </c>
      <c r="P117" s="320">
        <v>0.0</v>
      </c>
      <c r="Q117" s="320">
        <v>0.0</v>
      </c>
      <c r="R117" s="321">
        <v>0.0</v>
      </c>
      <c r="S117" s="314"/>
    </row>
    <row r="118" ht="11.25" customHeight="1">
      <c r="B118" s="315" t="s">
        <v>92</v>
      </c>
      <c r="C118" s="316" t="s">
        <v>239</v>
      </c>
      <c r="D118" s="317" t="s">
        <v>240</v>
      </c>
      <c r="E118" s="318"/>
      <c r="F118" s="316" t="s">
        <v>95</v>
      </c>
      <c r="G118" s="319">
        <v>0.72</v>
      </c>
      <c r="H118" s="315" t="s">
        <v>96</v>
      </c>
      <c r="I118" s="320">
        <v>-283.5</v>
      </c>
      <c r="J118" s="320">
        <v>0.0</v>
      </c>
      <c r="K118" s="320">
        <v>-283.5</v>
      </c>
      <c r="L118" s="320">
        <v>283.5</v>
      </c>
      <c r="M118" s="320">
        <v>0.0</v>
      </c>
      <c r="N118" s="320">
        <v>283.5</v>
      </c>
      <c r="O118" s="319">
        <v>0.0</v>
      </c>
      <c r="P118" s="320">
        <v>0.0</v>
      </c>
      <c r="Q118" s="320">
        <v>0.0</v>
      </c>
      <c r="R118" s="321">
        <v>0.0</v>
      </c>
      <c r="S118" s="314"/>
    </row>
    <row r="119" ht="11.25" customHeight="1">
      <c r="B119" s="315" t="s">
        <v>92</v>
      </c>
      <c r="C119" s="316" t="s">
        <v>105</v>
      </c>
      <c r="D119" s="317" t="s">
        <v>106</v>
      </c>
      <c r="E119" s="318"/>
      <c r="F119" s="316" t="s">
        <v>95</v>
      </c>
      <c r="G119" s="319">
        <v>0.195</v>
      </c>
      <c r="H119" s="315" t="s">
        <v>96</v>
      </c>
      <c r="I119" s="320">
        <v>-12.68</v>
      </c>
      <c r="J119" s="320">
        <v>0.0</v>
      </c>
      <c r="K119" s="320">
        <v>-12.68</v>
      </c>
      <c r="L119" s="320">
        <v>12.68</v>
      </c>
      <c r="M119" s="320">
        <v>0.0</v>
      </c>
      <c r="N119" s="320">
        <v>12.68</v>
      </c>
      <c r="O119" s="319">
        <v>0.0</v>
      </c>
      <c r="P119" s="320">
        <v>0.0</v>
      </c>
      <c r="Q119" s="320">
        <v>0.0</v>
      </c>
      <c r="R119" s="321">
        <v>0.0</v>
      </c>
      <c r="S119" s="314"/>
    </row>
    <row r="120" ht="11.25" customHeight="1">
      <c r="B120" s="315" t="s">
        <v>92</v>
      </c>
      <c r="C120" s="316" t="s">
        <v>120</v>
      </c>
      <c r="D120" s="317" t="s">
        <v>121</v>
      </c>
      <c r="E120" s="318"/>
      <c r="F120" s="316" t="s">
        <v>95</v>
      </c>
      <c r="G120" s="319">
        <v>0.26</v>
      </c>
      <c r="H120" s="315" t="s">
        <v>96</v>
      </c>
      <c r="I120" s="320">
        <v>-36.92</v>
      </c>
      <c r="J120" s="320">
        <v>0.0</v>
      </c>
      <c r="K120" s="320">
        <v>-36.92</v>
      </c>
      <c r="L120" s="320">
        <v>36.92</v>
      </c>
      <c r="M120" s="320">
        <v>0.0</v>
      </c>
      <c r="N120" s="320">
        <v>36.92</v>
      </c>
      <c r="O120" s="319">
        <v>0.0</v>
      </c>
      <c r="P120" s="320">
        <v>0.0</v>
      </c>
      <c r="Q120" s="320">
        <v>0.0</v>
      </c>
      <c r="R120" s="321">
        <v>0.0</v>
      </c>
      <c r="S120" s="314"/>
    </row>
    <row r="121" ht="11.25" customHeight="1">
      <c r="B121" s="315" t="s">
        <v>92</v>
      </c>
      <c r="C121" s="316" t="s">
        <v>97</v>
      </c>
      <c r="D121" s="317" t="s">
        <v>98</v>
      </c>
      <c r="E121" s="318"/>
      <c r="F121" s="316" t="s">
        <v>95</v>
      </c>
      <c r="G121" s="319">
        <v>0.039</v>
      </c>
      <c r="H121" s="315" t="s">
        <v>96</v>
      </c>
      <c r="I121" s="320">
        <v>-15.02</v>
      </c>
      <c r="J121" s="320">
        <v>0.0</v>
      </c>
      <c r="K121" s="320">
        <v>-15.02</v>
      </c>
      <c r="L121" s="320">
        <v>15.02</v>
      </c>
      <c r="M121" s="320">
        <v>0.0</v>
      </c>
      <c r="N121" s="320">
        <v>15.02</v>
      </c>
      <c r="O121" s="319">
        <v>0.0</v>
      </c>
      <c r="P121" s="320">
        <v>0.0</v>
      </c>
      <c r="Q121" s="320">
        <v>0.0</v>
      </c>
      <c r="R121" s="321">
        <v>0.0</v>
      </c>
      <c r="S121" s="314"/>
    </row>
    <row r="122" ht="11.25" customHeight="1">
      <c r="B122" s="315" t="s">
        <v>92</v>
      </c>
      <c r="C122" s="316" t="s">
        <v>93</v>
      </c>
      <c r="D122" s="317" t="s">
        <v>94</v>
      </c>
      <c r="E122" s="318"/>
      <c r="F122" s="316" t="s">
        <v>95</v>
      </c>
      <c r="G122" s="319">
        <v>0.039</v>
      </c>
      <c r="H122" s="315" t="s">
        <v>96</v>
      </c>
      <c r="I122" s="320">
        <v>-13.85</v>
      </c>
      <c r="J122" s="320">
        <v>0.0</v>
      </c>
      <c r="K122" s="320">
        <v>-13.85</v>
      </c>
      <c r="L122" s="320">
        <v>13.85</v>
      </c>
      <c r="M122" s="320">
        <v>0.0</v>
      </c>
      <c r="N122" s="320">
        <v>13.85</v>
      </c>
      <c r="O122" s="319">
        <v>0.0</v>
      </c>
      <c r="P122" s="320">
        <v>0.0</v>
      </c>
      <c r="Q122" s="320">
        <v>0.0</v>
      </c>
      <c r="R122" s="321">
        <v>0.0</v>
      </c>
      <c r="S122" s="314"/>
    </row>
    <row r="123" ht="11.25" customHeight="1">
      <c r="B123" s="315" t="s">
        <v>92</v>
      </c>
      <c r="C123" s="316" t="s">
        <v>319</v>
      </c>
      <c r="D123" s="399" t="s">
        <v>320</v>
      </c>
      <c r="E123" s="318"/>
      <c r="F123" s="316" t="s">
        <v>95</v>
      </c>
      <c r="G123" s="319">
        <v>5.2</v>
      </c>
      <c r="H123" s="315" t="s">
        <v>96</v>
      </c>
      <c r="I123" s="320">
        <v>-19482.32</v>
      </c>
      <c r="J123" s="320">
        <v>0.0</v>
      </c>
      <c r="K123" s="320">
        <v>-19482.32</v>
      </c>
      <c r="L123" s="320">
        <v>19482.32</v>
      </c>
      <c r="M123" s="320">
        <v>0.0</v>
      </c>
      <c r="N123" s="320">
        <v>19482.32</v>
      </c>
      <c r="O123" s="319">
        <v>0.0</v>
      </c>
      <c r="P123" s="320">
        <v>0.0</v>
      </c>
      <c r="Q123" s="320">
        <v>0.0</v>
      </c>
      <c r="R123" s="321">
        <v>0.0</v>
      </c>
      <c r="S123" s="314"/>
    </row>
    <row r="124" ht="11.25" customHeight="1">
      <c r="B124" s="315" t="s">
        <v>92</v>
      </c>
      <c r="C124" s="316" t="s">
        <v>280</v>
      </c>
      <c r="D124" s="317" t="s">
        <v>281</v>
      </c>
      <c r="E124" s="318"/>
      <c r="F124" s="316" t="s">
        <v>95</v>
      </c>
      <c r="G124" s="319">
        <v>0.02</v>
      </c>
      <c r="H124" s="315" t="s">
        <v>96</v>
      </c>
      <c r="I124" s="320">
        <v>-31.0</v>
      </c>
      <c r="J124" s="320">
        <v>0.0</v>
      </c>
      <c r="K124" s="320">
        <v>-31.0</v>
      </c>
      <c r="L124" s="320">
        <v>31.0</v>
      </c>
      <c r="M124" s="320">
        <v>0.0</v>
      </c>
      <c r="N124" s="320">
        <v>31.0</v>
      </c>
      <c r="O124" s="319">
        <v>0.0</v>
      </c>
      <c r="P124" s="320">
        <v>0.0</v>
      </c>
      <c r="Q124" s="320">
        <v>0.0</v>
      </c>
      <c r="R124" s="321">
        <v>0.0</v>
      </c>
      <c r="S124" s="314"/>
    </row>
    <row r="125" ht="11.25" customHeight="1">
      <c r="B125" s="315" t="s">
        <v>92</v>
      </c>
      <c r="C125" s="316" t="s">
        <v>137</v>
      </c>
      <c r="D125" s="317" t="s">
        <v>138</v>
      </c>
      <c r="E125" s="318"/>
      <c r="F125" s="316" t="s">
        <v>95</v>
      </c>
      <c r="G125" s="319">
        <v>0.05</v>
      </c>
      <c r="H125" s="315" t="s">
        <v>96</v>
      </c>
      <c r="I125" s="320">
        <v>-19.0</v>
      </c>
      <c r="J125" s="320">
        <v>0.0</v>
      </c>
      <c r="K125" s="320">
        <v>-19.0</v>
      </c>
      <c r="L125" s="320">
        <v>19.0</v>
      </c>
      <c r="M125" s="320">
        <v>0.0</v>
      </c>
      <c r="N125" s="320">
        <v>19.0</v>
      </c>
      <c r="O125" s="319">
        <v>0.0</v>
      </c>
      <c r="P125" s="320">
        <v>0.0</v>
      </c>
      <c r="Q125" s="320">
        <v>0.0</v>
      </c>
      <c r="R125" s="321">
        <v>0.0</v>
      </c>
      <c r="S125" s="314"/>
    </row>
    <row r="126" ht="11.25" customHeight="1">
      <c r="B126" s="315" t="s">
        <v>92</v>
      </c>
      <c r="C126" s="316" t="s">
        <v>170</v>
      </c>
      <c r="D126" s="317" t="s">
        <v>171</v>
      </c>
      <c r="E126" s="318"/>
      <c r="F126" s="316" t="s">
        <v>95</v>
      </c>
      <c r="G126" s="319">
        <v>0.52</v>
      </c>
      <c r="H126" s="315" t="s">
        <v>96</v>
      </c>
      <c r="I126" s="320">
        <v>-880.88</v>
      </c>
      <c r="J126" s="320">
        <v>0.0</v>
      </c>
      <c r="K126" s="320">
        <v>-880.88</v>
      </c>
      <c r="L126" s="320">
        <v>880.88</v>
      </c>
      <c r="M126" s="320">
        <v>0.0</v>
      </c>
      <c r="N126" s="320">
        <v>880.88</v>
      </c>
      <c r="O126" s="319">
        <v>0.0</v>
      </c>
      <c r="P126" s="320">
        <v>0.0</v>
      </c>
      <c r="Q126" s="320">
        <v>0.0</v>
      </c>
      <c r="R126" s="321">
        <v>0.0</v>
      </c>
      <c r="S126" s="314"/>
    </row>
    <row r="127" ht="11.25" customHeight="1">
      <c r="B127" s="315" t="s">
        <v>92</v>
      </c>
      <c r="C127" s="316" t="s">
        <v>124</v>
      </c>
      <c r="D127" s="317" t="s">
        <v>125</v>
      </c>
      <c r="E127" s="318"/>
      <c r="F127" s="316" t="s">
        <v>95</v>
      </c>
      <c r="G127" s="319">
        <v>0.52</v>
      </c>
      <c r="H127" s="315" t="s">
        <v>96</v>
      </c>
      <c r="I127" s="320">
        <v>-652.08</v>
      </c>
      <c r="J127" s="320">
        <v>0.0</v>
      </c>
      <c r="K127" s="320">
        <v>-652.08</v>
      </c>
      <c r="L127" s="320">
        <v>652.08</v>
      </c>
      <c r="M127" s="320">
        <v>0.0</v>
      </c>
      <c r="N127" s="320">
        <v>652.08</v>
      </c>
      <c r="O127" s="319">
        <v>0.0</v>
      </c>
      <c r="P127" s="320">
        <v>0.0</v>
      </c>
      <c r="Q127" s="320">
        <v>0.0</v>
      </c>
      <c r="R127" s="321">
        <v>0.0</v>
      </c>
      <c r="S127" s="314"/>
    </row>
    <row r="128" ht="11.25" customHeight="1">
      <c r="B128" s="315" t="s">
        <v>92</v>
      </c>
      <c r="C128" s="316" t="s">
        <v>118</v>
      </c>
      <c r="D128" s="317" t="s">
        <v>119</v>
      </c>
      <c r="E128" s="318"/>
      <c r="F128" s="316" t="s">
        <v>95</v>
      </c>
      <c r="G128" s="319">
        <v>0.01</v>
      </c>
      <c r="H128" s="315" t="s">
        <v>96</v>
      </c>
      <c r="I128" s="320">
        <v>-0.38</v>
      </c>
      <c r="J128" s="320">
        <v>0.0</v>
      </c>
      <c r="K128" s="320">
        <v>-0.38</v>
      </c>
      <c r="L128" s="320">
        <v>0.38</v>
      </c>
      <c r="M128" s="320">
        <v>0.0</v>
      </c>
      <c r="N128" s="320">
        <v>0.38</v>
      </c>
      <c r="O128" s="319">
        <v>0.0</v>
      </c>
      <c r="P128" s="320">
        <v>0.0</v>
      </c>
      <c r="Q128" s="320">
        <v>0.0</v>
      </c>
      <c r="R128" s="321">
        <v>0.0</v>
      </c>
      <c r="S128" s="314"/>
    </row>
    <row r="129" ht="11.25" customHeight="1">
      <c r="B129" s="315" t="s">
        <v>92</v>
      </c>
      <c r="C129" s="316" t="s">
        <v>99</v>
      </c>
      <c r="D129" s="317" t="s">
        <v>100</v>
      </c>
      <c r="E129" s="318"/>
      <c r="F129" s="316" t="s">
        <v>95</v>
      </c>
      <c r="G129" s="319">
        <v>3.307</v>
      </c>
      <c r="H129" s="315" t="s">
        <v>96</v>
      </c>
      <c r="I129" s="320">
        <v>-396.84</v>
      </c>
      <c r="J129" s="320">
        <v>0.0</v>
      </c>
      <c r="K129" s="320">
        <v>-396.84</v>
      </c>
      <c r="L129" s="320">
        <v>396.84</v>
      </c>
      <c r="M129" s="320">
        <v>0.0</v>
      </c>
      <c r="N129" s="320">
        <v>396.84</v>
      </c>
      <c r="O129" s="319">
        <v>0.0</v>
      </c>
      <c r="P129" s="320">
        <v>0.0</v>
      </c>
      <c r="Q129" s="320">
        <v>0.0</v>
      </c>
      <c r="R129" s="321">
        <v>0.0</v>
      </c>
      <c r="S129" s="314"/>
    </row>
    <row r="130" ht="11.25" customHeight="1">
      <c r="B130" s="315" t="s">
        <v>92</v>
      </c>
      <c r="C130" s="316" t="s">
        <v>204</v>
      </c>
      <c r="D130" s="317" t="s">
        <v>205</v>
      </c>
      <c r="E130" s="318"/>
      <c r="F130" s="316" t="s">
        <v>95</v>
      </c>
      <c r="G130" s="319">
        <v>0.65</v>
      </c>
      <c r="H130" s="315" t="s">
        <v>96</v>
      </c>
      <c r="I130" s="320">
        <v>-67.73</v>
      </c>
      <c r="J130" s="320">
        <v>0.0</v>
      </c>
      <c r="K130" s="320">
        <v>-67.73</v>
      </c>
      <c r="L130" s="320">
        <v>67.73</v>
      </c>
      <c r="M130" s="320">
        <v>0.0</v>
      </c>
      <c r="N130" s="320">
        <v>67.73</v>
      </c>
      <c r="O130" s="319">
        <v>0.0</v>
      </c>
      <c r="P130" s="320">
        <v>0.0</v>
      </c>
      <c r="Q130" s="320">
        <v>0.0</v>
      </c>
      <c r="R130" s="321">
        <v>0.0</v>
      </c>
      <c r="S130" s="314"/>
    </row>
    <row r="131" ht="11.25" customHeight="1">
      <c r="B131" s="315" t="s">
        <v>92</v>
      </c>
      <c r="C131" s="316" t="s">
        <v>124</v>
      </c>
      <c r="D131" s="317" t="s">
        <v>125</v>
      </c>
      <c r="E131" s="318"/>
      <c r="F131" s="316" t="s">
        <v>95</v>
      </c>
      <c r="G131" s="319">
        <v>0.65</v>
      </c>
      <c r="H131" s="315" t="s">
        <v>96</v>
      </c>
      <c r="I131" s="320">
        <v>-815.1</v>
      </c>
      <c r="J131" s="320">
        <v>0.0</v>
      </c>
      <c r="K131" s="320">
        <v>-815.1</v>
      </c>
      <c r="L131" s="320">
        <v>815.1</v>
      </c>
      <c r="M131" s="320">
        <v>0.0</v>
      </c>
      <c r="N131" s="320">
        <v>815.1</v>
      </c>
      <c r="O131" s="319">
        <v>0.0</v>
      </c>
      <c r="P131" s="320">
        <v>0.0</v>
      </c>
      <c r="Q131" s="320">
        <v>0.0</v>
      </c>
      <c r="R131" s="321">
        <v>0.0</v>
      </c>
      <c r="S131" s="314"/>
    </row>
    <row r="132" ht="11.25" customHeight="1">
      <c r="B132" s="315" t="s">
        <v>92</v>
      </c>
      <c r="C132" s="316" t="s">
        <v>2296</v>
      </c>
      <c r="D132" s="399" t="s">
        <v>2297</v>
      </c>
      <c r="E132" s="318"/>
      <c r="F132" s="316" t="s">
        <v>95</v>
      </c>
      <c r="G132" s="319">
        <v>0.56</v>
      </c>
      <c r="H132" s="315" t="s">
        <v>96</v>
      </c>
      <c r="I132" s="320">
        <v>-1580.0</v>
      </c>
      <c r="J132" s="320">
        <v>0.0</v>
      </c>
      <c r="K132" s="320">
        <v>-1580.0</v>
      </c>
      <c r="L132" s="320">
        <v>1580.0</v>
      </c>
      <c r="M132" s="320">
        <v>0.0</v>
      </c>
      <c r="N132" s="320">
        <v>1580.0</v>
      </c>
      <c r="O132" s="319">
        <v>0.0</v>
      </c>
      <c r="P132" s="320">
        <v>0.0</v>
      </c>
      <c r="Q132" s="320">
        <v>0.0</v>
      </c>
      <c r="R132" s="321">
        <v>0.0</v>
      </c>
      <c r="S132" s="314"/>
    </row>
    <row r="133" ht="11.25" customHeight="1">
      <c r="B133" s="315" t="s">
        <v>92</v>
      </c>
      <c r="C133" s="316" t="s">
        <v>118</v>
      </c>
      <c r="D133" s="317" t="s">
        <v>119</v>
      </c>
      <c r="E133" s="318"/>
      <c r="F133" s="316" t="s">
        <v>95</v>
      </c>
      <c r="G133" s="319">
        <v>0.01</v>
      </c>
      <c r="H133" s="315" t="s">
        <v>96</v>
      </c>
      <c r="I133" s="320">
        <v>-0.38</v>
      </c>
      <c r="J133" s="320">
        <v>0.0</v>
      </c>
      <c r="K133" s="320">
        <v>-0.38</v>
      </c>
      <c r="L133" s="320">
        <v>0.38</v>
      </c>
      <c r="M133" s="320">
        <v>0.0</v>
      </c>
      <c r="N133" s="320">
        <v>0.38</v>
      </c>
      <c r="O133" s="319">
        <v>0.0</v>
      </c>
      <c r="P133" s="320">
        <v>0.0</v>
      </c>
      <c r="Q133" s="320">
        <v>0.0</v>
      </c>
      <c r="R133" s="321">
        <v>0.0</v>
      </c>
      <c r="S133" s="314"/>
    </row>
    <row r="134" ht="11.25" customHeight="1">
      <c r="B134" s="315" t="s">
        <v>92</v>
      </c>
      <c r="C134" s="316" t="s">
        <v>105</v>
      </c>
      <c r="D134" s="317" t="s">
        <v>106</v>
      </c>
      <c r="E134" s="318"/>
      <c r="F134" s="316" t="s">
        <v>95</v>
      </c>
      <c r="G134" s="319">
        <v>0.3</v>
      </c>
      <c r="H134" s="315" t="s">
        <v>96</v>
      </c>
      <c r="I134" s="320">
        <v>-19.5</v>
      </c>
      <c r="J134" s="320">
        <v>0.0</v>
      </c>
      <c r="K134" s="320">
        <v>-19.5</v>
      </c>
      <c r="L134" s="320">
        <v>19.5</v>
      </c>
      <c r="M134" s="320">
        <v>0.0</v>
      </c>
      <c r="N134" s="320">
        <v>19.5</v>
      </c>
      <c r="O134" s="319">
        <v>0.0</v>
      </c>
      <c r="P134" s="320">
        <v>0.0</v>
      </c>
      <c r="Q134" s="320">
        <v>0.0</v>
      </c>
      <c r="R134" s="321">
        <v>0.0</v>
      </c>
      <c r="S134" s="314"/>
    </row>
    <row r="135" ht="11.25" customHeight="1">
      <c r="B135" s="315" t="s">
        <v>92</v>
      </c>
      <c r="C135" s="316" t="s">
        <v>137</v>
      </c>
      <c r="D135" s="317" t="s">
        <v>138</v>
      </c>
      <c r="E135" s="318"/>
      <c r="F135" s="316" t="s">
        <v>95</v>
      </c>
      <c r="G135" s="319">
        <v>0.012</v>
      </c>
      <c r="H135" s="315" t="s">
        <v>96</v>
      </c>
      <c r="I135" s="320">
        <v>-4.56</v>
      </c>
      <c r="J135" s="320">
        <v>0.0</v>
      </c>
      <c r="K135" s="320">
        <v>-4.56</v>
      </c>
      <c r="L135" s="320">
        <v>4.56</v>
      </c>
      <c r="M135" s="320">
        <v>0.0</v>
      </c>
      <c r="N135" s="320">
        <v>4.56</v>
      </c>
      <c r="O135" s="319">
        <v>0.0</v>
      </c>
      <c r="P135" s="320">
        <v>0.0</v>
      </c>
      <c r="Q135" s="320">
        <v>0.0</v>
      </c>
      <c r="R135" s="321">
        <v>0.0</v>
      </c>
      <c r="S135" s="314"/>
    </row>
    <row r="136" ht="11.25" customHeight="1">
      <c r="B136" s="315" t="s">
        <v>92</v>
      </c>
      <c r="C136" s="316" t="s">
        <v>278</v>
      </c>
      <c r="D136" s="317" t="s">
        <v>279</v>
      </c>
      <c r="E136" s="318"/>
      <c r="F136" s="316" t="s">
        <v>95</v>
      </c>
      <c r="G136" s="319">
        <v>0.01</v>
      </c>
      <c r="H136" s="315" t="s">
        <v>96</v>
      </c>
      <c r="I136" s="320">
        <v>-18.8</v>
      </c>
      <c r="J136" s="320">
        <v>0.0</v>
      </c>
      <c r="K136" s="320">
        <v>-18.8</v>
      </c>
      <c r="L136" s="320">
        <v>18.8</v>
      </c>
      <c r="M136" s="320">
        <v>0.0</v>
      </c>
      <c r="N136" s="320">
        <v>18.8</v>
      </c>
      <c r="O136" s="319">
        <v>0.0</v>
      </c>
      <c r="P136" s="320">
        <v>0.0</v>
      </c>
      <c r="Q136" s="320">
        <v>0.0</v>
      </c>
      <c r="R136" s="321">
        <v>0.0</v>
      </c>
      <c r="S136" s="314"/>
    </row>
    <row r="137" ht="11.25" customHeight="1">
      <c r="B137" s="315" t="s">
        <v>92</v>
      </c>
      <c r="C137" s="316" t="s">
        <v>1880</v>
      </c>
      <c r="D137" s="399" t="s">
        <v>963</v>
      </c>
      <c r="E137" s="318"/>
      <c r="F137" s="316" t="s">
        <v>95</v>
      </c>
      <c r="G137" s="319">
        <v>1.82</v>
      </c>
      <c r="H137" s="315" t="s">
        <v>96</v>
      </c>
      <c r="I137" s="320">
        <v>-1365.0</v>
      </c>
      <c r="J137" s="320">
        <v>0.0</v>
      </c>
      <c r="K137" s="320">
        <v>-1365.0</v>
      </c>
      <c r="L137" s="320">
        <v>1365.0</v>
      </c>
      <c r="M137" s="320">
        <v>0.0</v>
      </c>
      <c r="N137" s="320">
        <v>1365.0</v>
      </c>
      <c r="O137" s="319">
        <v>0.0</v>
      </c>
      <c r="P137" s="320">
        <v>0.0</v>
      </c>
      <c r="Q137" s="320">
        <v>0.0</v>
      </c>
      <c r="R137" s="321">
        <v>0.0</v>
      </c>
      <c r="S137" s="314"/>
    </row>
    <row r="138" ht="11.25" customHeight="1">
      <c r="B138" s="315" t="s">
        <v>92</v>
      </c>
      <c r="C138" s="316" t="s">
        <v>386</v>
      </c>
      <c r="D138" s="399" t="s">
        <v>387</v>
      </c>
      <c r="E138" s="318"/>
      <c r="F138" s="316" t="s">
        <v>95</v>
      </c>
      <c r="G138" s="319">
        <v>0.78</v>
      </c>
      <c r="H138" s="315" t="s">
        <v>96</v>
      </c>
      <c r="I138" s="320">
        <v>-1497.6</v>
      </c>
      <c r="J138" s="320">
        <v>0.0</v>
      </c>
      <c r="K138" s="320">
        <v>-1497.6</v>
      </c>
      <c r="L138" s="320">
        <v>1497.6</v>
      </c>
      <c r="M138" s="320">
        <v>0.0</v>
      </c>
      <c r="N138" s="320">
        <v>1497.6</v>
      </c>
      <c r="O138" s="319">
        <v>0.0</v>
      </c>
      <c r="P138" s="320">
        <v>0.0</v>
      </c>
      <c r="Q138" s="320">
        <v>0.0</v>
      </c>
      <c r="R138" s="321">
        <v>0.0</v>
      </c>
      <c r="S138" s="314"/>
    </row>
    <row r="139" ht="11.25" customHeight="1">
      <c r="B139" s="315" t="s">
        <v>92</v>
      </c>
      <c r="C139" s="316" t="s">
        <v>352</v>
      </c>
      <c r="D139" s="317" t="s">
        <v>353</v>
      </c>
      <c r="E139" s="318"/>
      <c r="F139" s="316" t="s">
        <v>95</v>
      </c>
      <c r="G139" s="319">
        <v>0.3</v>
      </c>
      <c r="H139" s="315" t="s">
        <v>96</v>
      </c>
      <c r="I139" s="320">
        <v>-103.5</v>
      </c>
      <c r="J139" s="320">
        <v>0.0</v>
      </c>
      <c r="K139" s="320">
        <v>-103.5</v>
      </c>
      <c r="L139" s="320">
        <v>103.5</v>
      </c>
      <c r="M139" s="320">
        <v>0.0</v>
      </c>
      <c r="N139" s="320">
        <v>103.5</v>
      </c>
      <c r="O139" s="319">
        <v>0.0</v>
      </c>
      <c r="P139" s="320">
        <v>0.0</v>
      </c>
      <c r="Q139" s="320">
        <v>0.0</v>
      </c>
      <c r="R139" s="321">
        <v>0.0</v>
      </c>
      <c r="S139" s="314"/>
    </row>
    <row r="140" ht="11.25" customHeight="1">
      <c r="B140" s="315" t="s">
        <v>92</v>
      </c>
      <c r="C140" s="316" t="s">
        <v>170</v>
      </c>
      <c r="D140" s="317" t="s">
        <v>171</v>
      </c>
      <c r="E140" s="318"/>
      <c r="F140" s="316" t="s">
        <v>95</v>
      </c>
      <c r="G140" s="319">
        <v>0.195</v>
      </c>
      <c r="H140" s="315" t="s">
        <v>96</v>
      </c>
      <c r="I140" s="320">
        <v>-330.33</v>
      </c>
      <c r="J140" s="320">
        <v>0.0</v>
      </c>
      <c r="K140" s="320">
        <v>-330.33</v>
      </c>
      <c r="L140" s="320">
        <v>330.33</v>
      </c>
      <c r="M140" s="320">
        <v>0.0</v>
      </c>
      <c r="N140" s="320">
        <v>330.33</v>
      </c>
      <c r="O140" s="319">
        <v>0.0</v>
      </c>
      <c r="P140" s="320">
        <v>0.0</v>
      </c>
      <c r="Q140" s="320">
        <v>0.0</v>
      </c>
      <c r="R140" s="321">
        <v>0.0</v>
      </c>
      <c r="S140" s="314"/>
    </row>
    <row r="141" ht="12.0" customHeight="1"/>
    <row r="142" ht="12.75" customHeight="1">
      <c r="B142" s="300" t="s">
        <v>1813</v>
      </c>
      <c r="C142" s="297"/>
      <c r="D142" s="298"/>
      <c r="S142" s="330" t="s">
        <v>241</v>
      </c>
    </row>
    <row r="143" ht="4.5" customHeight="1"/>
    <row r="144" ht="19.5" customHeight="1">
      <c r="B144" s="301" t="s">
        <v>79</v>
      </c>
      <c r="C144" s="301" t="s">
        <v>80</v>
      </c>
      <c r="D144" s="302" t="s">
        <v>81</v>
      </c>
      <c r="E144" s="303"/>
      <c r="F144" s="301" t="s">
        <v>82</v>
      </c>
      <c r="G144" s="301" t="s">
        <v>83</v>
      </c>
      <c r="H144" s="301" t="s">
        <v>84</v>
      </c>
      <c r="I144" s="304" t="s">
        <v>85</v>
      </c>
      <c r="J144" s="305"/>
      <c r="K144" s="306"/>
      <c r="L144" s="304" t="s">
        <v>86</v>
      </c>
      <c r="M144" s="305"/>
      <c r="N144" s="306"/>
      <c r="O144" s="304" t="s">
        <v>87</v>
      </c>
      <c r="P144" s="305"/>
      <c r="Q144" s="305"/>
      <c r="R144" s="305"/>
      <c r="S144" s="307"/>
    </row>
    <row r="145" ht="14.25" customHeight="1">
      <c r="B145" s="308"/>
      <c r="C145" s="308"/>
      <c r="D145" s="309"/>
      <c r="E145" s="310"/>
      <c r="F145" s="308"/>
      <c r="G145" s="308"/>
      <c r="H145" s="308"/>
      <c r="I145" s="311" t="s">
        <v>88</v>
      </c>
      <c r="J145" s="311" t="s">
        <v>89</v>
      </c>
      <c r="K145" s="311" t="s">
        <v>90</v>
      </c>
      <c r="L145" s="311" t="s">
        <v>88</v>
      </c>
      <c r="M145" s="311" t="s">
        <v>89</v>
      </c>
      <c r="N145" s="311" t="s">
        <v>90</v>
      </c>
      <c r="O145" s="311" t="s">
        <v>83</v>
      </c>
      <c r="P145" s="311" t="s">
        <v>88</v>
      </c>
      <c r="Q145" s="311" t="s">
        <v>89</v>
      </c>
      <c r="R145" s="304" t="s">
        <v>90</v>
      </c>
      <c r="S145" s="307"/>
    </row>
    <row r="146" ht="11.25" customHeight="1">
      <c r="B146" s="315" t="s">
        <v>92</v>
      </c>
      <c r="C146" s="316" t="s">
        <v>118</v>
      </c>
      <c r="D146" s="317" t="s">
        <v>119</v>
      </c>
      <c r="E146" s="318"/>
      <c r="F146" s="316" t="s">
        <v>95</v>
      </c>
      <c r="G146" s="319">
        <v>0.01</v>
      </c>
      <c r="H146" s="315" t="s">
        <v>96</v>
      </c>
      <c r="I146" s="320">
        <v>-0.38</v>
      </c>
      <c r="J146" s="320">
        <v>0.0</v>
      </c>
      <c r="K146" s="320">
        <v>-0.38</v>
      </c>
      <c r="L146" s="320">
        <v>0.38</v>
      </c>
      <c r="M146" s="320">
        <v>0.0</v>
      </c>
      <c r="N146" s="320">
        <v>0.38</v>
      </c>
      <c r="O146" s="319">
        <v>0.0</v>
      </c>
      <c r="P146" s="320">
        <v>0.0</v>
      </c>
      <c r="Q146" s="320">
        <v>0.0</v>
      </c>
      <c r="R146" s="321">
        <v>0.0</v>
      </c>
      <c r="S146" s="314"/>
    </row>
    <row r="147" ht="11.25" customHeight="1">
      <c r="B147" s="315" t="s">
        <v>92</v>
      </c>
      <c r="C147" s="316" t="s">
        <v>126</v>
      </c>
      <c r="D147" s="317" t="s">
        <v>127</v>
      </c>
      <c r="E147" s="318"/>
      <c r="F147" s="316" t="s">
        <v>95</v>
      </c>
      <c r="G147" s="319">
        <v>0.06</v>
      </c>
      <c r="H147" s="315" t="s">
        <v>96</v>
      </c>
      <c r="I147" s="320">
        <v>-19.32</v>
      </c>
      <c r="J147" s="320">
        <v>0.0</v>
      </c>
      <c r="K147" s="320">
        <v>-19.32</v>
      </c>
      <c r="L147" s="320">
        <v>19.32</v>
      </c>
      <c r="M147" s="320">
        <v>0.0</v>
      </c>
      <c r="N147" s="320">
        <v>19.32</v>
      </c>
      <c r="O147" s="319">
        <v>0.0</v>
      </c>
      <c r="P147" s="320">
        <v>0.0</v>
      </c>
      <c r="Q147" s="320">
        <v>0.0</v>
      </c>
      <c r="R147" s="321">
        <v>0.0</v>
      </c>
      <c r="S147" s="314"/>
    </row>
    <row r="148" ht="11.25" customHeight="1">
      <c r="B148" s="322" t="s">
        <v>107</v>
      </c>
      <c r="C148" s="323"/>
      <c r="D148" s="323"/>
      <c r="E148" s="323"/>
      <c r="F148" s="324"/>
      <c r="G148" s="325">
        <v>22.047</v>
      </c>
      <c r="H148" s="326" t="s">
        <v>108</v>
      </c>
      <c r="I148" s="327">
        <v>-33336.66</v>
      </c>
      <c r="J148" s="327">
        <v>0.0</v>
      </c>
      <c r="K148" s="327">
        <v>-33336.66</v>
      </c>
      <c r="L148" s="327">
        <v>33336.66</v>
      </c>
      <c r="M148" s="327">
        <v>0.0</v>
      </c>
      <c r="N148" s="327">
        <v>33336.66</v>
      </c>
      <c r="O148" s="325">
        <v>0.0</v>
      </c>
      <c r="P148" s="327">
        <v>0.0</v>
      </c>
      <c r="Q148" s="327">
        <v>0.0</v>
      </c>
      <c r="R148" s="328">
        <v>0.0</v>
      </c>
      <c r="S148" s="329"/>
    </row>
    <row r="149" ht="11.25" customHeight="1">
      <c r="B149" s="312" t="s">
        <v>2332</v>
      </c>
      <c r="C149" s="313"/>
      <c r="D149" s="313"/>
      <c r="E149" s="313"/>
      <c r="F149" s="313"/>
      <c r="G149" s="313"/>
      <c r="H149" s="313"/>
      <c r="I149" s="313"/>
      <c r="J149" s="313"/>
      <c r="K149" s="313"/>
      <c r="L149" s="313"/>
      <c r="M149" s="313"/>
      <c r="N149" s="313"/>
      <c r="O149" s="313"/>
      <c r="P149" s="313"/>
      <c r="Q149" s="313"/>
      <c r="R149" s="313"/>
      <c r="S149" s="314"/>
    </row>
    <row r="150" ht="11.25" customHeight="1">
      <c r="B150" s="315" t="s">
        <v>92</v>
      </c>
      <c r="C150" s="316" t="s">
        <v>174</v>
      </c>
      <c r="D150" s="399" t="s">
        <v>175</v>
      </c>
      <c r="E150" s="318"/>
      <c r="F150" s="316" t="s">
        <v>95</v>
      </c>
      <c r="G150" s="319">
        <v>2.6</v>
      </c>
      <c r="H150" s="315" t="s">
        <v>96</v>
      </c>
      <c r="I150" s="320">
        <v>-6393.4</v>
      </c>
      <c r="J150" s="320">
        <v>0.0</v>
      </c>
      <c r="K150" s="320">
        <v>-6393.4</v>
      </c>
      <c r="L150" s="320">
        <v>6393.4</v>
      </c>
      <c r="M150" s="320">
        <v>0.0</v>
      </c>
      <c r="N150" s="320">
        <v>6393.4</v>
      </c>
      <c r="O150" s="319">
        <v>0.0</v>
      </c>
      <c r="P150" s="320">
        <v>0.0</v>
      </c>
      <c r="Q150" s="320">
        <v>0.0</v>
      </c>
      <c r="R150" s="321">
        <v>0.0</v>
      </c>
      <c r="S150" s="314"/>
    </row>
    <row r="151" ht="11.25" customHeight="1">
      <c r="B151" s="315" t="s">
        <v>92</v>
      </c>
      <c r="C151" s="316" t="s">
        <v>389</v>
      </c>
      <c r="D151" s="317" t="s">
        <v>390</v>
      </c>
      <c r="E151" s="318"/>
      <c r="F151" s="316" t="s">
        <v>95</v>
      </c>
      <c r="G151" s="319">
        <v>0.1</v>
      </c>
      <c r="H151" s="315" t="s">
        <v>96</v>
      </c>
      <c r="I151" s="320">
        <v>-40.0</v>
      </c>
      <c r="J151" s="320">
        <v>0.0</v>
      </c>
      <c r="K151" s="320">
        <v>-40.0</v>
      </c>
      <c r="L151" s="320">
        <v>40.0</v>
      </c>
      <c r="M151" s="320">
        <v>0.0</v>
      </c>
      <c r="N151" s="320">
        <v>40.0</v>
      </c>
      <c r="O151" s="319">
        <v>0.0</v>
      </c>
      <c r="P151" s="320">
        <v>0.0</v>
      </c>
      <c r="Q151" s="320">
        <v>0.0</v>
      </c>
      <c r="R151" s="321">
        <v>0.0</v>
      </c>
      <c r="S151" s="314"/>
    </row>
    <row r="152" ht="11.25" customHeight="1">
      <c r="B152" s="315" t="s">
        <v>92</v>
      </c>
      <c r="C152" s="316" t="s">
        <v>118</v>
      </c>
      <c r="D152" s="317" t="s">
        <v>119</v>
      </c>
      <c r="E152" s="318"/>
      <c r="F152" s="316" t="s">
        <v>95</v>
      </c>
      <c r="G152" s="319">
        <v>0.01</v>
      </c>
      <c r="H152" s="315" t="s">
        <v>96</v>
      </c>
      <c r="I152" s="320">
        <v>-0.42</v>
      </c>
      <c r="J152" s="320">
        <v>0.0</v>
      </c>
      <c r="K152" s="320">
        <v>-0.42</v>
      </c>
      <c r="L152" s="320">
        <v>0.42</v>
      </c>
      <c r="M152" s="320">
        <v>0.0</v>
      </c>
      <c r="N152" s="320">
        <v>0.42</v>
      </c>
      <c r="O152" s="319">
        <v>0.0</v>
      </c>
      <c r="P152" s="320">
        <v>0.0</v>
      </c>
      <c r="Q152" s="320">
        <v>0.0</v>
      </c>
      <c r="R152" s="321">
        <v>0.0</v>
      </c>
      <c r="S152" s="314"/>
    </row>
    <row r="153" ht="11.25" customHeight="1">
      <c r="B153" s="315" t="s">
        <v>92</v>
      </c>
      <c r="C153" s="316" t="s">
        <v>391</v>
      </c>
      <c r="D153" s="399" t="s">
        <v>392</v>
      </c>
      <c r="E153" s="318"/>
      <c r="F153" s="316" t="s">
        <v>95</v>
      </c>
      <c r="G153" s="319">
        <v>5.2</v>
      </c>
      <c r="H153" s="315" t="s">
        <v>96</v>
      </c>
      <c r="I153" s="320">
        <v>-5610.8</v>
      </c>
      <c r="J153" s="320">
        <v>0.0</v>
      </c>
      <c r="K153" s="320">
        <v>-5610.8</v>
      </c>
      <c r="L153" s="320">
        <v>5610.8</v>
      </c>
      <c r="M153" s="320">
        <v>0.0</v>
      </c>
      <c r="N153" s="320">
        <v>5610.8</v>
      </c>
      <c r="O153" s="319">
        <v>0.0</v>
      </c>
      <c r="P153" s="320">
        <v>0.0</v>
      </c>
      <c r="Q153" s="320">
        <v>0.0</v>
      </c>
      <c r="R153" s="321">
        <v>0.0</v>
      </c>
      <c r="S153" s="314"/>
    </row>
    <row r="154" ht="11.25" customHeight="1">
      <c r="B154" s="315" t="s">
        <v>92</v>
      </c>
      <c r="C154" s="316" t="s">
        <v>151</v>
      </c>
      <c r="D154" s="317" t="s">
        <v>152</v>
      </c>
      <c r="E154" s="318"/>
      <c r="F154" s="316" t="s">
        <v>95</v>
      </c>
      <c r="G154" s="319">
        <v>2.0</v>
      </c>
      <c r="H154" s="315" t="s">
        <v>96</v>
      </c>
      <c r="I154" s="320">
        <v>-990.0</v>
      </c>
      <c r="J154" s="320">
        <v>0.0</v>
      </c>
      <c r="K154" s="320">
        <v>-990.0</v>
      </c>
      <c r="L154" s="320">
        <v>990.0</v>
      </c>
      <c r="M154" s="320">
        <v>0.0</v>
      </c>
      <c r="N154" s="320">
        <v>990.0</v>
      </c>
      <c r="O154" s="319">
        <v>0.0</v>
      </c>
      <c r="P154" s="320">
        <v>0.0</v>
      </c>
      <c r="Q154" s="320">
        <v>0.0</v>
      </c>
      <c r="R154" s="321">
        <v>0.0</v>
      </c>
      <c r="S154" s="314"/>
    </row>
    <row r="155" ht="11.25" customHeight="1">
      <c r="B155" s="315" t="s">
        <v>92</v>
      </c>
      <c r="C155" s="316" t="s">
        <v>180</v>
      </c>
      <c r="D155" s="317" t="s">
        <v>181</v>
      </c>
      <c r="E155" s="318"/>
      <c r="F155" s="316" t="s">
        <v>95</v>
      </c>
      <c r="G155" s="319">
        <v>0.65</v>
      </c>
      <c r="H155" s="315" t="s">
        <v>96</v>
      </c>
      <c r="I155" s="320">
        <v>-650.0</v>
      </c>
      <c r="J155" s="320">
        <v>0.0</v>
      </c>
      <c r="K155" s="320">
        <v>-650.0</v>
      </c>
      <c r="L155" s="320">
        <v>650.0</v>
      </c>
      <c r="M155" s="320">
        <v>0.0</v>
      </c>
      <c r="N155" s="320">
        <v>650.0</v>
      </c>
      <c r="O155" s="319">
        <v>0.0</v>
      </c>
      <c r="P155" s="320">
        <v>0.0</v>
      </c>
      <c r="Q155" s="320">
        <v>0.0</v>
      </c>
      <c r="R155" s="321">
        <v>0.0</v>
      </c>
      <c r="S155" s="314"/>
    </row>
    <row r="156" ht="11.25" customHeight="1">
      <c r="B156" s="315" t="s">
        <v>92</v>
      </c>
      <c r="C156" s="316" t="s">
        <v>1911</v>
      </c>
      <c r="D156" s="317" t="s">
        <v>1473</v>
      </c>
      <c r="E156" s="318"/>
      <c r="F156" s="316" t="s">
        <v>95</v>
      </c>
      <c r="G156" s="319">
        <v>1.04</v>
      </c>
      <c r="H156" s="315" t="s">
        <v>96</v>
      </c>
      <c r="I156" s="320">
        <v>-764.4</v>
      </c>
      <c r="J156" s="320">
        <v>0.0</v>
      </c>
      <c r="K156" s="320">
        <v>-764.4</v>
      </c>
      <c r="L156" s="320">
        <v>764.4</v>
      </c>
      <c r="M156" s="320">
        <v>0.0</v>
      </c>
      <c r="N156" s="320">
        <v>764.4</v>
      </c>
      <c r="O156" s="319">
        <v>0.0</v>
      </c>
      <c r="P156" s="320">
        <v>0.0</v>
      </c>
      <c r="Q156" s="320">
        <v>0.0</v>
      </c>
      <c r="R156" s="321">
        <v>0.0</v>
      </c>
      <c r="S156" s="314"/>
    </row>
    <row r="157" ht="11.25" customHeight="1">
      <c r="B157" s="315" t="s">
        <v>92</v>
      </c>
      <c r="C157" s="316" t="s">
        <v>118</v>
      </c>
      <c r="D157" s="317" t="s">
        <v>119</v>
      </c>
      <c r="E157" s="318"/>
      <c r="F157" s="316" t="s">
        <v>95</v>
      </c>
      <c r="G157" s="319">
        <v>0.01</v>
      </c>
      <c r="H157" s="315" t="s">
        <v>96</v>
      </c>
      <c r="I157" s="320">
        <v>-0.42</v>
      </c>
      <c r="J157" s="320">
        <v>0.0</v>
      </c>
      <c r="K157" s="320">
        <v>-0.42</v>
      </c>
      <c r="L157" s="320">
        <v>0.42</v>
      </c>
      <c r="M157" s="320">
        <v>0.0</v>
      </c>
      <c r="N157" s="320">
        <v>0.42</v>
      </c>
      <c r="O157" s="319">
        <v>0.0</v>
      </c>
      <c r="P157" s="320">
        <v>0.0</v>
      </c>
      <c r="Q157" s="320">
        <v>0.0</v>
      </c>
      <c r="R157" s="321">
        <v>0.0</v>
      </c>
      <c r="S157" s="314"/>
    </row>
    <row r="158" ht="11.25" customHeight="1">
      <c r="B158" s="315" t="s">
        <v>92</v>
      </c>
      <c r="C158" s="316" t="s">
        <v>170</v>
      </c>
      <c r="D158" s="317" t="s">
        <v>171</v>
      </c>
      <c r="E158" s="318"/>
      <c r="F158" s="316" t="s">
        <v>95</v>
      </c>
      <c r="G158" s="319">
        <v>0.13</v>
      </c>
      <c r="H158" s="315" t="s">
        <v>96</v>
      </c>
      <c r="I158" s="320">
        <v>-220.22</v>
      </c>
      <c r="J158" s="320">
        <v>0.0</v>
      </c>
      <c r="K158" s="320">
        <v>-220.22</v>
      </c>
      <c r="L158" s="320">
        <v>220.22</v>
      </c>
      <c r="M158" s="320">
        <v>0.0</v>
      </c>
      <c r="N158" s="320">
        <v>220.22</v>
      </c>
      <c r="O158" s="319">
        <v>0.0</v>
      </c>
      <c r="P158" s="320">
        <v>0.0</v>
      </c>
      <c r="Q158" s="320">
        <v>0.0</v>
      </c>
      <c r="R158" s="321">
        <v>0.0</v>
      </c>
      <c r="S158" s="314"/>
    </row>
    <row r="159" ht="11.25" customHeight="1">
      <c r="B159" s="315" t="s">
        <v>92</v>
      </c>
      <c r="C159" s="316" t="s">
        <v>1821</v>
      </c>
      <c r="D159" s="317" t="s">
        <v>1006</v>
      </c>
      <c r="E159" s="318"/>
      <c r="F159" s="316" t="s">
        <v>95</v>
      </c>
      <c r="G159" s="319">
        <v>0.26</v>
      </c>
      <c r="H159" s="315" t="s">
        <v>96</v>
      </c>
      <c r="I159" s="320">
        <v>-572.0</v>
      </c>
      <c r="J159" s="320">
        <v>0.0</v>
      </c>
      <c r="K159" s="320">
        <v>-572.0</v>
      </c>
      <c r="L159" s="320">
        <v>572.0</v>
      </c>
      <c r="M159" s="320">
        <v>0.0</v>
      </c>
      <c r="N159" s="320">
        <v>572.0</v>
      </c>
      <c r="O159" s="319">
        <v>0.0</v>
      </c>
      <c r="P159" s="320">
        <v>0.0</v>
      </c>
      <c r="Q159" s="320">
        <v>0.0</v>
      </c>
      <c r="R159" s="321">
        <v>0.0</v>
      </c>
      <c r="S159" s="314"/>
    </row>
    <row r="160" ht="11.25" customHeight="1">
      <c r="B160" s="315" t="s">
        <v>92</v>
      </c>
      <c r="C160" s="316" t="s">
        <v>366</v>
      </c>
      <c r="D160" s="317" t="s">
        <v>367</v>
      </c>
      <c r="E160" s="318"/>
      <c r="F160" s="316" t="s">
        <v>95</v>
      </c>
      <c r="G160" s="319">
        <v>0.13</v>
      </c>
      <c r="H160" s="315" t="s">
        <v>96</v>
      </c>
      <c r="I160" s="320">
        <v>-328.25</v>
      </c>
      <c r="J160" s="320">
        <v>0.0</v>
      </c>
      <c r="K160" s="320">
        <v>-328.25</v>
      </c>
      <c r="L160" s="320">
        <v>328.25</v>
      </c>
      <c r="M160" s="320">
        <v>0.0</v>
      </c>
      <c r="N160" s="320">
        <v>328.25</v>
      </c>
      <c r="O160" s="319">
        <v>0.0</v>
      </c>
      <c r="P160" s="320">
        <v>0.0</v>
      </c>
      <c r="Q160" s="320">
        <v>0.0</v>
      </c>
      <c r="R160" s="321">
        <v>0.0</v>
      </c>
      <c r="S160" s="314"/>
    </row>
    <row r="161" ht="11.25" customHeight="1">
      <c r="B161" s="315" t="s">
        <v>92</v>
      </c>
      <c r="C161" s="316" t="s">
        <v>137</v>
      </c>
      <c r="D161" s="317" t="s">
        <v>138</v>
      </c>
      <c r="E161" s="318"/>
      <c r="F161" s="316" t="s">
        <v>95</v>
      </c>
      <c r="G161" s="319">
        <v>0.039</v>
      </c>
      <c r="H161" s="315" t="s">
        <v>96</v>
      </c>
      <c r="I161" s="320">
        <v>-14.82</v>
      </c>
      <c r="J161" s="320">
        <v>0.0</v>
      </c>
      <c r="K161" s="320">
        <v>-14.82</v>
      </c>
      <c r="L161" s="320">
        <v>14.82</v>
      </c>
      <c r="M161" s="320">
        <v>0.0</v>
      </c>
      <c r="N161" s="320">
        <v>14.82</v>
      </c>
      <c r="O161" s="319">
        <v>0.0</v>
      </c>
      <c r="P161" s="320">
        <v>0.0</v>
      </c>
      <c r="Q161" s="320">
        <v>0.0</v>
      </c>
      <c r="R161" s="321">
        <v>0.0</v>
      </c>
      <c r="S161" s="314"/>
    </row>
    <row r="162" ht="11.25" customHeight="1">
      <c r="B162" s="315" t="s">
        <v>92</v>
      </c>
      <c r="C162" s="316" t="s">
        <v>2333</v>
      </c>
      <c r="D162" s="317" t="s">
        <v>2334</v>
      </c>
      <c r="E162" s="318"/>
      <c r="F162" s="316" t="s">
        <v>286</v>
      </c>
      <c r="G162" s="319">
        <v>0.485</v>
      </c>
      <c r="H162" s="315" t="s">
        <v>96</v>
      </c>
      <c r="I162" s="320">
        <v>-583.01</v>
      </c>
      <c r="J162" s="320">
        <v>0.0</v>
      </c>
      <c r="K162" s="320">
        <v>-583.01</v>
      </c>
      <c r="L162" s="320">
        <v>583.01</v>
      </c>
      <c r="M162" s="320">
        <v>0.0</v>
      </c>
      <c r="N162" s="320">
        <v>583.01</v>
      </c>
      <c r="O162" s="319">
        <v>0.0</v>
      </c>
      <c r="P162" s="320">
        <v>0.0</v>
      </c>
      <c r="Q162" s="320">
        <v>0.0</v>
      </c>
      <c r="R162" s="321">
        <v>0.0</v>
      </c>
      <c r="S162" s="314"/>
    </row>
    <row r="163" ht="11.25" customHeight="1">
      <c r="B163" s="315" t="s">
        <v>92</v>
      </c>
      <c r="C163" s="316" t="s">
        <v>141</v>
      </c>
      <c r="D163" s="317" t="s">
        <v>142</v>
      </c>
      <c r="E163" s="318"/>
      <c r="F163" s="316" t="s">
        <v>95</v>
      </c>
      <c r="G163" s="319">
        <v>0.13</v>
      </c>
      <c r="H163" s="315" t="s">
        <v>96</v>
      </c>
      <c r="I163" s="320">
        <v>-11.44</v>
      </c>
      <c r="J163" s="320">
        <v>0.0</v>
      </c>
      <c r="K163" s="320">
        <v>-11.44</v>
      </c>
      <c r="L163" s="320">
        <v>11.44</v>
      </c>
      <c r="M163" s="320">
        <v>0.0</v>
      </c>
      <c r="N163" s="320">
        <v>11.44</v>
      </c>
      <c r="O163" s="319">
        <v>0.0</v>
      </c>
      <c r="P163" s="320">
        <v>0.0</v>
      </c>
      <c r="Q163" s="320">
        <v>0.0</v>
      </c>
      <c r="R163" s="321">
        <v>0.0</v>
      </c>
      <c r="S163" s="314"/>
    </row>
    <row r="164" ht="11.25" customHeight="1">
      <c r="B164" s="315" t="s">
        <v>92</v>
      </c>
      <c r="C164" s="316" t="s">
        <v>131</v>
      </c>
      <c r="D164" s="317" t="s">
        <v>132</v>
      </c>
      <c r="E164" s="318"/>
      <c r="F164" s="316" t="s">
        <v>95</v>
      </c>
      <c r="G164" s="319">
        <v>1.3</v>
      </c>
      <c r="H164" s="315" t="s">
        <v>96</v>
      </c>
      <c r="I164" s="320">
        <v>-305.5</v>
      </c>
      <c r="J164" s="320">
        <v>0.0</v>
      </c>
      <c r="K164" s="320">
        <v>-305.5</v>
      </c>
      <c r="L164" s="320">
        <v>305.5</v>
      </c>
      <c r="M164" s="320">
        <v>0.0</v>
      </c>
      <c r="N164" s="320">
        <v>305.5</v>
      </c>
      <c r="O164" s="319">
        <v>0.0</v>
      </c>
      <c r="P164" s="320">
        <v>0.0</v>
      </c>
      <c r="Q164" s="320">
        <v>0.0</v>
      </c>
      <c r="R164" s="321">
        <v>0.0</v>
      </c>
      <c r="S164" s="314"/>
    </row>
    <row r="165" ht="11.25" customHeight="1">
      <c r="B165" s="315" t="s">
        <v>92</v>
      </c>
      <c r="C165" s="316" t="s">
        <v>141</v>
      </c>
      <c r="D165" s="317" t="s">
        <v>142</v>
      </c>
      <c r="E165" s="318"/>
      <c r="F165" s="316" t="s">
        <v>95</v>
      </c>
      <c r="G165" s="319">
        <v>0.13</v>
      </c>
      <c r="H165" s="315" t="s">
        <v>96</v>
      </c>
      <c r="I165" s="320">
        <v>-11.44</v>
      </c>
      <c r="J165" s="320">
        <v>0.0</v>
      </c>
      <c r="K165" s="320">
        <v>-11.44</v>
      </c>
      <c r="L165" s="320">
        <v>11.44</v>
      </c>
      <c r="M165" s="320">
        <v>0.0</v>
      </c>
      <c r="N165" s="320">
        <v>11.44</v>
      </c>
      <c r="O165" s="319">
        <v>0.0</v>
      </c>
      <c r="P165" s="320">
        <v>0.0</v>
      </c>
      <c r="Q165" s="320">
        <v>0.0</v>
      </c>
      <c r="R165" s="321">
        <v>0.0</v>
      </c>
      <c r="S165" s="314"/>
    </row>
    <row r="166" ht="11.25" customHeight="1">
      <c r="B166" s="315" t="s">
        <v>92</v>
      </c>
      <c r="C166" s="316" t="s">
        <v>401</v>
      </c>
      <c r="D166" s="317" t="s">
        <v>402</v>
      </c>
      <c r="E166" s="318"/>
      <c r="F166" s="316" t="s">
        <v>95</v>
      </c>
      <c r="G166" s="319">
        <v>0.8</v>
      </c>
      <c r="H166" s="315" t="s">
        <v>96</v>
      </c>
      <c r="I166" s="320">
        <v>-672.0</v>
      </c>
      <c r="J166" s="320">
        <v>0.0</v>
      </c>
      <c r="K166" s="320">
        <v>-672.0</v>
      </c>
      <c r="L166" s="320">
        <v>672.0</v>
      </c>
      <c r="M166" s="320">
        <v>0.0</v>
      </c>
      <c r="N166" s="320">
        <v>672.0</v>
      </c>
      <c r="O166" s="319">
        <v>0.0</v>
      </c>
      <c r="P166" s="320">
        <v>0.0</v>
      </c>
      <c r="Q166" s="320">
        <v>0.0</v>
      </c>
      <c r="R166" s="321">
        <v>0.0</v>
      </c>
      <c r="S166" s="314"/>
    </row>
    <row r="167" ht="11.25" customHeight="1">
      <c r="B167" s="315" t="s">
        <v>92</v>
      </c>
      <c r="C167" s="316" t="s">
        <v>137</v>
      </c>
      <c r="D167" s="317" t="s">
        <v>138</v>
      </c>
      <c r="E167" s="318"/>
      <c r="F167" s="316" t="s">
        <v>95</v>
      </c>
      <c r="G167" s="319">
        <v>0.01</v>
      </c>
      <c r="H167" s="315" t="s">
        <v>96</v>
      </c>
      <c r="I167" s="320">
        <v>-3.8</v>
      </c>
      <c r="J167" s="320">
        <v>0.0</v>
      </c>
      <c r="K167" s="320">
        <v>-3.8</v>
      </c>
      <c r="L167" s="320">
        <v>3.8</v>
      </c>
      <c r="M167" s="320">
        <v>0.0</v>
      </c>
      <c r="N167" s="320">
        <v>3.8</v>
      </c>
      <c r="O167" s="319">
        <v>0.0</v>
      </c>
      <c r="P167" s="320">
        <v>0.0</v>
      </c>
      <c r="Q167" s="320">
        <v>0.0</v>
      </c>
      <c r="R167" s="321">
        <v>0.0</v>
      </c>
      <c r="S167" s="314"/>
    </row>
    <row r="168" ht="11.25" customHeight="1">
      <c r="B168" s="315" t="s">
        <v>92</v>
      </c>
      <c r="C168" s="316" t="s">
        <v>248</v>
      </c>
      <c r="D168" s="317" t="s">
        <v>249</v>
      </c>
      <c r="E168" s="318"/>
      <c r="F168" s="316" t="s">
        <v>95</v>
      </c>
      <c r="G168" s="319">
        <v>0.158</v>
      </c>
      <c r="H168" s="315" t="s">
        <v>96</v>
      </c>
      <c r="I168" s="320">
        <v>-73.0</v>
      </c>
      <c r="J168" s="320">
        <v>0.0</v>
      </c>
      <c r="K168" s="320">
        <v>-73.0</v>
      </c>
      <c r="L168" s="320">
        <v>73.0</v>
      </c>
      <c r="M168" s="320">
        <v>0.0</v>
      </c>
      <c r="N168" s="320">
        <v>73.0</v>
      </c>
      <c r="O168" s="319">
        <v>0.0</v>
      </c>
      <c r="P168" s="320">
        <v>0.0</v>
      </c>
      <c r="Q168" s="320">
        <v>0.0</v>
      </c>
      <c r="R168" s="321">
        <v>0.0</v>
      </c>
      <c r="S168" s="314"/>
    </row>
    <row r="169" ht="11.25" customHeight="1">
      <c r="B169" s="315" t="s">
        <v>92</v>
      </c>
      <c r="C169" s="316" t="s">
        <v>2066</v>
      </c>
      <c r="D169" s="317" t="s">
        <v>2067</v>
      </c>
      <c r="E169" s="318"/>
      <c r="F169" s="316" t="s">
        <v>95</v>
      </c>
      <c r="G169" s="319">
        <v>0.065</v>
      </c>
      <c r="H169" s="315" t="s">
        <v>96</v>
      </c>
      <c r="I169" s="320">
        <v>-27.95</v>
      </c>
      <c r="J169" s="320">
        <v>0.0</v>
      </c>
      <c r="K169" s="320">
        <v>-27.95</v>
      </c>
      <c r="L169" s="320">
        <v>27.95</v>
      </c>
      <c r="M169" s="320">
        <v>0.0</v>
      </c>
      <c r="N169" s="320">
        <v>27.95</v>
      </c>
      <c r="O169" s="319">
        <v>0.0</v>
      </c>
      <c r="P169" s="320">
        <v>0.0</v>
      </c>
      <c r="Q169" s="320">
        <v>0.0</v>
      </c>
      <c r="R169" s="321">
        <v>0.0</v>
      </c>
      <c r="S169" s="314"/>
    </row>
    <row r="170" ht="11.25" customHeight="1">
      <c r="B170" s="315" t="s">
        <v>92</v>
      </c>
      <c r="C170" s="316" t="s">
        <v>1919</v>
      </c>
      <c r="D170" s="317" t="s">
        <v>1543</v>
      </c>
      <c r="E170" s="318"/>
      <c r="F170" s="316" t="s">
        <v>95</v>
      </c>
      <c r="G170" s="319">
        <v>0.1</v>
      </c>
      <c r="H170" s="315" t="s">
        <v>96</v>
      </c>
      <c r="I170" s="320">
        <v>-36.96</v>
      </c>
      <c r="J170" s="320">
        <v>0.0</v>
      </c>
      <c r="K170" s="320">
        <v>-36.96</v>
      </c>
      <c r="L170" s="320">
        <v>36.96</v>
      </c>
      <c r="M170" s="320">
        <v>0.0</v>
      </c>
      <c r="N170" s="320">
        <v>36.96</v>
      </c>
      <c r="O170" s="319">
        <v>0.0</v>
      </c>
      <c r="P170" s="320">
        <v>0.0</v>
      </c>
      <c r="Q170" s="320">
        <v>0.0</v>
      </c>
      <c r="R170" s="321">
        <v>0.0</v>
      </c>
      <c r="S170" s="314"/>
    </row>
    <row r="171" ht="11.25" customHeight="1">
      <c r="B171" s="315" t="s">
        <v>92</v>
      </c>
      <c r="C171" s="316" t="s">
        <v>2335</v>
      </c>
      <c r="D171" s="317" t="s">
        <v>2336</v>
      </c>
      <c r="E171" s="318"/>
      <c r="F171" s="316" t="s">
        <v>95</v>
      </c>
      <c r="G171" s="319">
        <v>0.39</v>
      </c>
      <c r="H171" s="315" t="s">
        <v>96</v>
      </c>
      <c r="I171" s="320">
        <v>-173.73</v>
      </c>
      <c r="J171" s="320">
        <v>0.0</v>
      </c>
      <c r="K171" s="320">
        <v>-173.73</v>
      </c>
      <c r="L171" s="320">
        <v>173.73</v>
      </c>
      <c r="M171" s="320">
        <v>0.0</v>
      </c>
      <c r="N171" s="320">
        <v>173.73</v>
      </c>
      <c r="O171" s="319">
        <v>0.0</v>
      </c>
      <c r="P171" s="320">
        <v>0.0</v>
      </c>
      <c r="Q171" s="320">
        <v>0.0</v>
      </c>
      <c r="R171" s="321">
        <v>0.0</v>
      </c>
      <c r="S171" s="314"/>
    </row>
    <row r="172" ht="11.25" customHeight="1">
      <c r="B172" s="315" t="s">
        <v>92</v>
      </c>
      <c r="C172" s="316" t="s">
        <v>386</v>
      </c>
      <c r="D172" s="317" t="s">
        <v>387</v>
      </c>
      <c r="E172" s="318"/>
      <c r="F172" s="316" t="s">
        <v>95</v>
      </c>
      <c r="G172" s="319">
        <v>0.5</v>
      </c>
      <c r="H172" s="315" t="s">
        <v>96</v>
      </c>
      <c r="I172" s="320">
        <v>-960.0</v>
      </c>
      <c r="J172" s="320">
        <v>0.0</v>
      </c>
      <c r="K172" s="320">
        <v>-960.0</v>
      </c>
      <c r="L172" s="320">
        <v>960.0</v>
      </c>
      <c r="M172" s="320">
        <v>0.0</v>
      </c>
      <c r="N172" s="320">
        <v>960.0</v>
      </c>
      <c r="O172" s="319">
        <v>0.0</v>
      </c>
      <c r="P172" s="320">
        <v>0.0</v>
      </c>
      <c r="Q172" s="320">
        <v>0.0</v>
      </c>
      <c r="R172" s="321">
        <v>0.0</v>
      </c>
      <c r="S172" s="314"/>
    </row>
    <row r="173" ht="11.25" customHeight="1">
      <c r="B173" s="315" t="s">
        <v>92</v>
      </c>
      <c r="C173" s="316" t="s">
        <v>176</v>
      </c>
      <c r="D173" s="317" t="s">
        <v>177</v>
      </c>
      <c r="E173" s="318"/>
      <c r="F173" s="316" t="s">
        <v>95</v>
      </c>
      <c r="G173" s="319">
        <v>0.039</v>
      </c>
      <c r="H173" s="315" t="s">
        <v>96</v>
      </c>
      <c r="I173" s="320">
        <v>-9.75</v>
      </c>
      <c r="J173" s="320">
        <v>0.0</v>
      </c>
      <c r="K173" s="320">
        <v>-9.75</v>
      </c>
      <c r="L173" s="320">
        <v>9.75</v>
      </c>
      <c r="M173" s="320">
        <v>0.0</v>
      </c>
      <c r="N173" s="320">
        <v>9.75</v>
      </c>
      <c r="O173" s="319">
        <v>0.0</v>
      </c>
      <c r="P173" s="320">
        <v>0.0</v>
      </c>
      <c r="Q173" s="320">
        <v>0.0</v>
      </c>
      <c r="R173" s="321">
        <v>0.0</v>
      </c>
      <c r="S173" s="314"/>
    </row>
    <row r="174" ht="11.25" customHeight="1">
      <c r="B174" s="315" t="s">
        <v>92</v>
      </c>
      <c r="C174" s="316" t="s">
        <v>2337</v>
      </c>
      <c r="D174" s="317" t="s">
        <v>2338</v>
      </c>
      <c r="E174" s="318"/>
      <c r="F174" s="316" t="s">
        <v>95</v>
      </c>
      <c r="G174" s="319">
        <v>0.3</v>
      </c>
      <c r="H174" s="315" t="s">
        <v>96</v>
      </c>
      <c r="I174" s="320">
        <v>0.0</v>
      </c>
      <c r="J174" s="320">
        <v>0.0</v>
      </c>
      <c r="K174" s="320">
        <v>0.0</v>
      </c>
      <c r="L174" s="320">
        <v>0.0</v>
      </c>
      <c r="M174" s="320">
        <v>0.0</v>
      </c>
      <c r="N174" s="320">
        <v>0.0</v>
      </c>
      <c r="O174" s="319">
        <v>0.0</v>
      </c>
      <c r="P174" s="320">
        <v>0.0</v>
      </c>
      <c r="Q174" s="320">
        <v>0.0</v>
      </c>
      <c r="R174" s="321">
        <v>0.0</v>
      </c>
      <c r="S174" s="314"/>
    </row>
    <row r="175" ht="11.25" customHeight="1">
      <c r="B175" s="315" t="s">
        <v>92</v>
      </c>
      <c r="C175" s="316" t="s">
        <v>204</v>
      </c>
      <c r="D175" s="317" t="s">
        <v>205</v>
      </c>
      <c r="E175" s="318"/>
      <c r="F175" s="316" t="s">
        <v>95</v>
      </c>
      <c r="G175" s="319">
        <v>2.6</v>
      </c>
      <c r="H175" s="315" t="s">
        <v>96</v>
      </c>
      <c r="I175" s="320">
        <v>-270.9</v>
      </c>
      <c r="J175" s="320">
        <v>0.0</v>
      </c>
      <c r="K175" s="320">
        <v>-270.9</v>
      </c>
      <c r="L175" s="320">
        <v>270.9</v>
      </c>
      <c r="M175" s="320">
        <v>0.0</v>
      </c>
      <c r="N175" s="320">
        <v>270.9</v>
      </c>
      <c r="O175" s="319">
        <v>0.0</v>
      </c>
      <c r="P175" s="320">
        <v>0.0</v>
      </c>
      <c r="Q175" s="320">
        <v>0.0</v>
      </c>
      <c r="R175" s="321">
        <v>0.0</v>
      </c>
      <c r="S175" s="314"/>
    </row>
    <row r="176" ht="11.25" customHeight="1">
      <c r="B176" s="315" t="s">
        <v>92</v>
      </c>
      <c r="C176" s="316" t="s">
        <v>137</v>
      </c>
      <c r="D176" s="317" t="s">
        <v>138</v>
      </c>
      <c r="E176" s="318"/>
      <c r="F176" s="316" t="s">
        <v>95</v>
      </c>
      <c r="G176" s="319">
        <v>0.078</v>
      </c>
      <c r="H176" s="315" t="s">
        <v>96</v>
      </c>
      <c r="I176" s="320">
        <v>-29.64</v>
      </c>
      <c r="J176" s="320">
        <v>0.0</v>
      </c>
      <c r="K176" s="320">
        <v>-29.64</v>
      </c>
      <c r="L176" s="320">
        <v>29.64</v>
      </c>
      <c r="M176" s="320">
        <v>0.0</v>
      </c>
      <c r="N176" s="320">
        <v>29.64</v>
      </c>
      <c r="O176" s="319">
        <v>0.0</v>
      </c>
      <c r="P176" s="320">
        <v>0.0</v>
      </c>
      <c r="Q176" s="320">
        <v>0.0</v>
      </c>
      <c r="R176" s="321">
        <v>0.0</v>
      </c>
      <c r="S176" s="314"/>
    </row>
    <row r="177" ht="11.25" customHeight="1">
      <c r="B177" s="315" t="s">
        <v>92</v>
      </c>
      <c r="C177" s="316" t="s">
        <v>278</v>
      </c>
      <c r="D177" s="317" t="s">
        <v>279</v>
      </c>
      <c r="E177" s="318"/>
      <c r="F177" s="316" t="s">
        <v>95</v>
      </c>
      <c r="G177" s="319">
        <v>0.01</v>
      </c>
      <c r="H177" s="315" t="s">
        <v>96</v>
      </c>
      <c r="I177" s="320">
        <v>-18.8</v>
      </c>
      <c r="J177" s="320">
        <v>0.0</v>
      </c>
      <c r="K177" s="320">
        <v>-18.8</v>
      </c>
      <c r="L177" s="320">
        <v>18.8</v>
      </c>
      <c r="M177" s="320">
        <v>0.0</v>
      </c>
      <c r="N177" s="320">
        <v>18.8</v>
      </c>
      <c r="O177" s="319">
        <v>0.0</v>
      </c>
      <c r="P177" s="320">
        <v>0.0</v>
      </c>
      <c r="Q177" s="320">
        <v>0.0</v>
      </c>
      <c r="R177" s="321">
        <v>0.0</v>
      </c>
      <c r="S177" s="314"/>
    </row>
    <row r="178" ht="11.25" customHeight="1">
      <c r="B178" s="315" t="s">
        <v>92</v>
      </c>
      <c r="C178" s="316" t="s">
        <v>124</v>
      </c>
      <c r="D178" s="317" t="s">
        <v>125</v>
      </c>
      <c r="E178" s="318"/>
      <c r="F178" s="316" t="s">
        <v>95</v>
      </c>
      <c r="G178" s="319">
        <v>0.39</v>
      </c>
      <c r="H178" s="315" t="s">
        <v>96</v>
      </c>
      <c r="I178" s="320">
        <v>-489.06</v>
      </c>
      <c r="J178" s="320">
        <v>0.0</v>
      </c>
      <c r="K178" s="320">
        <v>-489.06</v>
      </c>
      <c r="L178" s="320">
        <v>489.06</v>
      </c>
      <c r="M178" s="320">
        <v>0.0</v>
      </c>
      <c r="N178" s="320">
        <v>489.06</v>
      </c>
      <c r="O178" s="319">
        <v>0.0</v>
      </c>
      <c r="P178" s="320">
        <v>0.0</v>
      </c>
      <c r="Q178" s="320">
        <v>0.0</v>
      </c>
      <c r="R178" s="321">
        <v>0.0</v>
      </c>
      <c r="S178" s="314"/>
    </row>
    <row r="179" ht="11.25" customHeight="1">
      <c r="B179" s="315" t="s">
        <v>92</v>
      </c>
      <c r="C179" s="316" t="s">
        <v>2149</v>
      </c>
      <c r="D179" s="317" t="s">
        <v>2150</v>
      </c>
      <c r="E179" s="318"/>
      <c r="F179" s="316" t="s">
        <v>95</v>
      </c>
      <c r="G179" s="319">
        <v>0.2</v>
      </c>
      <c r="H179" s="315" t="s">
        <v>96</v>
      </c>
      <c r="I179" s="320">
        <v>-97.6</v>
      </c>
      <c r="J179" s="320">
        <v>0.0</v>
      </c>
      <c r="K179" s="320">
        <v>-97.6</v>
      </c>
      <c r="L179" s="320">
        <v>97.6</v>
      </c>
      <c r="M179" s="320">
        <v>0.0</v>
      </c>
      <c r="N179" s="320">
        <v>97.6</v>
      </c>
      <c r="O179" s="319">
        <v>0.0</v>
      </c>
      <c r="P179" s="320">
        <v>0.0</v>
      </c>
      <c r="Q179" s="320">
        <v>0.0</v>
      </c>
      <c r="R179" s="321">
        <v>0.0</v>
      </c>
      <c r="S179" s="314"/>
    </row>
    <row r="180" ht="11.25" customHeight="1">
      <c r="B180" s="315" t="s">
        <v>92</v>
      </c>
      <c r="C180" s="316" t="s">
        <v>116</v>
      </c>
      <c r="D180" s="317" t="s">
        <v>117</v>
      </c>
      <c r="E180" s="318"/>
      <c r="F180" s="316" t="s">
        <v>95</v>
      </c>
      <c r="G180" s="319">
        <v>0.39</v>
      </c>
      <c r="H180" s="315" t="s">
        <v>96</v>
      </c>
      <c r="I180" s="320">
        <v>-631.79</v>
      </c>
      <c r="J180" s="320">
        <v>0.0</v>
      </c>
      <c r="K180" s="320">
        <v>-631.79</v>
      </c>
      <c r="L180" s="320">
        <v>631.79</v>
      </c>
      <c r="M180" s="320">
        <v>0.0</v>
      </c>
      <c r="N180" s="320">
        <v>631.79</v>
      </c>
      <c r="O180" s="319">
        <v>0.0</v>
      </c>
      <c r="P180" s="320">
        <v>0.0</v>
      </c>
      <c r="Q180" s="320">
        <v>0.0</v>
      </c>
      <c r="R180" s="321">
        <v>0.0</v>
      </c>
      <c r="S180" s="314"/>
    </row>
    <row r="181" ht="11.25" customHeight="1">
      <c r="B181" s="315" t="s">
        <v>92</v>
      </c>
      <c r="C181" s="316" t="s">
        <v>170</v>
      </c>
      <c r="D181" s="317" t="s">
        <v>171</v>
      </c>
      <c r="E181" s="318"/>
      <c r="F181" s="316" t="s">
        <v>95</v>
      </c>
      <c r="G181" s="319">
        <v>0.01</v>
      </c>
      <c r="H181" s="315" t="s">
        <v>96</v>
      </c>
      <c r="I181" s="320">
        <v>-16.94</v>
      </c>
      <c r="J181" s="320">
        <v>0.0</v>
      </c>
      <c r="K181" s="320">
        <v>-16.94</v>
      </c>
      <c r="L181" s="320">
        <v>16.94</v>
      </c>
      <c r="M181" s="320">
        <v>0.0</v>
      </c>
      <c r="N181" s="320">
        <v>16.94</v>
      </c>
      <c r="O181" s="319">
        <v>0.0</v>
      </c>
      <c r="P181" s="320">
        <v>0.0</v>
      </c>
      <c r="Q181" s="320">
        <v>0.0</v>
      </c>
      <c r="R181" s="321">
        <v>0.0</v>
      </c>
      <c r="S181" s="314"/>
    </row>
    <row r="182" ht="11.25" customHeight="1">
      <c r="B182" s="315" t="s">
        <v>92</v>
      </c>
      <c r="C182" s="316" t="s">
        <v>2339</v>
      </c>
      <c r="D182" s="399" t="s">
        <v>2340</v>
      </c>
      <c r="E182" s="318"/>
      <c r="F182" s="316" t="s">
        <v>286</v>
      </c>
      <c r="G182" s="319">
        <v>0.7</v>
      </c>
      <c r="H182" s="315" t="s">
        <v>96</v>
      </c>
      <c r="I182" s="320">
        <v>-1612.5</v>
      </c>
      <c r="J182" s="320">
        <v>0.0</v>
      </c>
      <c r="K182" s="320">
        <v>-1612.5</v>
      </c>
      <c r="L182" s="320">
        <v>1612.5</v>
      </c>
      <c r="M182" s="320">
        <v>0.0</v>
      </c>
      <c r="N182" s="320">
        <v>1612.5</v>
      </c>
      <c r="O182" s="319">
        <v>0.0</v>
      </c>
      <c r="P182" s="320">
        <v>0.0</v>
      </c>
      <c r="Q182" s="320">
        <v>0.0</v>
      </c>
      <c r="R182" s="321">
        <v>0.0</v>
      </c>
      <c r="S182" s="314"/>
    </row>
    <row r="183" ht="11.25" customHeight="1">
      <c r="B183" s="322" t="s">
        <v>107</v>
      </c>
      <c r="C183" s="323"/>
      <c r="D183" s="323"/>
      <c r="E183" s="323"/>
      <c r="F183" s="324"/>
      <c r="G183" s="325">
        <v>20.954</v>
      </c>
      <c r="H183" s="326" t="s">
        <v>108</v>
      </c>
      <c r="I183" s="327">
        <v>-21620.53</v>
      </c>
      <c r="J183" s="327">
        <v>0.0</v>
      </c>
      <c r="K183" s="327">
        <v>-21620.53</v>
      </c>
      <c r="L183" s="327">
        <v>21620.53</v>
      </c>
      <c r="M183" s="327">
        <v>0.0</v>
      </c>
      <c r="N183" s="327">
        <v>21620.53</v>
      </c>
      <c r="O183" s="325">
        <v>0.0</v>
      </c>
      <c r="P183" s="327">
        <v>0.0</v>
      </c>
      <c r="Q183" s="327">
        <v>0.0</v>
      </c>
      <c r="R183" s="328">
        <v>0.0</v>
      </c>
      <c r="S183" s="329"/>
    </row>
    <row r="184" ht="58.5" customHeight="1"/>
    <row r="185" ht="12.75" customHeight="1">
      <c r="B185" s="300" t="s">
        <v>1813</v>
      </c>
      <c r="C185" s="297"/>
      <c r="D185" s="298"/>
      <c r="S185" s="330" t="s">
        <v>259</v>
      </c>
    </row>
    <row r="186" ht="12.75" customHeight="1"/>
    <row r="187" ht="12.75" customHeight="1"/>
    <row r="188" ht="12.75" customHeight="1"/>
    <row r="189" ht="12.75" customHeight="1">
      <c r="B189" s="331"/>
      <c r="C189" s="331"/>
      <c r="D189" s="331"/>
      <c r="E189" s="331"/>
      <c r="F189" s="331"/>
      <c r="G189" s="331"/>
      <c r="H189" s="331"/>
      <c r="I189" s="331"/>
      <c r="J189" s="331"/>
      <c r="K189" s="331"/>
      <c r="L189" s="331"/>
      <c r="M189" s="331"/>
      <c r="N189" s="331"/>
      <c r="O189" s="331"/>
      <c r="P189" s="331"/>
      <c r="Q189" s="331"/>
      <c r="R189" s="331"/>
      <c r="S189" s="331"/>
      <c r="T189" s="331"/>
    </row>
    <row r="190" ht="12.75" customHeight="1">
      <c r="B190" s="296" t="s">
        <v>424</v>
      </c>
      <c r="C190" s="297"/>
      <c r="D190" s="297"/>
      <c r="E190" s="297"/>
      <c r="F190" s="297"/>
      <c r="G190" s="297"/>
      <c r="H190" s="297"/>
      <c r="I190" s="297"/>
      <c r="J190" s="297"/>
      <c r="K190" s="297"/>
      <c r="L190" s="297"/>
      <c r="M190" s="297"/>
      <c r="N190" s="297"/>
      <c r="O190" s="297"/>
      <c r="P190" s="297"/>
      <c r="Q190" s="297"/>
      <c r="R190" s="297"/>
      <c r="S190" s="297"/>
      <c r="T190" s="298"/>
    </row>
    <row r="191" ht="12.75" customHeight="1">
      <c r="B191" s="331"/>
      <c r="C191" s="331"/>
      <c r="D191" s="331"/>
      <c r="E191" s="331"/>
      <c r="F191" s="331"/>
      <c r="G191" s="331"/>
      <c r="H191" s="331"/>
      <c r="I191" s="331"/>
      <c r="J191" s="331"/>
      <c r="K191" s="331"/>
      <c r="L191" s="331"/>
      <c r="M191" s="331"/>
      <c r="N191" s="331"/>
      <c r="O191" s="331"/>
      <c r="P191" s="331"/>
      <c r="Q191" s="331"/>
      <c r="R191" s="331"/>
      <c r="S191" s="331"/>
      <c r="T191" s="331"/>
    </row>
    <row r="192" ht="12.75" customHeight="1">
      <c r="B192" s="331"/>
      <c r="C192" s="331"/>
      <c r="D192" s="299" t="s">
        <v>2019</v>
      </c>
      <c r="E192" s="297"/>
      <c r="F192" s="297"/>
      <c r="G192" s="297"/>
      <c r="H192" s="297"/>
      <c r="I192" s="297"/>
      <c r="J192" s="297"/>
      <c r="K192" s="297"/>
      <c r="L192" s="297"/>
      <c r="M192" s="297"/>
      <c r="N192" s="297"/>
      <c r="O192" s="297"/>
      <c r="P192" s="297"/>
      <c r="Q192" s="297"/>
      <c r="R192" s="297"/>
      <c r="S192" s="298"/>
      <c r="T192" s="331"/>
    </row>
    <row r="193" ht="12.75" customHeight="1">
      <c r="B193" s="331"/>
      <c r="C193" s="331"/>
      <c r="D193" s="331"/>
      <c r="E193" s="331"/>
      <c r="F193" s="331"/>
      <c r="G193" s="331"/>
      <c r="H193" s="331"/>
      <c r="I193" s="331"/>
      <c r="J193" s="331"/>
      <c r="K193" s="331"/>
      <c r="L193" s="331"/>
      <c r="M193" s="331"/>
      <c r="N193" s="331"/>
      <c r="O193" s="331"/>
      <c r="P193" s="331"/>
      <c r="Q193" s="331"/>
      <c r="R193" s="331"/>
      <c r="S193" s="331"/>
      <c r="T193" s="331"/>
    </row>
    <row r="194" ht="12.75" customHeight="1">
      <c r="B194" s="331"/>
      <c r="C194" s="331"/>
      <c r="D194" s="300" t="s">
        <v>2341</v>
      </c>
      <c r="E194" s="297"/>
      <c r="F194" s="297"/>
      <c r="G194" s="297"/>
      <c r="H194" s="297"/>
      <c r="I194" s="297"/>
      <c r="J194" s="297"/>
      <c r="K194" s="297"/>
      <c r="L194" s="297"/>
      <c r="M194" s="297"/>
      <c r="N194" s="297"/>
      <c r="O194" s="297"/>
      <c r="P194" s="297"/>
      <c r="Q194" s="297"/>
      <c r="R194" s="297"/>
      <c r="S194" s="298"/>
      <c r="T194" s="331"/>
    </row>
    <row r="195" ht="12.75" customHeight="1">
      <c r="B195" s="331"/>
      <c r="C195" s="331"/>
      <c r="D195" s="331"/>
      <c r="E195" s="331"/>
      <c r="F195" s="331"/>
      <c r="G195" s="331"/>
      <c r="H195" s="331"/>
      <c r="I195" s="331"/>
      <c r="J195" s="331"/>
      <c r="K195" s="331"/>
      <c r="L195" s="331"/>
      <c r="M195" s="331"/>
      <c r="N195" s="331"/>
      <c r="O195" s="331"/>
      <c r="P195" s="331"/>
      <c r="Q195" s="331"/>
      <c r="R195" s="331"/>
      <c r="S195" s="331"/>
      <c r="T195" s="331"/>
    </row>
    <row r="196" ht="12.75" customHeight="1">
      <c r="B196" s="331"/>
      <c r="C196" s="331"/>
      <c r="D196" s="300" t="s">
        <v>426</v>
      </c>
      <c r="E196" s="297"/>
      <c r="F196" s="297"/>
      <c r="G196" s="297"/>
      <c r="H196" s="297"/>
      <c r="I196" s="297"/>
      <c r="J196" s="297"/>
      <c r="K196" s="297"/>
      <c r="L196" s="297"/>
      <c r="M196" s="297"/>
      <c r="N196" s="297"/>
      <c r="O196" s="297"/>
      <c r="P196" s="297"/>
      <c r="Q196" s="297"/>
      <c r="R196" s="297"/>
      <c r="S196" s="298"/>
      <c r="T196" s="331"/>
    </row>
    <row r="197" ht="12.75" customHeight="1">
      <c r="B197" s="331"/>
      <c r="C197" s="331"/>
      <c r="D197" s="331"/>
      <c r="E197" s="331"/>
      <c r="F197" s="331"/>
      <c r="G197" s="331"/>
      <c r="H197" s="331"/>
      <c r="I197" s="331"/>
      <c r="J197" s="331"/>
      <c r="K197" s="331"/>
      <c r="L197" s="331"/>
      <c r="M197" s="331"/>
      <c r="N197" s="331"/>
      <c r="O197" s="331"/>
      <c r="P197" s="331"/>
      <c r="Q197" s="331"/>
      <c r="R197" s="331"/>
      <c r="S197" s="331"/>
      <c r="T197" s="331"/>
    </row>
    <row r="198" ht="12.75" customHeight="1">
      <c r="B198" s="331"/>
      <c r="C198" s="331"/>
      <c r="D198" s="300" t="s">
        <v>78</v>
      </c>
      <c r="E198" s="297"/>
      <c r="F198" s="297"/>
      <c r="G198" s="297"/>
      <c r="H198" s="297"/>
      <c r="I198" s="297"/>
      <c r="J198" s="297"/>
      <c r="K198" s="297"/>
      <c r="L198" s="297"/>
      <c r="M198" s="297"/>
      <c r="N198" s="297"/>
      <c r="O198" s="297"/>
      <c r="P198" s="297"/>
      <c r="Q198" s="297"/>
      <c r="R198" s="297"/>
      <c r="S198" s="298"/>
      <c r="T198" s="331"/>
    </row>
    <row r="199" ht="12.75" customHeight="1">
      <c r="B199" s="331"/>
      <c r="C199" s="331"/>
      <c r="D199" s="331"/>
      <c r="E199" s="331"/>
      <c r="F199" s="331"/>
      <c r="G199" s="331"/>
      <c r="H199" s="331"/>
      <c r="I199" s="331"/>
      <c r="J199" s="331"/>
      <c r="K199" s="331"/>
      <c r="L199" s="331"/>
      <c r="M199" s="331"/>
      <c r="N199" s="331"/>
      <c r="O199" s="331"/>
      <c r="P199" s="331"/>
      <c r="Q199" s="331"/>
      <c r="R199" s="331"/>
      <c r="S199" s="331"/>
      <c r="T199" s="331"/>
    </row>
    <row r="200" ht="12.75" customHeight="1">
      <c r="B200" s="331"/>
      <c r="C200" s="331"/>
      <c r="D200" s="332" t="s">
        <v>427</v>
      </c>
      <c r="E200" s="332" t="s">
        <v>428</v>
      </c>
      <c r="F200" s="333" t="s">
        <v>429</v>
      </c>
      <c r="G200" s="334"/>
      <c r="H200" s="333" t="s">
        <v>430</v>
      </c>
      <c r="I200" s="334"/>
      <c r="J200" s="333" t="s">
        <v>431</v>
      </c>
      <c r="K200" s="334"/>
      <c r="L200" s="332" t="s">
        <v>432</v>
      </c>
      <c r="M200" s="304" t="s">
        <v>85</v>
      </c>
      <c r="N200" s="305"/>
      <c r="O200" s="307"/>
      <c r="P200" s="304" t="s">
        <v>86</v>
      </c>
      <c r="Q200" s="305"/>
      <c r="R200" s="305"/>
      <c r="S200" s="307"/>
      <c r="T200" s="331"/>
    </row>
    <row r="201" ht="12.75" customHeight="1">
      <c r="B201" s="331"/>
      <c r="C201" s="331"/>
      <c r="D201" s="335" t="s">
        <v>433</v>
      </c>
      <c r="E201" s="335" t="s">
        <v>433</v>
      </c>
      <c r="F201" s="336" t="s">
        <v>433</v>
      </c>
      <c r="G201" s="337"/>
      <c r="H201" s="336" t="s">
        <v>434</v>
      </c>
      <c r="I201" s="337"/>
      <c r="J201" s="336" t="s">
        <v>433</v>
      </c>
      <c r="K201" s="337"/>
      <c r="L201" s="335" t="s">
        <v>433</v>
      </c>
      <c r="M201" s="338" t="s">
        <v>88</v>
      </c>
      <c r="N201" s="338" t="s">
        <v>89</v>
      </c>
      <c r="O201" s="338" t="s">
        <v>90</v>
      </c>
      <c r="P201" s="338" t="s">
        <v>88</v>
      </c>
      <c r="Q201" s="338" t="s">
        <v>89</v>
      </c>
      <c r="R201" s="304" t="s">
        <v>90</v>
      </c>
      <c r="S201" s="307"/>
      <c r="T201" s="331"/>
      <c r="U201" s="400" t="s">
        <v>1836</v>
      </c>
      <c r="V201" s="401" t="s">
        <v>1837</v>
      </c>
      <c r="W201" s="402" t="s">
        <v>1838</v>
      </c>
      <c r="X201" s="402" t="s">
        <v>1839</v>
      </c>
    </row>
    <row r="202" ht="12.75" customHeight="1">
      <c r="B202" s="331"/>
      <c r="C202" s="339" t="s">
        <v>433</v>
      </c>
      <c r="D202" s="340" t="s">
        <v>435</v>
      </c>
      <c r="E202" s="341" t="s">
        <v>2342</v>
      </c>
      <c r="F202" s="342" t="s">
        <v>2343</v>
      </c>
      <c r="G202" s="314"/>
      <c r="H202" s="342" t="s">
        <v>433</v>
      </c>
      <c r="I202" s="314"/>
      <c r="J202" s="343" t="s">
        <v>438</v>
      </c>
      <c r="K202" s="314"/>
      <c r="L202" s="341" t="s">
        <v>2344</v>
      </c>
      <c r="M202" s="344">
        <v>-11491.51</v>
      </c>
      <c r="N202" s="344">
        <v>0.0</v>
      </c>
      <c r="O202" s="344">
        <v>-11491.51</v>
      </c>
      <c r="P202" s="344">
        <v>11491.51</v>
      </c>
      <c r="Q202" s="344">
        <v>0.0</v>
      </c>
      <c r="R202" s="345">
        <v>11491.51</v>
      </c>
      <c r="S202" s="314"/>
      <c r="T202" s="331" t="s">
        <v>440</v>
      </c>
      <c r="U202" s="403">
        <f t="shared" ref="U202:U206" si="1">R202/12</f>
        <v>957.6258333</v>
      </c>
      <c r="V202" s="27">
        <v>1600.0</v>
      </c>
      <c r="W202" s="404">
        <f t="shared" ref="W202:W206" si="2">(V202-U202)/U202</f>
        <v>0.6707987027</v>
      </c>
      <c r="X202" s="405">
        <f t="shared" ref="X202:X206" si="3">U202-V202</f>
        <v>-642.3741667</v>
      </c>
    </row>
    <row r="203" ht="12.75" customHeight="1">
      <c r="B203" s="331"/>
      <c r="C203" s="339" t="s">
        <v>433</v>
      </c>
      <c r="D203" s="340" t="s">
        <v>435</v>
      </c>
      <c r="E203" s="341" t="s">
        <v>2345</v>
      </c>
      <c r="F203" s="342" t="s">
        <v>2346</v>
      </c>
      <c r="G203" s="314"/>
      <c r="H203" s="342" t="s">
        <v>433</v>
      </c>
      <c r="I203" s="314"/>
      <c r="J203" s="343" t="s">
        <v>438</v>
      </c>
      <c r="K203" s="314"/>
      <c r="L203" s="341" t="s">
        <v>2344</v>
      </c>
      <c r="M203" s="344">
        <v>-18290.92</v>
      </c>
      <c r="N203" s="344">
        <v>0.0</v>
      </c>
      <c r="O203" s="344">
        <v>-18290.92</v>
      </c>
      <c r="P203" s="344">
        <v>18290.92</v>
      </c>
      <c r="Q203" s="344">
        <v>0.0</v>
      </c>
      <c r="R203" s="345">
        <v>18290.92</v>
      </c>
      <c r="S203" s="314"/>
      <c r="T203" s="331" t="s">
        <v>443</v>
      </c>
      <c r="U203" s="403">
        <f t="shared" si="1"/>
        <v>1524.243333</v>
      </c>
      <c r="V203" s="27">
        <v>1600.0</v>
      </c>
      <c r="W203" s="404">
        <f t="shared" si="2"/>
        <v>0.0497011632</v>
      </c>
      <c r="X203" s="405">
        <f t="shared" si="3"/>
        <v>-75.75666667</v>
      </c>
    </row>
    <row r="204" ht="12.75" customHeight="1">
      <c r="B204" s="331"/>
      <c r="C204" s="339" t="s">
        <v>433</v>
      </c>
      <c r="D204" s="340" t="s">
        <v>435</v>
      </c>
      <c r="E204" s="341" t="s">
        <v>2347</v>
      </c>
      <c r="F204" s="342" t="s">
        <v>2140</v>
      </c>
      <c r="G204" s="314"/>
      <c r="H204" s="342" t="s">
        <v>433</v>
      </c>
      <c r="I204" s="314"/>
      <c r="J204" s="343" t="s">
        <v>438</v>
      </c>
      <c r="K204" s="314"/>
      <c r="L204" s="341" t="s">
        <v>2344</v>
      </c>
      <c r="M204" s="344">
        <v>-33336.66</v>
      </c>
      <c r="N204" s="344">
        <v>0.0</v>
      </c>
      <c r="O204" s="344">
        <v>-33336.66</v>
      </c>
      <c r="P204" s="344">
        <v>33336.66</v>
      </c>
      <c r="Q204" s="344">
        <v>0.0</v>
      </c>
      <c r="R204" s="345">
        <v>33336.66</v>
      </c>
      <c r="S204" s="314"/>
      <c r="T204" s="331" t="s">
        <v>446</v>
      </c>
      <c r="U204" s="403">
        <f t="shared" si="1"/>
        <v>2778.055</v>
      </c>
      <c r="V204" s="27">
        <v>1600.0</v>
      </c>
      <c r="W204" s="404">
        <f t="shared" si="2"/>
        <v>-0.4240574791</v>
      </c>
      <c r="X204" s="405">
        <f t="shared" si="3"/>
        <v>1178.055</v>
      </c>
    </row>
    <row r="205" ht="12.75" customHeight="1">
      <c r="B205" s="331"/>
      <c r="C205" s="339" t="s">
        <v>433</v>
      </c>
      <c r="D205" s="340" t="s">
        <v>435</v>
      </c>
      <c r="E205" s="341" t="s">
        <v>2348</v>
      </c>
      <c r="F205" s="342" t="s">
        <v>2145</v>
      </c>
      <c r="G205" s="314"/>
      <c r="H205" s="342" t="s">
        <v>433</v>
      </c>
      <c r="I205" s="314"/>
      <c r="J205" s="343" t="s">
        <v>438</v>
      </c>
      <c r="K205" s="314"/>
      <c r="L205" s="341" t="s">
        <v>2344</v>
      </c>
      <c r="M205" s="344">
        <v>-21620.53</v>
      </c>
      <c r="N205" s="344">
        <v>0.0</v>
      </c>
      <c r="O205" s="344">
        <v>-21620.53</v>
      </c>
      <c r="P205" s="344">
        <v>21620.53</v>
      </c>
      <c r="Q205" s="344">
        <v>0.0</v>
      </c>
      <c r="R205" s="345">
        <v>21620.53</v>
      </c>
      <c r="S205" s="314"/>
      <c r="T205" s="331" t="s">
        <v>449</v>
      </c>
      <c r="U205" s="403">
        <f t="shared" si="1"/>
        <v>1801.710833</v>
      </c>
      <c r="V205" s="27">
        <v>1600.0</v>
      </c>
      <c r="W205" s="404">
        <f t="shared" si="2"/>
        <v>-0.1119551648</v>
      </c>
      <c r="X205" s="405">
        <f t="shared" si="3"/>
        <v>201.7108333</v>
      </c>
    </row>
    <row r="206" ht="12.75" customHeight="1">
      <c r="B206" s="331"/>
      <c r="C206" s="331"/>
      <c r="D206" s="331"/>
      <c r="E206" s="331"/>
      <c r="F206" s="331"/>
      <c r="G206" s="331"/>
      <c r="H206" s="331"/>
      <c r="I206" s="331"/>
      <c r="J206" s="331"/>
      <c r="K206" s="346" t="s">
        <v>486</v>
      </c>
      <c r="L206" s="307"/>
      <c r="M206" s="347">
        <v>-84739.62</v>
      </c>
      <c r="N206" s="347">
        <v>0.0</v>
      </c>
      <c r="O206" s="347">
        <v>-84739.62</v>
      </c>
      <c r="P206" s="347">
        <v>84739.62</v>
      </c>
      <c r="Q206" s="347">
        <v>0.0</v>
      </c>
      <c r="R206" s="348">
        <v>84739.62</v>
      </c>
      <c r="S206" s="307"/>
      <c r="T206" s="331"/>
      <c r="U206" s="403">
        <f t="shared" si="1"/>
        <v>7061.635</v>
      </c>
      <c r="V206" s="13">
        <f>SUM(V202:V205)</f>
        <v>6400</v>
      </c>
      <c r="W206" s="404">
        <f t="shared" si="2"/>
        <v>-0.09369430734</v>
      </c>
      <c r="X206" s="405">
        <f t="shared" si="3"/>
        <v>661.635</v>
      </c>
    </row>
    <row r="207" ht="12.75" customHeight="1">
      <c r="B207" s="331"/>
      <c r="C207" s="331"/>
      <c r="D207" s="331"/>
      <c r="E207" s="331"/>
      <c r="F207" s="331"/>
      <c r="G207" s="331"/>
      <c r="H207" s="331"/>
      <c r="I207" s="331"/>
      <c r="J207" s="331"/>
      <c r="K207" s="346" t="s">
        <v>487</v>
      </c>
      <c r="L207" s="307"/>
      <c r="M207" s="349" t="s">
        <v>1852</v>
      </c>
      <c r="N207" s="331"/>
      <c r="O207" s="331"/>
      <c r="P207" s="331"/>
      <c r="Q207" s="346" t="s">
        <v>1853</v>
      </c>
      <c r="R207" s="305"/>
      <c r="S207" s="305"/>
      <c r="T207" s="307"/>
      <c r="U207" s="406">
        <f>AVERAGE(U202:U205)</f>
        <v>1765.40875</v>
      </c>
      <c r="V207" s="407">
        <f>(V204-U207)/U207</f>
        <v>-0.09369430734</v>
      </c>
    </row>
    <row r="208" ht="12.75" customHeight="1">
      <c r="B208" s="331"/>
      <c r="C208" s="331"/>
      <c r="D208" s="331"/>
      <c r="E208" s="331"/>
      <c r="F208" s="331"/>
      <c r="G208" s="331"/>
      <c r="H208" s="331"/>
      <c r="I208" s="331"/>
      <c r="J208" s="331"/>
      <c r="K208" s="331"/>
      <c r="L208" s="331"/>
      <c r="M208" s="331"/>
      <c r="N208" s="331"/>
      <c r="O208" s="331"/>
      <c r="P208" s="331"/>
      <c r="Q208" s="331"/>
      <c r="R208" s="331"/>
      <c r="S208" s="331"/>
      <c r="T208" s="331"/>
    </row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97"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B144:B145"/>
    <mergeCell ref="C144:C145"/>
    <mergeCell ref="D144:E145"/>
    <mergeCell ref="F144:F145"/>
    <mergeCell ref="G144:G145"/>
    <mergeCell ref="H144:H145"/>
    <mergeCell ref="D146:E146"/>
    <mergeCell ref="D147:E147"/>
    <mergeCell ref="B148:F148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82:E182"/>
    <mergeCell ref="B183:F183"/>
    <mergeCell ref="B185:D185"/>
    <mergeCell ref="R29:S29"/>
    <mergeCell ref="R30:S30"/>
    <mergeCell ref="R31:S31"/>
    <mergeCell ref="R32:S32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  <mergeCell ref="R42:S42"/>
    <mergeCell ref="R53:S53"/>
    <mergeCell ref="R54:S54"/>
    <mergeCell ref="R55:S55"/>
    <mergeCell ref="R56:S56"/>
    <mergeCell ref="R43:S43"/>
    <mergeCell ref="R44:S44"/>
    <mergeCell ref="R45:S45"/>
    <mergeCell ref="R46:S46"/>
    <mergeCell ref="O50:S50"/>
    <mergeCell ref="R51:S51"/>
    <mergeCell ref="R52:S52"/>
    <mergeCell ref="I7:K7"/>
    <mergeCell ref="L7:N7"/>
    <mergeCell ref="A1:T1"/>
    <mergeCell ref="B3:S3"/>
    <mergeCell ref="B5:S5"/>
    <mergeCell ref="B7:B8"/>
    <mergeCell ref="C7:C8"/>
    <mergeCell ref="D7:E8"/>
    <mergeCell ref="F7:F8"/>
    <mergeCell ref="B9:S9"/>
    <mergeCell ref="G7:G8"/>
    <mergeCell ref="H7:H8"/>
    <mergeCell ref="D10:E10"/>
    <mergeCell ref="D11:E11"/>
    <mergeCell ref="D12:E12"/>
    <mergeCell ref="D13:E13"/>
    <mergeCell ref="D14:E14"/>
    <mergeCell ref="O7:S7"/>
    <mergeCell ref="R8:S8"/>
    <mergeCell ref="R10:S10"/>
    <mergeCell ref="R11:S11"/>
    <mergeCell ref="R12:S12"/>
    <mergeCell ref="R13:S13"/>
    <mergeCell ref="R14:S14"/>
    <mergeCell ref="D15:E15"/>
    <mergeCell ref="D16:E16"/>
    <mergeCell ref="D17:E17"/>
    <mergeCell ref="D18:E18"/>
    <mergeCell ref="D19:E19"/>
    <mergeCell ref="D20:E20"/>
    <mergeCell ref="D21:E21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R66:S66"/>
    <mergeCell ref="R67:S67"/>
    <mergeCell ref="R68:S68"/>
    <mergeCell ref="R69:S69"/>
    <mergeCell ref="R70:S70"/>
    <mergeCell ref="R71:S71"/>
    <mergeCell ref="R72:S72"/>
    <mergeCell ref="R73:S73"/>
    <mergeCell ref="R74:S74"/>
    <mergeCell ref="R75:S75"/>
    <mergeCell ref="R76:S76"/>
    <mergeCell ref="R77:S77"/>
    <mergeCell ref="R78:S78"/>
    <mergeCell ref="R79:S79"/>
    <mergeCell ref="R80:S80"/>
    <mergeCell ref="R81:S81"/>
    <mergeCell ref="R82:S82"/>
    <mergeCell ref="R83:S83"/>
    <mergeCell ref="R84:S84"/>
    <mergeCell ref="R85:S85"/>
    <mergeCell ref="R86:S86"/>
    <mergeCell ref="R87:S87"/>
    <mergeCell ref="R88:S88"/>
    <mergeCell ref="R89:S89"/>
    <mergeCell ref="R90:S90"/>
    <mergeCell ref="R91:S91"/>
    <mergeCell ref="R92:S92"/>
    <mergeCell ref="R93:S93"/>
    <mergeCell ref="R104:S104"/>
    <mergeCell ref="R105:S105"/>
    <mergeCell ref="R106:S106"/>
    <mergeCell ref="R107:S107"/>
    <mergeCell ref="R108:S108"/>
    <mergeCell ref="R109:S109"/>
    <mergeCell ref="R110:S110"/>
    <mergeCell ref="O97:S97"/>
    <mergeCell ref="R98:S98"/>
    <mergeCell ref="R99:S99"/>
    <mergeCell ref="R100:S100"/>
    <mergeCell ref="R101:S101"/>
    <mergeCell ref="R102:S102"/>
    <mergeCell ref="R103:S10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50:E51"/>
    <mergeCell ref="F50:F51"/>
    <mergeCell ref="G50:G51"/>
    <mergeCell ref="H50:H51"/>
    <mergeCell ref="I50:K50"/>
    <mergeCell ref="L50:N50"/>
    <mergeCell ref="D43:E43"/>
    <mergeCell ref="D44:E44"/>
    <mergeCell ref="D45:E45"/>
    <mergeCell ref="D46:E46"/>
    <mergeCell ref="B48:D48"/>
    <mergeCell ref="B50:B51"/>
    <mergeCell ref="C50:C51"/>
    <mergeCell ref="D52:E52"/>
    <mergeCell ref="D53:E53"/>
    <mergeCell ref="D54:E54"/>
    <mergeCell ref="D55:E55"/>
    <mergeCell ref="B56:F56"/>
    <mergeCell ref="B57:S57"/>
    <mergeCell ref="R58:S58"/>
    <mergeCell ref="R59:S59"/>
    <mergeCell ref="R60:S60"/>
    <mergeCell ref="R61:S61"/>
    <mergeCell ref="R62:S62"/>
    <mergeCell ref="R63:S63"/>
    <mergeCell ref="R64:S64"/>
    <mergeCell ref="R65:S65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H97:H98"/>
    <mergeCell ref="I97:K97"/>
    <mergeCell ref="L97:N97"/>
    <mergeCell ref="D93:E93"/>
    <mergeCell ref="B95:D95"/>
    <mergeCell ref="B97:B98"/>
    <mergeCell ref="C97:C98"/>
    <mergeCell ref="D97:E98"/>
    <mergeCell ref="F97:F98"/>
    <mergeCell ref="G97:G98"/>
    <mergeCell ref="R127:S127"/>
    <mergeCell ref="R128:S128"/>
    <mergeCell ref="R129:S129"/>
    <mergeCell ref="R130:S130"/>
    <mergeCell ref="R131:S131"/>
    <mergeCell ref="R132:S132"/>
    <mergeCell ref="R133:S133"/>
    <mergeCell ref="R134:S134"/>
    <mergeCell ref="R135:S135"/>
    <mergeCell ref="R136:S136"/>
    <mergeCell ref="R137:S137"/>
    <mergeCell ref="R138:S138"/>
    <mergeCell ref="R139:S139"/>
    <mergeCell ref="R140:S140"/>
    <mergeCell ref="R145:S145"/>
    <mergeCell ref="R146:S146"/>
    <mergeCell ref="R147:S147"/>
    <mergeCell ref="R148:S148"/>
    <mergeCell ref="R150:S150"/>
    <mergeCell ref="R151:S151"/>
    <mergeCell ref="R152:S152"/>
    <mergeCell ref="R153:S153"/>
    <mergeCell ref="R154:S154"/>
    <mergeCell ref="R155:S155"/>
    <mergeCell ref="R156:S156"/>
    <mergeCell ref="R157:S157"/>
    <mergeCell ref="R158:S158"/>
    <mergeCell ref="R159:S159"/>
    <mergeCell ref="R160:S160"/>
    <mergeCell ref="R161:S161"/>
    <mergeCell ref="R162:S162"/>
    <mergeCell ref="R163:S163"/>
    <mergeCell ref="R164:S164"/>
    <mergeCell ref="R165:S165"/>
    <mergeCell ref="R166:S166"/>
    <mergeCell ref="R167:S167"/>
    <mergeCell ref="R168:S168"/>
    <mergeCell ref="R169:S169"/>
    <mergeCell ref="R170:S170"/>
    <mergeCell ref="R171:S171"/>
    <mergeCell ref="R172:S172"/>
    <mergeCell ref="R173:S173"/>
    <mergeCell ref="R181:S181"/>
    <mergeCell ref="R182:S182"/>
    <mergeCell ref="R183:S183"/>
    <mergeCell ref="R174:S174"/>
    <mergeCell ref="R175:S175"/>
    <mergeCell ref="R176:S176"/>
    <mergeCell ref="R177:S177"/>
    <mergeCell ref="R178:S178"/>
    <mergeCell ref="R179:S179"/>
    <mergeCell ref="R180:S180"/>
    <mergeCell ref="D196:S196"/>
    <mergeCell ref="D198:S198"/>
    <mergeCell ref="F200:G200"/>
    <mergeCell ref="H200:I200"/>
    <mergeCell ref="J200:K200"/>
    <mergeCell ref="M200:O200"/>
    <mergeCell ref="P200:S200"/>
    <mergeCell ref="R203:S203"/>
    <mergeCell ref="R204:S204"/>
    <mergeCell ref="R205:S205"/>
    <mergeCell ref="R206:S206"/>
    <mergeCell ref="Q207:T207"/>
    <mergeCell ref="F201:G201"/>
    <mergeCell ref="H201:I201"/>
    <mergeCell ref="J201:K201"/>
    <mergeCell ref="R201:S201"/>
    <mergeCell ref="H202:I202"/>
    <mergeCell ref="J202:K202"/>
    <mergeCell ref="R202:S202"/>
    <mergeCell ref="F205:G205"/>
    <mergeCell ref="H205:I205"/>
    <mergeCell ref="J205:K205"/>
    <mergeCell ref="K206:L206"/>
    <mergeCell ref="K207:L207"/>
    <mergeCell ref="F202:G202"/>
    <mergeCell ref="F203:G203"/>
    <mergeCell ref="H203:I203"/>
    <mergeCell ref="J203:K203"/>
    <mergeCell ref="F204:G204"/>
    <mergeCell ref="H204:I204"/>
    <mergeCell ref="J204:K204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B110:F110"/>
    <mergeCell ref="B111:S111"/>
    <mergeCell ref="R112:S112"/>
    <mergeCell ref="D112:E112"/>
    <mergeCell ref="D113:E113"/>
    <mergeCell ref="D114:E114"/>
    <mergeCell ref="D115:E115"/>
    <mergeCell ref="D116:E116"/>
    <mergeCell ref="D117:E117"/>
    <mergeCell ref="D118:E118"/>
    <mergeCell ref="R113:S113"/>
    <mergeCell ref="R114:S114"/>
    <mergeCell ref="R115:S115"/>
    <mergeCell ref="R116:S116"/>
    <mergeCell ref="R117:S117"/>
    <mergeCell ref="R118:S118"/>
    <mergeCell ref="R119:S119"/>
    <mergeCell ref="D119:E119"/>
    <mergeCell ref="D120:E120"/>
    <mergeCell ref="D121:E121"/>
    <mergeCell ref="D122:E122"/>
    <mergeCell ref="D123:E123"/>
    <mergeCell ref="D124:E124"/>
    <mergeCell ref="D125:E125"/>
    <mergeCell ref="B142:D142"/>
    <mergeCell ref="R120:S120"/>
    <mergeCell ref="R121:S121"/>
    <mergeCell ref="R122:S122"/>
    <mergeCell ref="R123:S123"/>
    <mergeCell ref="R124:S124"/>
    <mergeCell ref="R125:S125"/>
    <mergeCell ref="R126:S126"/>
    <mergeCell ref="I144:K144"/>
    <mergeCell ref="L144:N144"/>
    <mergeCell ref="O144:S144"/>
    <mergeCell ref="B149:S149"/>
    <mergeCell ref="B190:T190"/>
    <mergeCell ref="D192:S192"/>
    <mergeCell ref="D194:S194"/>
  </mergeCells>
  <conditionalFormatting sqref="N1:N1000">
    <cfRule type="cellIs" dxfId="0" priority="1" operator="greaterThan">
      <formula>1000</formula>
    </cfRule>
  </conditionalFormatting>
  <conditionalFormatting sqref="N1:N1000">
    <cfRule type="cellIs" dxfId="1" priority="2" operator="greaterThan">
      <formula>500</formula>
    </cfRule>
  </conditionalFormatting>
  <conditionalFormatting sqref="N1:N1000">
    <cfRule type="cellIs" dxfId="2" priority="3" operator="greaterThan">
      <formula>300</formula>
    </cfRule>
  </conditionalFormatting>
  <conditionalFormatting sqref="N1:N1000">
    <cfRule type="cellIs" dxfId="3" priority="4" operator="greaterThan">
      <formula>100</formula>
    </cfRule>
  </conditionalFormatting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27BA0"/>
    <pageSetUpPr/>
  </sheetPr>
  <sheetViews>
    <sheetView workbookViewId="0"/>
  </sheetViews>
  <sheetFormatPr customHeight="1" defaultColWidth="12.63" defaultRowHeight="15.75"/>
  <cols>
    <col customWidth="1" min="1" max="1" width="0.5"/>
    <col customWidth="1" min="2" max="3" width="4.63"/>
    <col customWidth="1" min="4" max="4" width="16.25"/>
    <col customWidth="1" min="5" max="5" width="9.25"/>
    <col customWidth="1" min="6" max="6" width="7.25"/>
    <col customWidth="1" min="7" max="7" width="7.63"/>
    <col customWidth="1" min="8" max="8" width="4.63"/>
    <col customWidth="1" min="9" max="9" width="6.88"/>
    <col customWidth="1" min="10" max="10" width="6.38"/>
    <col customWidth="1" min="11" max="12" width="6.88"/>
    <col customWidth="1" min="13" max="13" width="6.38"/>
    <col customWidth="1" min="14" max="14" width="6.88"/>
    <col customWidth="1" min="15" max="15" width="7.63"/>
    <col customWidth="1" min="16" max="16" width="6.88"/>
    <col customWidth="1" min="17" max="17" width="6.38"/>
    <col customWidth="1" min="18" max="18" width="1.0"/>
    <col customWidth="1" min="19" max="19" width="5.88"/>
    <col customWidth="1" min="20" max="20" width="15.63"/>
    <col customWidth="1" min="21" max="26" width="8.63"/>
  </cols>
  <sheetData>
    <row r="1" ht="14.25" customHeight="1">
      <c r="A1" s="296" t="s">
        <v>76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  <c r="O1" s="297"/>
      <c r="P1" s="297"/>
      <c r="Q1" s="297"/>
      <c r="R1" s="297"/>
      <c r="S1" s="297"/>
      <c r="T1" s="298"/>
    </row>
    <row r="2" ht="6.0" customHeight="1">
      <c r="A2" s="331"/>
      <c r="B2" s="331"/>
      <c r="C2" s="331"/>
      <c r="D2" s="331"/>
      <c r="E2" s="331"/>
      <c r="F2" s="331"/>
      <c r="G2" s="331"/>
      <c r="H2" s="331"/>
      <c r="I2" s="331"/>
      <c r="J2" s="331"/>
      <c r="K2" s="331"/>
      <c r="L2" s="331"/>
      <c r="M2" s="331"/>
      <c r="N2" s="331"/>
      <c r="O2" s="331"/>
      <c r="P2" s="331"/>
      <c r="Q2" s="331"/>
      <c r="R2" s="331"/>
      <c r="S2" s="331"/>
      <c r="T2" s="331"/>
    </row>
    <row r="3" ht="11.25" customHeight="1">
      <c r="A3" s="331"/>
      <c r="B3" s="299" t="s">
        <v>489</v>
      </c>
      <c r="C3" s="297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/>
      <c r="R3" s="297"/>
      <c r="S3" s="298"/>
      <c r="T3" s="331"/>
    </row>
    <row r="4" ht="1.5" customHeight="1">
      <c r="A4" s="331"/>
      <c r="B4" s="331"/>
      <c r="C4" s="331"/>
      <c r="D4" s="331"/>
      <c r="E4" s="331"/>
      <c r="F4" s="331"/>
      <c r="G4" s="331"/>
      <c r="H4" s="331"/>
      <c r="I4" s="331"/>
      <c r="J4" s="331"/>
      <c r="K4" s="331"/>
      <c r="L4" s="331"/>
      <c r="M4" s="331"/>
      <c r="N4" s="331"/>
      <c r="O4" s="331"/>
      <c r="P4" s="331"/>
      <c r="Q4" s="331"/>
      <c r="R4" s="331"/>
      <c r="S4" s="331"/>
      <c r="T4" s="331"/>
    </row>
    <row r="5" ht="11.25" customHeight="1">
      <c r="A5" s="331"/>
      <c r="B5" s="300" t="s">
        <v>78</v>
      </c>
      <c r="C5" s="297"/>
      <c r="D5" s="297"/>
      <c r="E5" s="297"/>
      <c r="F5" s="297"/>
      <c r="G5" s="297"/>
      <c r="H5" s="297"/>
      <c r="I5" s="297"/>
      <c r="J5" s="297"/>
      <c r="K5" s="297"/>
      <c r="L5" s="297"/>
      <c r="M5" s="297"/>
      <c r="N5" s="297"/>
      <c r="O5" s="297"/>
      <c r="P5" s="297"/>
      <c r="Q5" s="297"/>
      <c r="R5" s="297"/>
      <c r="S5" s="298"/>
      <c r="T5" s="331"/>
    </row>
    <row r="6" ht="3.75" customHeight="1">
      <c r="A6" s="331"/>
      <c r="B6" s="331"/>
      <c r="C6" s="331"/>
      <c r="D6" s="331"/>
      <c r="E6" s="331"/>
      <c r="F6" s="331"/>
      <c r="G6" s="331"/>
      <c r="H6" s="331"/>
      <c r="I6" s="331"/>
      <c r="J6" s="331"/>
      <c r="K6" s="331"/>
      <c r="L6" s="331"/>
      <c r="M6" s="331"/>
      <c r="N6" s="331"/>
      <c r="O6" s="331"/>
      <c r="P6" s="331"/>
      <c r="Q6" s="331"/>
      <c r="R6" s="331"/>
      <c r="S6" s="331"/>
      <c r="T6" s="331"/>
    </row>
    <row r="7" ht="19.5" customHeight="1">
      <c r="A7" s="331"/>
      <c r="B7" s="301" t="s">
        <v>79</v>
      </c>
      <c r="C7" s="301" t="s">
        <v>80</v>
      </c>
      <c r="D7" s="302" t="s">
        <v>81</v>
      </c>
      <c r="E7" s="303"/>
      <c r="F7" s="301" t="s">
        <v>82</v>
      </c>
      <c r="G7" s="301" t="s">
        <v>83</v>
      </c>
      <c r="H7" s="301" t="s">
        <v>84</v>
      </c>
      <c r="I7" s="304" t="s">
        <v>85</v>
      </c>
      <c r="J7" s="305"/>
      <c r="K7" s="306"/>
      <c r="L7" s="304" t="s">
        <v>86</v>
      </c>
      <c r="M7" s="305"/>
      <c r="N7" s="306"/>
      <c r="O7" s="304" t="s">
        <v>87</v>
      </c>
      <c r="P7" s="305"/>
      <c r="Q7" s="305"/>
      <c r="R7" s="305"/>
      <c r="S7" s="307"/>
      <c r="T7" s="331"/>
    </row>
    <row r="8" ht="14.25" customHeight="1">
      <c r="A8" s="331"/>
      <c r="B8" s="308"/>
      <c r="C8" s="308"/>
      <c r="D8" s="309"/>
      <c r="E8" s="310"/>
      <c r="F8" s="308"/>
      <c r="G8" s="308"/>
      <c r="H8" s="308"/>
      <c r="I8" s="311" t="s">
        <v>88</v>
      </c>
      <c r="J8" s="311" t="s">
        <v>89</v>
      </c>
      <c r="K8" s="311" t="s">
        <v>90</v>
      </c>
      <c r="L8" s="311" t="s">
        <v>88</v>
      </c>
      <c r="M8" s="311" t="s">
        <v>89</v>
      </c>
      <c r="N8" s="311" t="s">
        <v>90</v>
      </c>
      <c r="O8" s="311" t="s">
        <v>83</v>
      </c>
      <c r="P8" s="311" t="s">
        <v>88</v>
      </c>
      <c r="Q8" s="311" t="s">
        <v>89</v>
      </c>
      <c r="R8" s="304" t="s">
        <v>90</v>
      </c>
      <c r="S8" s="307"/>
      <c r="T8" s="331"/>
    </row>
    <row r="9" ht="11.25" customHeight="1">
      <c r="A9" s="331"/>
      <c r="B9" s="312" t="s">
        <v>2349</v>
      </c>
      <c r="C9" s="313"/>
      <c r="D9" s="313"/>
      <c r="E9" s="313"/>
      <c r="F9" s="313"/>
      <c r="G9" s="313"/>
      <c r="H9" s="313"/>
      <c r="I9" s="313"/>
      <c r="J9" s="313"/>
      <c r="K9" s="313"/>
      <c r="L9" s="313"/>
      <c r="M9" s="313"/>
      <c r="N9" s="313"/>
      <c r="O9" s="313"/>
      <c r="P9" s="313"/>
      <c r="Q9" s="313"/>
      <c r="R9" s="313"/>
      <c r="S9" s="314"/>
      <c r="T9" s="331"/>
    </row>
    <row r="10" ht="11.25" customHeight="1">
      <c r="A10" s="331"/>
      <c r="B10" s="315" t="s">
        <v>92</v>
      </c>
      <c r="C10" s="316" t="s">
        <v>103</v>
      </c>
      <c r="D10" s="317" t="s">
        <v>104</v>
      </c>
      <c r="E10" s="318"/>
      <c r="F10" s="316" t="s">
        <v>95</v>
      </c>
      <c r="G10" s="319">
        <v>6.98</v>
      </c>
      <c r="H10" s="315" t="s">
        <v>96</v>
      </c>
      <c r="I10" s="320">
        <v>-523.5</v>
      </c>
      <c r="J10" s="320">
        <v>0.0</v>
      </c>
      <c r="K10" s="320">
        <v>-523.5</v>
      </c>
      <c r="L10" s="320">
        <v>523.5</v>
      </c>
      <c r="M10" s="320">
        <v>0.0</v>
      </c>
      <c r="N10" s="320">
        <v>523.5</v>
      </c>
      <c r="O10" s="319">
        <v>0.0</v>
      </c>
      <c r="P10" s="320">
        <v>0.0</v>
      </c>
      <c r="Q10" s="320">
        <v>0.0</v>
      </c>
      <c r="R10" s="321">
        <v>0.0</v>
      </c>
      <c r="S10" s="314"/>
      <c r="T10" s="331"/>
    </row>
    <row r="11" ht="11.25" customHeight="1">
      <c r="A11" s="331"/>
      <c r="B11" s="315" t="s">
        <v>92</v>
      </c>
      <c r="C11" s="316" t="s">
        <v>101</v>
      </c>
      <c r="D11" s="317" t="s">
        <v>102</v>
      </c>
      <c r="E11" s="318"/>
      <c r="F11" s="316" t="s">
        <v>95</v>
      </c>
      <c r="G11" s="319">
        <v>1.0</v>
      </c>
      <c r="H11" s="315" t="s">
        <v>96</v>
      </c>
      <c r="I11" s="320">
        <v>-45.0</v>
      </c>
      <c r="J11" s="320">
        <v>0.0</v>
      </c>
      <c r="K11" s="320">
        <v>-45.0</v>
      </c>
      <c r="L11" s="320">
        <v>45.0</v>
      </c>
      <c r="M11" s="320">
        <v>0.0</v>
      </c>
      <c r="N11" s="320">
        <v>45.0</v>
      </c>
      <c r="O11" s="319">
        <v>0.0</v>
      </c>
      <c r="P11" s="320">
        <v>0.0</v>
      </c>
      <c r="Q11" s="320">
        <v>0.0</v>
      </c>
      <c r="R11" s="321">
        <v>0.0</v>
      </c>
      <c r="S11" s="314"/>
      <c r="T11" s="331"/>
    </row>
    <row r="12" ht="11.25" customHeight="1">
      <c r="A12" s="331"/>
      <c r="B12" s="315" t="s">
        <v>92</v>
      </c>
      <c r="C12" s="316" t="s">
        <v>105</v>
      </c>
      <c r="D12" s="317" t="s">
        <v>106</v>
      </c>
      <c r="E12" s="318"/>
      <c r="F12" s="316" t="s">
        <v>95</v>
      </c>
      <c r="G12" s="319">
        <v>3.0</v>
      </c>
      <c r="H12" s="315" t="s">
        <v>96</v>
      </c>
      <c r="I12" s="320">
        <v>-195.0</v>
      </c>
      <c r="J12" s="320">
        <v>0.0</v>
      </c>
      <c r="K12" s="320">
        <v>-195.0</v>
      </c>
      <c r="L12" s="320">
        <v>195.0</v>
      </c>
      <c r="M12" s="320">
        <v>0.0</v>
      </c>
      <c r="N12" s="320">
        <v>195.0</v>
      </c>
      <c r="O12" s="319">
        <v>0.0</v>
      </c>
      <c r="P12" s="320">
        <v>0.0</v>
      </c>
      <c r="Q12" s="320">
        <v>0.0</v>
      </c>
      <c r="R12" s="321">
        <v>0.0</v>
      </c>
      <c r="S12" s="314"/>
      <c r="T12" s="331"/>
    </row>
    <row r="13" ht="11.25" customHeight="1">
      <c r="A13" s="331"/>
      <c r="B13" s="315" t="s">
        <v>92</v>
      </c>
      <c r="C13" s="316" t="s">
        <v>99</v>
      </c>
      <c r="D13" s="317" t="s">
        <v>100</v>
      </c>
      <c r="E13" s="318"/>
      <c r="F13" s="316" t="s">
        <v>95</v>
      </c>
      <c r="G13" s="319">
        <v>5.0</v>
      </c>
      <c r="H13" s="315" t="s">
        <v>96</v>
      </c>
      <c r="I13" s="320">
        <v>-525.0</v>
      </c>
      <c r="J13" s="320">
        <v>0.0</v>
      </c>
      <c r="K13" s="320">
        <v>-525.0</v>
      </c>
      <c r="L13" s="320">
        <v>525.0</v>
      </c>
      <c r="M13" s="320">
        <v>0.0</v>
      </c>
      <c r="N13" s="320">
        <v>525.0</v>
      </c>
      <c r="O13" s="319">
        <v>0.0</v>
      </c>
      <c r="P13" s="320">
        <v>0.0</v>
      </c>
      <c r="Q13" s="320">
        <v>0.0</v>
      </c>
      <c r="R13" s="321">
        <v>0.0</v>
      </c>
      <c r="S13" s="314"/>
      <c r="T13" s="331"/>
    </row>
    <row r="14" ht="11.25" customHeight="1">
      <c r="A14" s="331"/>
      <c r="B14" s="322" t="s">
        <v>107</v>
      </c>
      <c r="C14" s="323"/>
      <c r="D14" s="323"/>
      <c r="E14" s="323"/>
      <c r="F14" s="324"/>
      <c r="G14" s="325">
        <v>15.98</v>
      </c>
      <c r="H14" s="326" t="s">
        <v>108</v>
      </c>
      <c r="I14" s="327">
        <v>-1288.5</v>
      </c>
      <c r="J14" s="327">
        <v>0.0</v>
      </c>
      <c r="K14" s="327">
        <v>-1288.5</v>
      </c>
      <c r="L14" s="327">
        <v>1288.5</v>
      </c>
      <c r="M14" s="327">
        <v>0.0</v>
      </c>
      <c r="N14" s="327">
        <v>1288.5</v>
      </c>
      <c r="O14" s="325">
        <v>0.0</v>
      </c>
      <c r="P14" s="327">
        <v>0.0</v>
      </c>
      <c r="Q14" s="327">
        <v>0.0</v>
      </c>
      <c r="R14" s="328">
        <v>0.0</v>
      </c>
      <c r="S14" s="329"/>
      <c r="T14" s="331"/>
    </row>
    <row r="15" ht="11.25" customHeight="1">
      <c r="A15" s="331"/>
      <c r="B15" s="312" t="s">
        <v>2350</v>
      </c>
      <c r="C15" s="313"/>
      <c r="D15" s="313"/>
      <c r="E15" s="313"/>
      <c r="F15" s="313"/>
      <c r="G15" s="313"/>
      <c r="H15" s="313"/>
      <c r="I15" s="313"/>
      <c r="J15" s="313"/>
      <c r="K15" s="313"/>
      <c r="L15" s="313"/>
      <c r="M15" s="313"/>
      <c r="N15" s="313"/>
      <c r="O15" s="313"/>
      <c r="P15" s="313"/>
      <c r="Q15" s="313"/>
      <c r="R15" s="313"/>
      <c r="S15" s="314"/>
      <c r="T15" s="331"/>
    </row>
    <row r="16" ht="12.0" customHeight="1">
      <c r="A16" s="331"/>
      <c r="B16" s="331"/>
      <c r="C16" s="331"/>
      <c r="D16" s="331"/>
      <c r="E16" s="331"/>
      <c r="F16" s="331"/>
      <c r="G16" s="331"/>
      <c r="H16" s="331"/>
      <c r="I16" s="331"/>
      <c r="J16" s="331"/>
      <c r="K16" s="331"/>
      <c r="L16" s="331"/>
      <c r="M16" s="331"/>
      <c r="N16" s="331"/>
      <c r="O16" s="331"/>
      <c r="P16" s="331"/>
      <c r="Q16" s="331"/>
      <c r="R16" s="331"/>
      <c r="S16" s="331"/>
      <c r="T16" s="331"/>
    </row>
    <row r="17" ht="12.75" customHeight="1">
      <c r="A17" s="331"/>
      <c r="B17" s="300" t="s">
        <v>1813</v>
      </c>
      <c r="C17" s="297"/>
      <c r="D17" s="298"/>
      <c r="E17" s="331"/>
      <c r="F17" s="331"/>
      <c r="G17" s="331"/>
      <c r="H17" s="331"/>
      <c r="I17" s="331"/>
      <c r="J17" s="331"/>
      <c r="K17" s="331"/>
      <c r="L17" s="331"/>
      <c r="M17" s="331"/>
      <c r="N17" s="331"/>
      <c r="O17" s="331"/>
      <c r="P17" s="331"/>
      <c r="Q17" s="331"/>
      <c r="R17" s="331"/>
      <c r="S17" s="330" t="s">
        <v>203</v>
      </c>
      <c r="T17" s="331"/>
    </row>
    <row r="18" ht="4.5" customHeight="1">
      <c r="A18" s="331"/>
      <c r="B18" s="331"/>
      <c r="C18" s="331"/>
      <c r="D18" s="331"/>
      <c r="E18" s="331"/>
      <c r="F18" s="331"/>
      <c r="G18" s="331"/>
      <c r="H18" s="331"/>
      <c r="I18" s="331"/>
      <c r="J18" s="331"/>
      <c r="K18" s="331"/>
      <c r="L18" s="331"/>
      <c r="M18" s="331"/>
      <c r="N18" s="331"/>
      <c r="O18" s="331"/>
      <c r="P18" s="331"/>
      <c r="Q18" s="331"/>
      <c r="R18" s="331"/>
      <c r="S18" s="331"/>
      <c r="T18" s="331"/>
    </row>
    <row r="19" ht="19.5" customHeight="1">
      <c r="A19" s="331"/>
      <c r="B19" s="301" t="s">
        <v>79</v>
      </c>
      <c r="C19" s="301" t="s">
        <v>80</v>
      </c>
      <c r="D19" s="302" t="s">
        <v>81</v>
      </c>
      <c r="E19" s="303"/>
      <c r="F19" s="301" t="s">
        <v>82</v>
      </c>
      <c r="G19" s="301" t="s">
        <v>83</v>
      </c>
      <c r="H19" s="301" t="s">
        <v>84</v>
      </c>
      <c r="I19" s="304" t="s">
        <v>85</v>
      </c>
      <c r="J19" s="305"/>
      <c r="K19" s="306"/>
      <c r="L19" s="304" t="s">
        <v>86</v>
      </c>
      <c r="M19" s="305"/>
      <c r="N19" s="306"/>
      <c r="O19" s="304" t="s">
        <v>87</v>
      </c>
      <c r="P19" s="305"/>
      <c r="Q19" s="305"/>
      <c r="R19" s="305"/>
      <c r="S19" s="307"/>
      <c r="T19" s="331"/>
    </row>
    <row r="20" ht="14.25" customHeight="1">
      <c r="A20" s="331"/>
      <c r="B20" s="308"/>
      <c r="C20" s="308"/>
      <c r="D20" s="309"/>
      <c r="E20" s="310"/>
      <c r="F20" s="308"/>
      <c r="G20" s="308"/>
      <c r="H20" s="308"/>
      <c r="I20" s="311" t="s">
        <v>88</v>
      </c>
      <c r="J20" s="311" t="s">
        <v>89</v>
      </c>
      <c r="K20" s="311" t="s">
        <v>90</v>
      </c>
      <c r="L20" s="311" t="s">
        <v>88</v>
      </c>
      <c r="M20" s="311" t="s">
        <v>89</v>
      </c>
      <c r="N20" s="311" t="s">
        <v>90</v>
      </c>
      <c r="O20" s="311" t="s">
        <v>83</v>
      </c>
      <c r="P20" s="311" t="s">
        <v>88</v>
      </c>
      <c r="Q20" s="311" t="s">
        <v>89</v>
      </c>
      <c r="R20" s="304" t="s">
        <v>90</v>
      </c>
      <c r="S20" s="307"/>
      <c r="T20" s="331"/>
    </row>
    <row r="21" ht="11.25" customHeight="1">
      <c r="A21" s="331"/>
      <c r="B21" s="315" t="s">
        <v>92</v>
      </c>
      <c r="C21" s="316" t="s">
        <v>1886</v>
      </c>
      <c r="D21" s="317" t="s">
        <v>1089</v>
      </c>
      <c r="E21" s="318"/>
      <c r="F21" s="316" t="s">
        <v>95</v>
      </c>
      <c r="G21" s="319">
        <v>0.65</v>
      </c>
      <c r="H21" s="315" t="s">
        <v>96</v>
      </c>
      <c r="I21" s="320">
        <v>0.0</v>
      </c>
      <c r="J21" s="320">
        <v>0.0</v>
      </c>
      <c r="K21" s="320">
        <v>0.0</v>
      </c>
      <c r="L21" s="320">
        <v>0.0</v>
      </c>
      <c r="M21" s="320">
        <v>0.0</v>
      </c>
      <c r="N21" s="320">
        <v>0.0</v>
      </c>
      <c r="O21" s="319">
        <v>0.0</v>
      </c>
      <c r="P21" s="320">
        <v>0.0</v>
      </c>
      <c r="Q21" s="320">
        <v>0.0</v>
      </c>
      <c r="R21" s="321">
        <v>0.0</v>
      </c>
      <c r="S21" s="314"/>
      <c r="T21" s="331"/>
    </row>
    <row r="22" ht="11.25" customHeight="1">
      <c r="A22" s="331"/>
      <c r="B22" s="315" t="s">
        <v>92</v>
      </c>
      <c r="C22" s="316" t="s">
        <v>386</v>
      </c>
      <c r="D22" s="317" t="s">
        <v>387</v>
      </c>
      <c r="E22" s="318"/>
      <c r="F22" s="316" t="s">
        <v>95</v>
      </c>
      <c r="G22" s="319">
        <v>0.26</v>
      </c>
      <c r="H22" s="315" t="s">
        <v>96</v>
      </c>
      <c r="I22" s="320">
        <v>-436.8</v>
      </c>
      <c r="J22" s="320">
        <v>0.0</v>
      </c>
      <c r="K22" s="320">
        <v>-436.8</v>
      </c>
      <c r="L22" s="320">
        <v>436.8</v>
      </c>
      <c r="M22" s="320">
        <v>0.0</v>
      </c>
      <c r="N22" s="320">
        <v>436.8</v>
      </c>
      <c r="O22" s="319">
        <v>0.0</v>
      </c>
      <c r="P22" s="320">
        <v>0.0</v>
      </c>
      <c r="Q22" s="320">
        <v>0.0</v>
      </c>
      <c r="R22" s="321">
        <v>0.0</v>
      </c>
      <c r="S22" s="314"/>
      <c r="T22" s="331"/>
    </row>
    <row r="23" ht="11.25" customHeight="1">
      <c r="A23" s="331"/>
      <c r="B23" s="315" t="s">
        <v>92</v>
      </c>
      <c r="C23" s="316" t="s">
        <v>268</v>
      </c>
      <c r="D23" s="317" t="s">
        <v>269</v>
      </c>
      <c r="E23" s="318"/>
      <c r="F23" s="316" t="s">
        <v>95</v>
      </c>
      <c r="G23" s="319">
        <v>1.04</v>
      </c>
      <c r="H23" s="315" t="s">
        <v>96</v>
      </c>
      <c r="I23" s="320">
        <v>-413.92</v>
      </c>
      <c r="J23" s="320">
        <v>0.0</v>
      </c>
      <c r="K23" s="320">
        <v>-413.92</v>
      </c>
      <c r="L23" s="320">
        <v>413.92</v>
      </c>
      <c r="M23" s="320">
        <v>0.0</v>
      </c>
      <c r="N23" s="320">
        <v>413.92</v>
      </c>
      <c r="O23" s="319">
        <v>0.0</v>
      </c>
      <c r="P23" s="320">
        <v>0.0</v>
      </c>
      <c r="Q23" s="320">
        <v>0.0</v>
      </c>
      <c r="R23" s="321">
        <v>0.0</v>
      </c>
      <c r="S23" s="314"/>
      <c r="T23" s="331"/>
    </row>
    <row r="24" ht="11.25" customHeight="1">
      <c r="A24" s="331"/>
      <c r="B24" s="315" t="s">
        <v>92</v>
      </c>
      <c r="C24" s="316" t="s">
        <v>105</v>
      </c>
      <c r="D24" s="317" t="s">
        <v>106</v>
      </c>
      <c r="E24" s="318"/>
      <c r="F24" s="316" t="s">
        <v>95</v>
      </c>
      <c r="G24" s="319">
        <v>0.7</v>
      </c>
      <c r="H24" s="315" t="s">
        <v>96</v>
      </c>
      <c r="I24" s="320">
        <v>-43.4</v>
      </c>
      <c r="J24" s="320">
        <v>0.0</v>
      </c>
      <c r="K24" s="320">
        <v>-43.4</v>
      </c>
      <c r="L24" s="320">
        <v>43.4</v>
      </c>
      <c r="M24" s="320">
        <v>0.0</v>
      </c>
      <c r="N24" s="320">
        <v>43.4</v>
      </c>
      <c r="O24" s="319">
        <v>0.0</v>
      </c>
      <c r="P24" s="320">
        <v>0.0</v>
      </c>
      <c r="Q24" s="320">
        <v>0.0</v>
      </c>
      <c r="R24" s="321">
        <v>0.0</v>
      </c>
      <c r="S24" s="314"/>
      <c r="T24" s="331"/>
    </row>
    <row r="25" ht="11.25" customHeight="1">
      <c r="A25" s="331"/>
      <c r="B25" s="315" t="s">
        <v>92</v>
      </c>
      <c r="C25" s="316" t="s">
        <v>180</v>
      </c>
      <c r="D25" s="399" t="s">
        <v>181</v>
      </c>
      <c r="E25" s="318"/>
      <c r="F25" s="316" t="s">
        <v>95</v>
      </c>
      <c r="G25" s="319">
        <v>1.17</v>
      </c>
      <c r="H25" s="315" t="s">
        <v>96</v>
      </c>
      <c r="I25" s="320">
        <v>-1240.2</v>
      </c>
      <c r="J25" s="320">
        <v>0.0</v>
      </c>
      <c r="K25" s="320">
        <v>-1240.2</v>
      </c>
      <c r="L25" s="320">
        <v>1240.2</v>
      </c>
      <c r="M25" s="320">
        <v>0.0</v>
      </c>
      <c r="N25" s="320">
        <v>1240.2</v>
      </c>
      <c r="O25" s="319">
        <v>0.0</v>
      </c>
      <c r="P25" s="320">
        <v>0.0</v>
      </c>
      <c r="Q25" s="320">
        <v>0.0</v>
      </c>
      <c r="R25" s="321">
        <v>0.0</v>
      </c>
      <c r="S25" s="314"/>
      <c r="T25" s="331"/>
    </row>
    <row r="26" ht="11.25" customHeight="1">
      <c r="A26" s="331"/>
      <c r="B26" s="315" t="s">
        <v>92</v>
      </c>
      <c r="C26" s="316" t="s">
        <v>251</v>
      </c>
      <c r="D26" s="317" t="s">
        <v>252</v>
      </c>
      <c r="E26" s="318"/>
      <c r="F26" s="316" t="s">
        <v>95</v>
      </c>
      <c r="G26" s="319">
        <v>0.39</v>
      </c>
      <c r="H26" s="315" t="s">
        <v>96</v>
      </c>
      <c r="I26" s="320">
        <v>-134.94</v>
      </c>
      <c r="J26" s="320">
        <v>0.0</v>
      </c>
      <c r="K26" s="320">
        <v>-134.94</v>
      </c>
      <c r="L26" s="320">
        <v>134.94</v>
      </c>
      <c r="M26" s="320">
        <v>0.0</v>
      </c>
      <c r="N26" s="320">
        <v>134.94</v>
      </c>
      <c r="O26" s="319">
        <v>0.0</v>
      </c>
      <c r="P26" s="320">
        <v>0.0</v>
      </c>
      <c r="Q26" s="320">
        <v>0.0</v>
      </c>
      <c r="R26" s="321">
        <v>0.0</v>
      </c>
      <c r="S26" s="314"/>
      <c r="T26" s="331"/>
    </row>
    <row r="27" ht="11.25" customHeight="1">
      <c r="A27" s="331"/>
      <c r="B27" s="315" t="s">
        <v>92</v>
      </c>
      <c r="C27" s="316" t="s">
        <v>266</v>
      </c>
      <c r="D27" s="317" t="s">
        <v>267</v>
      </c>
      <c r="E27" s="318"/>
      <c r="F27" s="316" t="s">
        <v>95</v>
      </c>
      <c r="G27" s="319">
        <v>0.7</v>
      </c>
      <c r="H27" s="315" t="s">
        <v>96</v>
      </c>
      <c r="I27" s="320">
        <v>-213.5</v>
      </c>
      <c r="J27" s="320">
        <v>0.0</v>
      </c>
      <c r="K27" s="320">
        <v>-213.5</v>
      </c>
      <c r="L27" s="320">
        <v>213.5</v>
      </c>
      <c r="M27" s="320">
        <v>0.0</v>
      </c>
      <c r="N27" s="320">
        <v>213.5</v>
      </c>
      <c r="O27" s="319">
        <v>0.0</v>
      </c>
      <c r="P27" s="320">
        <v>0.0</v>
      </c>
      <c r="Q27" s="320">
        <v>0.0</v>
      </c>
      <c r="R27" s="321">
        <v>0.0</v>
      </c>
      <c r="S27" s="314"/>
      <c r="T27" s="331"/>
    </row>
    <row r="28" ht="11.25" customHeight="1">
      <c r="A28" s="331"/>
      <c r="B28" s="315" t="s">
        <v>92</v>
      </c>
      <c r="C28" s="316" t="s">
        <v>186</v>
      </c>
      <c r="D28" s="317" t="s">
        <v>187</v>
      </c>
      <c r="E28" s="318"/>
      <c r="F28" s="316" t="s">
        <v>95</v>
      </c>
      <c r="G28" s="319">
        <v>1.04</v>
      </c>
      <c r="H28" s="315" t="s">
        <v>96</v>
      </c>
      <c r="I28" s="320">
        <v>-280.8</v>
      </c>
      <c r="J28" s="320">
        <v>0.0</v>
      </c>
      <c r="K28" s="320">
        <v>-280.8</v>
      </c>
      <c r="L28" s="320">
        <v>280.8</v>
      </c>
      <c r="M28" s="320">
        <v>0.0</v>
      </c>
      <c r="N28" s="320">
        <v>280.8</v>
      </c>
      <c r="O28" s="319">
        <v>0.0</v>
      </c>
      <c r="P28" s="320">
        <v>0.0</v>
      </c>
      <c r="Q28" s="320">
        <v>0.0</v>
      </c>
      <c r="R28" s="321">
        <v>0.0</v>
      </c>
      <c r="S28" s="314"/>
      <c r="T28" s="331"/>
    </row>
    <row r="29" ht="11.25" customHeight="1">
      <c r="A29" s="331"/>
      <c r="B29" s="315" t="s">
        <v>92</v>
      </c>
      <c r="C29" s="316" t="s">
        <v>170</v>
      </c>
      <c r="D29" s="317" t="s">
        <v>171</v>
      </c>
      <c r="E29" s="318"/>
      <c r="F29" s="316" t="s">
        <v>95</v>
      </c>
      <c r="G29" s="319">
        <v>0.26</v>
      </c>
      <c r="H29" s="315" t="s">
        <v>96</v>
      </c>
      <c r="I29" s="320">
        <v>-51.95</v>
      </c>
      <c r="J29" s="320">
        <v>0.0</v>
      </c>
      <c r="K29" s="320">
        <v>-51.95</v>
      </c>
      <c r="L29" s="320">
        <v>51.95</v>
      </c>
      <c r="M29" s="320">
        <v>0.0</v>
      </c>
      <c r="N29" s="320">
        <v>51.95</v>
      </c>
      <c r="O29" s="319">
        <v>0.0</v>
      </c>
      <c r="P29" s="320">
        <v>0.0</v>
      </c>
      <c r="Q29" s="320">
        <v>0.0</v>
      </c>
      <c r="R29" s="321">
        <v>0.0</v>
      </c>
      <c r="S29" s="314"/>
      <c r="T29" s="331"/>
    </row>
    <row r="30" ht="11.25" customHeight="1">
      <c r="A30" s="331"/>
      <c r="B30" s="315" t="s">
        <v>92</v>
      </c>
      <c r="C30" s="316" t="s">
        <v>366</v>
      </c>
      <c r="D30" s="317" t="s">
        <v>367</v>
      </c>
      <c r="E30" s="318"/>
      <c r="F30" s="316" t="s">
        <v>95</v>
      </c>
      <c r="G30" s="319">
        <v>0.13</v>
      </c>
      <c r="H30" s="315" t="s">
        <v>96</v>
      </c>
      <c r="I30" s="320">
        <v>-345.8</v>
      </c>
      <c r="J30" s="320">
        <v>0.0</v>
      </c>
      <c r="K30" s="320">
        <v>-345.8</v>
      </c>
      <c r="L30" s="320">
        <v>345.8</v>
      </c>
      <c r="M30" s="320">
        <v>0.0</v>
      </c>
      <c r="N30" s="320">
        <v>345.8</v>
      </c>
      <c r="O30" s="319">
        <v>0.0</v>
      </c>
      <c r="P30" s="320">
        <v>0.0</v>
      </c>
      <c r="Q30" s="320">
        <v>0.0</v>
      </c>
      <c r="R30" s="321">
        <v>0.0</v>
      </c>
      <c r="S30" s="314"/>
      <c r="T30" s="331"/>
    </row>
    <row r="31" ht="11.25" customHeight="1">
      <c r="A31" s="331"/>
      <c r="B31" s="315" t="s">
        <v>92</v>
      </c>
      <c r="C31" s="316" t="s">
        <v>118</v>
      </c>
      <c r="D31" s="317" t="s">
        <v>119</v>
      </c>
      <c r="E31" s="318"/>
      <c r="F31" s="316" t="s">
        <v>95</v>
      </c>
      <c r="G31" s="319">
        <v>0.013</v>
      </c>
      <c r="H31" s="315" t="s">
        <v>96</v>
      </c>
      <c r="I31" s="320">
        <v>-0.49</v>
      </c>
      <c r="J31" s="320">
        <v>0.0</v>
      </c>
      <c r="K31" s="320">
        <v>-0.49</v>
      </c>
      <c r="L31" s="320">
        <v>0.49</v>
      </c>
      <c r="M31" s="320">
        <v>0.0</v>
      </c>
      <c r="N31" s="320">
        <v>0.49</v>
      </c>
      <c r="O31" s="319">
        <v>0.0</v>
      </c>
      <c r="P31" s="320">
        <v>0.0</v>
      </c>
      <c r="Q31" s="320">
        <v>0.0</v>
      </c>
      <c r="R31" s="321">
        <v>0.0</v>
      </c>
      <c r="S31" s="314"/>
      <c r="T31" s="331"/>
    </row>
    <row r="32" ht="11.25" customHeight="1">
      <c r="A32" s="331"/>
      <c r="B32" s="315" t="s">
        <v>92</v>
      </c>
      <c r="C32" s="316" t="s">
        <v>110</v>
      </c>
      <c r="D32" s="317" t="s">
        <v>111</v>
      </c>
      <c r="E32" s="318"/>
      <c r="F32" s="316" t="s">
        <v>95</v>
      </c>
      <c r="G32" s="319">
        <v>1.0</v>
      </c>
      <c r="H32" s="315" t="s">
        <v>96</v>
      </c>
      <c r="I32" s="320">
        <v>-416.02</v>
      </c>
      <c r="J32" s="320">
        <v>0.0</v>
      </c>
      <c r="K32" s="320">
        <v>-416.02</v>
      </c>
      <c r="L32" s="320">
        <v>416.02</v>
      </c>
      <c r="M32" s="320">
        <v>0.0</v>
      </c>
      <c r="N32" s="320">
        <v>416.02</v>
      </c>
      <c r="O32" s="319">
        <v>0.0</v>
      </c>
      <c r="P32" s="320">
        <v>0.0</v>
      </c>
      <c r="Q32" s="320">
        <v>0.0</v>
      </c>
      <c r="R32" s="321">
        <v>0.0</v>
      </c>
      <c r="S32" s="314"/>
      <c r="T32" s="331"/>
    </row>
    <row r="33" ht="11.25" customHeight="1">
      <c r="A33" s="331"/>
      <c r="B33" s="315" t="s">
        <v>92</v>
      </c>
      <c r="C33" s="316" t="s">
        <v>112</v>
      </c>
      <c r="D33" s="317" t="s">
        <v>113</v>
      </c>
      <c r="E33" s="318"/>
      <c r="F33" s="316" t="s">
        <v>95</v>
      </c>
      <c r="G33" s="319">
        <v>1.3</v>
      </c>
      <c r="H33" s="315" t="s">
        <v>96</v>
      </c>
      <c r="I33" s="320">
        <v>-228.25</v>
      </c>
      <c r="J33" s="320">
        <v>0.0</v>
      </c>
      <c r="K33" s="320">
        <v>-228.25</v>
      </c>
      <c r="L33" s="320">
        <v>228.25</v>
      </c>
      <c r="M33" s="320">
        <v>0.0</v>
      </c>
      <c r="N33" s="320">
        <v>228.25</v>
      </c>
      <c r="O33" s="319">
        <v>0.0</v>
      </c>
      <c r="P33" s="320">
        <v>0.0</v>
      </c>
      <c r="Q33" s="320">
        <v>0.0</v>
      </c>
      <c r="R33" s="321">
        <v>0.0</v>
      </c>
      <c r="S33" s="314"/>
      <c r="T33" s="331"/>
    </row>
    <row r="34" ht="11.25" customHeight="1">
      <c r="A34" s="331"/>
      <c r="B34" s="315" t="s">
        <v>92</v>
      </c>
      <c r="C34" s="316" t="s">
        <v>114</v>
      </c>
      <c r="D34" s="317" t="s">
        <v>115</v>
      </c>
      <c r="E34" s="318"/>
      <c r="F34" s="316" t="s">
        <v>95</v>
      </c>
      <c r="G34" s="319">
        <v>0.39</v>
      </c>
      <c r="H34" s="315" t="s">
        <v>96</v>
      </c>
      <c r="I34" s="320">
        <v>-337.35</v>
      </c>
      <c r="J34" s="320">
        <v>0.0</v>
      </c>
      <c r="K34" s="320">
        <v>-337.35</v>
      </c>
      <c r="L34" s="320">
        <v>337.35</v>
      </c>
      <c r="M34" s="320">
        <v>0.0</v>
      </c>
      <c r="N34" s="320">
        <v>337.35</v>
      </c>
      <c r="O34" s="319">
        <v>0.0</v>
      </c>
      <c r="P34" s="320">
        <v>0.0</v>
      </c>
      <c r="Q34" s="320">
        <v>0.0</v>
      </c>
      <c r="R34" s="321">
        <v>0.0</v>
      </c>
      <c r="S34" s="314"/>
      <c r="T34" s="331"/>
    </row>
    <row r="35" ht="11.25" customHeight="1">
      <c r="A35" s="331"/>
      <c r="B35" s="315" t="s">
        <v>92</v>
      </c>
      <c r="C35" s="316" t="s">
        <v>116</v>
      </c>
      <c r="D35" s="317" t="s">
        <v>117</v>
      </c>
      <c r="E35" s="318"/>
      <c r="F35" s="316" t="s">
        <v>95</v>
      </c>
      <c r="G35" s="319">
        <v>0.13</v>
      </c>
      <c r="H35" s="315" t="s">
        <v>96</v>
      </c>
      <c r="I35" s="320">
        <v>0.0</v>
      </c>
      <c r="J35" s="320">
        <v>0.0</v>
      </c>
      <c r="K35" s="320">
        <v>0.0</v>
      </c>
      <c r="L35" s="320">
        <v>0.0</v>
      </c>
      <c r="M35" s="320">
        <v>0.0</v>
      </c>
      <c r="N35" s="320">
        <v>0.0</v>
      </c>
      <c r="O35" s="319">
        <v>0.0</v>
      </c>
      <c r="P35" s="320">
        <v>0.0</v>
      </c>
      <c r="Q35" s="320">
        <v>0.0</v>
      </c>
      <c r="R35" s="321">
        <v>0.0</v>
      </c>
      <c r="S35" s="314"/>
      <c r="T35" s="331"/>
    </row>
    <row r="36" ht="11.25" customHeight="1">
      <c r="A36" s="331"/>
      <c r="B36" s="315" t="s">
        <v>92</v>
      </c>
      <c r="C36" s="316" t="s">
        <v>118</v>
      </c>
      <c r="D36" s="317" t="s">
        <v>119</v>
      </c>
      <c r="E36" s="318"/>
      <c r="F36" s="316" t="s">
        <v>95</v>
      </c>
      <c r="G36" s="319">
        <v>0.013</v>
      </c>
      <c r="H36" s="315" t="s">
        <v>96</v>
      </c>
      <c r="I36" s="320">
        <v>-0.49</v>
      </c>
      <c r="J36" s="320">
        <v>0.0</v>
      </c>
      <c r="K36" s="320">
        <v>-0.49</v>
      </c>
      <c r="L36" s="320">
        <v>0.49</v>
      </c>
      <c r="M36" s="320">
        <v>0.0</v>
      </c>
      <c r="N36" s="320">
        <v>0.49</v>
      </c>
      <c r="O36" s="319">
        <v>0.0</v>
      </c>
      <c r="P36" s="320">
        <v>0.0</v>
      </c>
      <c r="Q36" s="320">
        <v>0.0</v>
      </c>
      <c r="R36" s="321">
        <v>0.0</v>
      </c>
      <c r="S36" s="314"/>
      <c r="T36" s="331"/>
    </row>
    <row r="37" ht="11.25" customHeight="1">
      <c r="A37" s="331"/>
      <c r="B37" s="315" t="s">
        <v>92</v>
      </c>
      <c r="C37" s="316" t="s">
        <v>120</v>
      </c>
      <c r="D37" s="317" t="s">
        <v>121</v>
      </c>
      <c r="E37" s="318"/>
      <c r="F37" s="316" t="s">
        <v>95</v>
      </c>
      <c r="G37" s="319">
        <v>0.65</v>
      </c>
      <c r="H37" s="315" t="s">
        <v>96</v>
      </c>
      <c r="I37" s="320">
        <v>-98.81</v>
      </c>
      <c r="J37" s="320">
        <v>0.0</v>
      </c>
      <c r="K37" s="320">
        <v>-98.81</v>
      </c>
      <c r="L37" s="320">
        <v>98.81</v>
      </c>
      <c r="M37" s="320">
        <v>0.0</v>
      </c>
      <c r="N37" s="320">
        <v>98.81</v>
      </c>
      <c r="O37" s="319">
        <v>0.0</v>
      </c>
      <c r="P37" s="320">
        <v>0.0</v>
      </c>
      <c r="Q37" s="320">
        <v>0.0</v>
      </c>
      <c r="R37" s="321">
        <v>0.0</v>
      </c>
      <c r="S37" s="314"/>
      <c r="T37" s="331"/>
    </row>
    <row r="38" ht="11.25" customHeight="1">
      <c r="A38" s="331"/>
      <c r="B38" s="315" t="s">
        <v>92</v>
      </c>
      <c r="C38" s="316" t="s">
        <v>122</v>
      </c>
      <c r="D38" s="317" t="s">
        <v>123</v>
      </c>
      <c r="E38" s="318"/>
      <c r="F38" s="316" t="s">
        <v>95</v>
      </c>
      <c r="G38" s="319">
        <v>0.15</v>
      </c>
      <c r="H38" s="315" t="s">
        <v>96</v>
      </c>
      <c r="I38" s="320">
        <v>-15.6</v>
      </c>
      <c r="J38" s="320">
        <v>0.0</v>
      </c>
      <c r="K38" s="320">
        <v>-15.6</v>
      </c>
      <c r="L38" s="320">
        <v>15.6</v>
      </c>
      <c r="M38" s="320">
        <v>0.0</v>
      </c>
      <c r="N38" s="320">
        <v>15.6</v>
      </c>
      <c r="O38" s="319">
        <v>0.0</v>
      </c>
      <c r="P38" s="320">
        <v>0.0</v>
      </c>
      <c r="Q38" s="320">
        <v>0.0</v>
      </c>
      <c r="R38" s="321">
        <v>0.0</v>
      </c>
      <c r="S38" s="314"/>
      <c r="T38" s="331"/>
    </row>
    <row r="39" ht="11.25" customHeight="1">
      <c r="A39" s="331"/>
      <c r="B39" s="315" t="s">
        <v>92</v>
      </c>
      <c r="C39" s="316" t="s">
        <v>124</v>
      </c>
      <c r="D39" s="317" t="s">
        <v>125</v>
      </c>
      <c r="E39" s="318"/>
      <c r="F39" s="316" t="s">
        <v>95</v>
      </c>
      <c r="G39" s="319">
        <v>0.65</v>
      </c>
      <c r="H39" s="315" t="s">
        <v>96</v>
      </c>
      <c r="I39" s="320">
        <v>0.0</v>
      </c>
      <c r="J39" s="320">
        <v>0.0</v>
      </c>
      <c r="K39" s="320">
        <v>0.0</v>
      </c>
      <c r="L39" s="320">
        <v>0.0</v>
      </c>
      <c r="M39" s="320">
        <v>0.0</v>
      </c>
      <c r="N39" s="320">
        <v>0.0</v>
      </c>
      <c r="O39" s="319">
        <v>0.0</v>
      </c>
      <c r="P39" s="320">
        <v>0.0</v>
      </c>
      <c r="Q39" s="320">
        <v>0.0</v>
      </c>
      <c r="R39" s="321">
        <v>0.0</v>
      </c>
      <c r="S39" s="314"/>
      <c r="T39" s="331"/>
    </row>
    <row r="40" ht="11.25" customHeight="1">
      <c r="A40" s="331"/>
      <c r="B40" s="315" t="s">
        <v>92</v>
      </c>
      <c r="C40" s="316" t="s">
        <v>128</v>
      </c>
      <c r="D40" s="317" t="s">
        <v>129</v>
      </c>
      <c r="E40" s="318"/>
      <c r="F40" s="316" t="s">
        <v>130</v>
      </c>
      <c r="G40" s="319">
        <v>13.0</v>
      </c>
      <c r="H40" s="315" t="s">
        <v>96</v>
      </c>
      <c r="I40" s="320">
        <v>-169.65</v>
      </c>
      <c r="J40" s="320">
        <v>0.0</v>
      </c>
      <c r="K40" s="320">
        <v>-169.65</v>
      </c>
      <c r="L40" s="320">
        <v>169.65</v>
      </c>
      <c r="M40" s="320">
        <v>0.0</v>
      </c>
      <c r="N40" s="320">
        <v>169.65</v>
      </c>
      <c r="O40" s="319">
        <v>0.0</v>
      </c>
      <c r="P40" s="320">
        <v>0.0</v>
      </c>
      <c r="Q40" s="320">
        <v>0.0</v>
      </c>
      <c r="R40" s="321">
        <v>0.0</v>
      </c>
      <c r="S40" s="314"/>
      <c r="T40" s="331"/>
    </row>
    <row r="41" ht="11.25" customHeight="1">
      <c r="A41" s="331"/>
      <c r="B41" s="315" t="s">
        <v>92</v>
      </c>
      <c r="C41" s="316" t="s">
        <v>126</v>
      </c>
      <c r="D41" s="317" t="s">
        <v>127</v>
      </c>
      <c r="E41" s="318"/>
      <c r="F41" s="316" t="s">
        <v>95</v>
      </c>
      <c r="G41" s="319">
        <v>0.05</v>
      </c>
      <c r="H41" s="315" t="s">
        <v>96</v>
      </c>
      <c r="I41" s="320">
        <v>-16.1</v>
      </c>
      <c r="J41" s="320">
        <v>0.0</v>
      </c>
      <c r="K41" s="320">
        <v>-16.1</v>
      </c>
      <c r="L41" s="320">
        <v>16.1</v>
      </c>
      <c r="M41" s="320">
        <v>0.0</v>
      </c>
      <c r="N41" s="320">
        <v>16.1</v>
      </c>
      <c r="O41" s="319">
        <v>0.0</v>
      </c>
      <c r="P41" s="320">
        <v>0.0</v>
      </c>
      <c r="Q41" s="320">
        <v>0.0</v>
      </c>
      <c r="R41" s="321">
        <v>0.0</v>
      </c>
      <c r="S41" s="314"/>
      <c r="T41" s="331"/>
    </row>
    <row r="42" ht="11.25" customHeight="1">
      <c r="A42" s="331"/>
      <c r="B42" s="315" t="s">
        <v>92</v>
      </c>
      <c r="C42" s="316" t="s">
        <v>131</v>
      </c>
      <c r="D42" s="317" t="s">
        <v>132</v>
      </c>
      <c r="E42" s="318"/>
      <c r="F42" s="316" t="s">
        <v>95</v>
      </c>
      <c r="G42" s="319">
        <v>0.39</v>
      </c>
      <c r="H42" s="315" t="s">
        <v>96</v>
      </c>
      <c r="I42" s="320">
        <v>-101.4</v>
      </c>
      <c r="J42" s="320">
        <v>0.0</v>
      </c>
      <c r="K42" s="320">
        <v>-101.4</v>
      </c>
      <c r="L42" s="320">
        <v>101.4</v>
      </c>
      <c r="M42" s="320">
        <v>0.0</v>
      </c>
      <c r="N42" s="320">
        <v>101.4</v>
      </c>
      <c r="O42" s="319">
        <v>0.0</v>
      </c>
      <c r="P42" s="320">
        <v>0.0</v>
      </c>
      <c r="Q42" s="320">
        <v>0.0</v>
      </c>
      <c r="R42" s="321">
        <v>0.0</v>
      </c>
      <c r="S42" s="314"/>
      <c r="T42" s="331"/>
    </row>
    <row r="43" ht="11.25" customHeight="1">
      <c r="A43" s="331"/>
      <c r="B43" s="315" t="s">
        <v>92</v>
      </c>
      <c r="C43" s="316" t="s">
        <v>120</v>
      </c>
      <c r="D43" s="317" t="s">
        <v>121</v>
      </c>
      <c r="E43" s="318"/>
      <c r="F43" s="316" t="s">
        <v>95</v>
      </c>
      <c r="G43" s="319">
        <v>1.04</v>
      </c>
      <c r="H43" s="315" t="s">
        <v>96</v>
      </c>
      <c r="I43" s="320">
        <v>-158.1</v>
      </c>
      <c r="J43" s="320">
        <v>0.0</v>
      </c>
      <c r="K43" s="320">
        <v>-158.1</v>
      </c>
      <c r="L43" s="320">
        <v>158.1</v>
      </c>
      <c r="M43" s="320">
        <v>0.0</v>
      </c>
      <c r="N43" s="320">
        <v>158.1</v>
      </c>
      <c r="O43" s="319">
        <v>0.0</v>
      </c>
      <c r="P43" s="320">
        <v>0.0</v>
      </c>
      <c r="Q43" s="320">
        <v>0.0</v>
      </c>
      <c r="R43" s="321">
        <v>0.0</v>
      </c>
      <c r="S43" s="314"/>
      <c r="T43" s="331"/>
    </row>
    <row r="44" ht="11.25" customHeight="1">
      <c r="A44" s="331"/>
      <c r="B44" s="315" t="s">
        <v>92</v>
      </c>
      <c r="C44" s="316" t="s">
        <v>182</v>
      </c>
      <c r="D44" s="317" t="s">
        <v>183</v>
      </c>
      <c r="E44" s="318"/>
      <c r="F44" s="316" t="s">
        <v>95</v>
      </c>
      <c r="G44" s="319">
        <v>0.01</v>
      </c>
      <c r="H44" s="315" t="s">
        <v>96</v>
      </c>
      <c r="I44" s="320">
        <v>-34.26</v>
      </c>
      <c r="J44" s="320">
        <v>0.0</v>
      </c>
      <c r="K44" s="320">
        <v>-34.26</v>
      </c>
      <c r="L44" s="320">
        <v>34.26</v>
      </c>
      <c r="M44" s="320">
        <v>0.0</v>
      </c>
      <c r="N44" s="320">
        <v>34.26</v>
      </c>
      <c r="O44" s="319">
        <v>0.0</v>
      </c>
      <c r="P44" s="320">
        <v>0.0</v>
      </c>
      <c r="Q44" s="320">
        <v>0.0</v>
      </c>
      <c r="R44" s="321">
        <v>0.0</v>
      </c>
      <c r="S44" s="314"/>
      <c r="T44" s="331"/>
    </row>
    <row r="45" ht="11.25" customHeight="1">
      <c r="A45" s="331"/>
      <c r="B45" s="315" t="s">
        <v>92</v>
      </c>
      <c r="C45" s="316" t="s">
        <v>118</v>
      </c>
      <c r="D45" s="317" t="s">
        <v>119</v>
      </c>
      <c r="E45" s="318"/>
      <c r="F45" s="316" t="s">
        <v>95</v>
      </c>
      <c r="G45" s="319">
        <v>0.065</v>
      </c>
      <c r="H45" s="315" t="s">
        <v>96</v>
      </c>
      <c r="I45" s="320">
        <v>-2.47</v>
      </c>
      <c r="J45" s="320">
        <v>0.0</v>
      </c>
      <c r="K45" s="320">
        <v>-2.47</v>
      </c>
      <c r="L45" s="320">
        <v>2.47</v>
      </c>
      <c r="M45" s="320">
        <v>0.0</v>
      </c>
      <c r="N45" s="320">
        <v>2.47</v>
      </c>
      <c r="O45" s="319">
        <v>0.0</v>
      </c>
      <c r="P45" s="320">
        <v>0.0</v>
      </c>
      <c r="Q45" s="320">
        <v>0.0</v>
      </c>
      <c r="R45" s="321">
        <v>0.0</v>
      </c>
      <c r="S45" s="314"/>
      <c r="T45" s="331"/>
    </row>
    <row r="46" ht="11.25" customHeight="1">
      <c r="A46" s="331"/>
      <c r="B46" s="315" t="s">
        <v>92</v>
      </c>
      <c r="C46" s="316" t="s">
        <v>141</v>
      </c>
      <c r="D46" s="317" t="s">
        <v>142</v>
      </c>
      <c r="E46" s="318"/>
      <c r="F46" s="316" t="s">
        <v>95</v>
      </c>
      <c r="G46" s="319">
        <v>0.065</v>
      </c>
      <c r="H46" s="315" t="s">
        <v>96</v>
      </c>
      <c r="I46" s="320">
        <v>-4.87</v>
      </c>
      <c r="J46" s="320">
        <v>0.0</v>
      </c>
      <c r="K46" s="320">
        <v>-4.87</v>
      </c>
      <c r="L46" s="320">
        <v>4.87</v>
      </c>
      <c r="M46" s="320">
        <v>0.0</v>
      </c>
      <c r="N46" s="320">
        <v>4.87</v>
      </c>
      <c r="O46" s="319">
        <v>0.0</v>
      </c>
      <c r="P46" s="320">
        <v>0.0</v>
      </c>
      <c r="Q46" s="320">
        <v>0.0</v>
      </c>
      <c r="R46" s="321">
        <v>0.0</v>
      </c>
      <c r="S46" s="314"/>
      <c r="T46" s="331"/>
    </row>
    <row r="47" ht="11.25" customHeight="1">
      <c r="A47" s="331"/>
      <c r="B47" s="315" t="s">
        <v>92</v>
      </c>
      <c r="C47" s="316" t="s">
        <v>143</v>
      </c>
      <c r="D47" s="317" t="s">
        <v>144</v>
      </c>
      <c r="E47" s="318"/>
      <c r="F47" s="316" t="s">
        <v>95</v>
      </c>
      <c r="G47" s="319">
        <v>0.75</v>
      </c>
      <c r="H47" s="315" t="s">
        <v>96</v>
      </c>
      <c r="I47" s="320">
        <v>0.0</v>
      </c>
      <c r="J47" s="320">
        <v>0.0</v>
      </c>
      <c r="K47" s="320">
        <v>0.0</v>
      </c>
      <c r="L47" s="320">
        <v>0.0</v>
      </c>
      <c r="M47" s="320">
        <v>0.0</v>
      </c>
      <c r="N47" s="320">
        <v>0.0</v>
      </c>
      <c r="O47" s="319">
        <v>0.0</v>
      </c>
      <c r="P47" s="320">
        <v>0.0</v>
      </c>
      <c r="Q47" s="320">
        <v>0.0</v>
      </c>
      <c r="R47" s="321">
        <v>0.0</v>
      </c>
      <c r="S47" s="314"/>
      <c r="T47" s="331"/>
    </row>
    <row r="48" ht="11.25" customHeight="1">
      <c r="A48" s="331"/>
      <c r="B48" s="315" t="s">
        <v>92</v>
      </c>
      <c r="C48" s="316" t="s">
        <v>145</v>
      </c>
      <c r="D48" s="317" t="s">
        <v>146</v>
      </c>
      <c r="E48" s="318"/>
      <c r="F48" s="316" t="s">
        <v>95</v>
      </c>
      <c r="G48" s="319">
        <v>0.39</v>
      </c>
      <c r="H48" s="315" t="s">
        <v>96</v>
      </c>
      <c r="I48" s="320">
        <v>-293.2</v>
      </c>
      <c r="J48" s="320">
        <v>0.0</v>
      </c>
      <c r="K48" s="320">
        <v>-293.2</v>
      </c>
      <c r="L48" s="320">
        <v>293.2</v>
      </c>
      <c r="M48" s="320">
        <v>0.0</v>
      </c>
      <c r="N48" s="320">
        <v>293.2</v>
      </c>
      <c r="O48" s="319">
        <v>0.0</v>
      </c>
      <c r="P48" s="320">
        <v>0.0</v>
      </c>
      <c r="Q48" s="320">
        <v>0.0</v>
      </c>
      <c r="R48" s="321">
        <v>0.0</v>
      </c>
      <c r="S48" s="314"/>
      <c r="T48" s="331"/>
    </row>
    <row r="49" ht="11.25" customHeight="1">
      <c r="A49" s="331"/>
      <c r="B49" s="315" t="s">
        <v>92</v>
      </c>
      <c r="C49" s="316" t="s">
        <v>147</v>
      </c>
      <c r="D49" s="317" t="s">
        <v>148</v>
      </c>
      <c r="E49" s="318"/>
      <c r="F49" s="316" t="s">
        <v>95</v>
      </c>
      <c r="G49" s="319">
        <v>2.0</v>
      </c>
      <c r="H49" s="315" t="s">
        <v>96</v>
      </c>
      <c r="I49" s="320">
        <v>-160.0</v>
      </c>
      <c r="J49" s="320">
        <v>0.0</v>
      </c>
      <c r="K49" s="320">
        <v>-160.0</v>
      </c>
      <c r="L49" s="320">
        <v>160.0</v>
      </c>
      <c r="M49" s="320">
        <v>0.0</v>
      </c>
      <c r="N49" s="320">
        <v>160.0</v>
      </c>
      <c r="O49" s="319">
        <v>0.0</v>
      </c>
      <c r="P49" s="320">
        <v>0.0</v>
      </c>
      <c r="Q49" s="320">
        <v>0.0</v>
      </c>
      <c r="R49" s="321">
        <v>0.0</v>
      </c>
      <c r="S49" s="314"/>
      <c r="T49" s="331"/>
    </row>
    <row r="50" ht="11.25" customHeight="1">
      <c r="A50" s="331"/>
      <c r="B50" s="315" t="s">
        <v>92</v>
      </c>
      <c r="C50" s="316" t="s">
        <v>149</v>
      </c>
      <c r="D50" s="317" t="s">
        <v>150</v>
      </c>
      <c r="E50" s="318"/>
      <c r="F50" s="316" t="s">
        <v>95</v>
      </c>
      <c r="G50" s="319">
        <v>1.04</v>
      </c>
      <c r="H50" s="315" t="s">
        <v>96</v>
      </c>
      <c r="I50" s="320">
        <v>-286.0</v>
      </c>
      <c r="J50" s="320">
        <v>0.0</v>
      </c>
      <c r="K50" s="320">
        <v>-286.0</v>
      </c>
      <c r="L50" s="320">
        <v>286.0</v>
      </c>
      <c r="M50" s="320">
        <v>0.0</v>
      </c>
      <c r="N50" s="320">
        <v>286.0</v>
      </c>
      <c r="O50" s="319">
        <v>0.0</v>
      </c>
      <c r="P50" s="320">
        <v>0.0</v>
      </c>
      <c r="Q50" s="320">
        <v>0.0</v>
      </c>
      <c r="R50" s="321">
        <v>0.0</v>
      </c>
      <c r="S50" s="314"/>
      <c r="T50" s="331"/>
    </row>
    <row r="51" ht="11.25" customHeight="1">
      <c r="A51" s="331"/>
      <c r="B51" s="315" t="s">
        <v>92</v>
      </c>
      <c r="C51" s="316" t="s">
        <v>151</v>
      </c>
      <c r="D51" s="317" t="s">
        <v>152</v>
      </c>
      <c r="E51" s="318"/>
      <c r="F51" s="316" t="s">
        <v>95</v>
      </c>
      <c r="G51" s="319">
        <v>1.2</v>
      </c>
      <c r="H51" s="315" t="s">
        <v>96</v>
      </c>
      <c r="I51" s="320">
        <v>-594.0</v>
      </c>
      <c r="J51" s="320">
        <v>0.0</v>
      </c>
      <c r="K51" s="320">
        <v>-594.0</v>
      </c>
      <c r="L51" s="320">
        <v>594.0</v>
      </c>
      <c r="M51" s="320">
        <v>0.0</v>
      </c>
      <c r="N51" s="320">
        <v>594.0</v>
      </c>
      <c r="O51" s="319">
        <v>0.0</v>
      </c>
      <c r="P51" s="320">
        <v>0.0</v>
      </c>
      <c r="Q51" s="320">
        <v>0.0</v>
      </c>
      <c r="R51" s="321">
        <v>0.0</v>
      </c>
      <c r="S51" s="314"/>
      <c r="T51" s="331"/>
    </row>
    <row r="52" ht="11.25" customHeight="1">
      <c r="A52" s="331"/>
      <c r="B52" s="315" t="s">
        <v>92</v>
      </c>
      <c r="C52" s="316" t="s">
        <v>153</v>
      </c>
      <c r="D52" s="317" t="s">
        <v>154</v>
      </c>
      <c r="E52" s="318"/>
      <c r="F52" s="316" t="s">
        <v>95</v>
      </c>
      <c r="G52" s="319">
        <v>0.26</v>
      </c>
      <c r="H52" s="315" t="s">
        <v>96</v>
      </c>
      <c r="I52" s="320">
        <v>-15.6</v>
      </c>
      <c r="J52" s="320">
        <v>0.0</v>
      </c>
      <c r="K52" s="320">
        <v>-15.6</v>
      </c>
      <c r="L52" s="320">
        <v>15.6</v>
      </c>
      <c r="M52" s="320">
        <v>0.0</v>
      </c>
      <c r="N52" s="320">
        <v>15.6</v>
      </c>
      <c r="O52" s="319">
        <v>0.0</v>
      </c>
      <c r="P52" s="320">
        <v>0.0</v>
      </c>
      <c r="Q52" s="320">
        <v>0.0</v>
      </c>
      <c r="R52" s="321">
        <v>0.0</v>
      </c>
      <c r="S52" s="314"/>
      <c r="T52" s="331"/>
    </row>
    <row r="53" ht="11.25" customHeight="1">
      <c r="A53" s="331"/>
      <c r="B53" s="315" t="s">
        <v>92</v>
      </c>
      <c r="C53" s="316" t="s">
        <v>128</v>
      </c>
      <c r="D53" s="317" t="s">
        <v>129</v>
      </c>
      <c r="E53" s="318"/>
      <c r="F53" s="316" t="s">
        <v>130</v>
      </c>
      <c r="G53" s="319">
        <v>13.0</v>
      </c>
      <c r="H53" s="315" t="s">
        <v>96</v>
      </c>
      <c r="I53" s="320">
        <v>-169.65</v>
      </c>
      <c r="J53" s="320">
        <v>0.0</v>
      </c>
      <c r="K53" s="320">
        <v>-169.65</v>
      </c>
      <c r="L53" s="320">
        <v>169.65</v>
      </c>
      <c r="M53" s="320">
        <v>0.0</v>
      </c>
      <c r="N53" s="320">
        <v>169.65</v>
      </c>
      <c r="O53" s="319">
        <v>0.0</v>
      </c>
      <c r="P53" s="320">
        <v>0.0</v>
      </c>
      <c r="Q53" s="320">
        <v>0.0</v>
      </c>
      <c r="R53" s="321">
        <v>0.0</v>
      </c>
      <c r="S53" s="314"/>
      <c r="T53" s="331"/>
    </row>
    <row r="54" ht="11.25" customHeight="1">
      <c r="A54" s="331"/>
      <c r="B54" s="315" t="s">
        <v>92</v>
      </c>
      <c r="C54" s="316" t="s">
        <v>155</v>
      </c>
      <c r="D54" s="317" t="s">
        <v>156</v>
      </c>
      <c r="E54" s="318"/>
      <c r="F54" s="316" t="s">
        <v>95</v>
      </c>
      <c r="G54" s="319">
        <v>0.26</v>
      </c>
      <c r="H54" s="315" t="s">
        <v>96</v>
      </c>
      <c r="I54" s="320">
        <v>-362.7</v>
      </c>
      <c r="J54" s="320">
        <v>0.0</v>
      </c>
      <c r="K54" s="320">
        <v>-362.7</v>
      </c>
      <c r="L54" s="320">
        <v>362.7</v>
      </c>
      <c r="M54" s="320">
        <v>0.0</v>
      </c>
      <c r="N54" s="320">
        <v>362.7</v>
      </c>
      <c r="O54" s="319">
        <v>0.0</v>
      </c>
      <c r="P54" s="320">
        <v>0.0</v>
      </c>
      <c r="Q54" s="320">
        <v>0.0</v>
      </c>
      <c r="R54" s="321">
        <v>0.0</v>
      </c>
      <c r="S54" s="314"/>
      <c r="T54" s="331"/>
    </row>
    <row r="55" ht="11.25" customHeight="1">
      <c r="A55" s="331"/>
      <c r="B55" s="315" t="s">
        <v>92</v>
      </c>
      <c r="C55" s="316" t="s">
        <v>170</v>
      </c>
      <c r="D55" s="317" t="s">
        <v>171</v>
      </c>
      <c r="E55" s="318"/>
      <c r="F55" s="316" t="s">
        <v>95</v>
      </c>
      <c r="G55" s="319">
        <v>0.13</v>
      </c>
      <c r="H55" s="315" t="s">
        <v>96</v>
      </c>
      <c r="I55" s="320">
        <v>-25.97</v>
      </c>
      <c r="J55" s="320">
        <v>0.0</v>
      </c>
      <c r="K55" s="320">
        <v>-25.97</v>
      </c>
      <c r="L55" s="320">
        <v>25.97</v>
      </c>
      <c r="M55" s="320">
        <v>0.0</v>
      </c>
      <c r="N55" s="320">
        <v>25.97</v>
      </c>
      <c r="O55" s="319">
        <v>0.0</v>
      </c>
      <c r="P55" s="320">
        <v>0.0</v>
      </c>
      <c r="Q55" s="320">
        <v>0.0</v>
      </c>
      <c r="R55" s="321">
        <v>0.0</v>
      </c>
      <c r="S55" s="314"/>
      <c r="T55" s="331"/>
    </row>
    <row r="56" ht="11.25" customHeight="1">
      <c r="A56" s="331"/>
      <c r="B56" s="315" t="s">
        <v>92</v>
      </c>
      <c r="C56" s="316" t="s">
        <v>161</v>
      </c>
      <c r="D56" s="317" t="s">
        <v>162</v>
      </c>
      <c r="E56" s="318"/>
      <c r="F56" s="316" t="s">
        <v>95</v>
      </c>
      <c r="G56" s="319">
        <v>0.065</v>
      </c>
      <c r="H56" s="315" t="s">
        <v>96</v>
      </c>
      <c r="I56" s="320">
        <v>-61.21</v>
      </c>
      <c r="J56" s="320">
        <v>0.0</v>
      </c>
      <c r="K56" s="320">
        <v>-61.21</v>
      </c>
      <c r="L56" s="320">
        <v>61.21</v>
      </c>
      <c r="M56" s="320">
        <v>0.0</v>
      </c>
      <c r="N56" s="320">
        <v>61.21</v>
      </c>
      <c r="O56" s="319">
        <v>0.0</v>
      </c>
      <c r="P56" s="320">
        <v>0.0</v>
      </c>
      <c r="Q56" s="320">
        <v>0.0</v>
      </c>
      <c r="R56" s="321">
        <v>0.0</v>
      </c>
      <c r="S56" s="314"/>
      <c r="T56" s="331"/>
    </row>
    <row r="57" ht="11.25" customHeight="1">
      <c r="A57" s="331"/>
      <c r="B57" s="315" t="s">
        <v>92</v>
      </c>
      <c r="C57" s="316" t="s">
        <v>120</v>
      </c>
      <c r="D57" s="317" t="s">
        <v>121</v>
      </c>
      <c r="E57" s="318"/>
      <c r="F57" s="316" t="s">
        <v>95</v>
      </c>
      <c r="G57" s="319">
        <v>0.39</v>
      </c>
      <c r="H57" s="315" t="s">
        <v>96</v>
      </c>
      <c r="I57" s="320">
        <v>-58.3</v>
      </c>
      <c r="J57" s="320">
        <v>0.0</v>
      </c>
      <c r="K57" s="320">
        <v>-58.3</v>
      </c>
      <c r="L57" s="320">
        <v>58.3</v>
      </c>
      <c r="M57" s="320">
        <v>0.0</v>
      </c>
      <c r="N57" s="320">
        <v>58.3</v>
      </c>
      <c r="O57" s="319">
        <v>0.0</v>
      </c>
      <c r="P57" s="320">
        <v>0.0</v>
      </c>
      <c r="Q57" s="320">
        <v>0.0</v>
      </c>
      <c r="R57" s="321">
        <v>0.0</v>
      </c>
      <c r="S57" s="314"/>
      <c r="T57" s="331"/>
    </row>
    <row r="58" ht="11.25" customHeight="1">
      <c r="A58" s="331"/>
      <c r="B58" s="315" t="s">
        <v>92</v>
      </c>
      <c r="C58" s="316" t="s">
        <v>118</v>
      </c>
      <c r="D58" s="317" t="s">
        <v>119</v>
      </c>
      <c r="E58" s="318"/>
      <c r="F58" s="316" t="s">
        <v>95</v>
      </c>
      <c r="G58" s="319">
        <v>0.013</v>
      </c>
      <c r="H58" s="315" t="s">
        <v>96</v>
      </c>
      <c r="I58" s="320">
        <v>-0.49</v>
      </c>
      <c r="J58" s="320">
        <v>0.0</v>
      </c>
      <c r="K58" s="320">
        <v>-0.49</v>
      </c>
      <c r="L58" s="320">
        <v>0.49</v>
      </c>
      <c r="M58" s="320">
        <v>0.0</v>
      </c>
      <c r="N58" s="320">
        <v>0.49</v>
      </c>
      <c r="O58" s="319">
        <v>0.0</v>
      </c>
      <c r="P58" s="320">
        <v>0.0</v>
      </c>
      <c r="Q58" s="320">
        <v>0.0</v>
      </c>
      <c r="R58" s="321">
        <v>0.0</v>
      </c>
      <c r="S58" s="314"/>
      <c r="T58" s="331"/>
    </row>
    <row r="59" ht="11.25" customHeight="1">
      <c r="A59" s="331"/>
      <c r="B59" s="315" t="s">
        <v>92</v>
      </c>
      <c r="C59" s="316" t="s">
        <v>237</v>
      </c>
      <c r="D59" s="317" t="s">
        <v>238</v>
      </c>
      <c r="E59" s="318"/>
      <c r="F59" s="316" t="s">
        <v>95</v>
      </c>
      <c r="G59" s="319">
        <v>0.08</v>
      </c>
      <c r="H59" s="315" t="s">
        <v>96</v>
      </c>
      <c r="I59" s="320">
        <v>-41.26</v>
      </c>
      <c r="J59" s="320">
        <v>0.0</v>
      </c>
      <c r="K59" s="320">
        <v>-41.26</v>
      </c>
      <c r="L59" s="320">
        <v>41.26</v>
      </c>
      <c r="M59" s="320">
        <v>0.0</v>
      </c>
      <c r="N59" s="320">
        <v>41.26</v>
      </c>
      <c r="O59" s="319">
        <v>0.0</v>
      </c>
      <c r="P59" s="320">
        <v>0.0</v>
      </c>
      <c r="Q59" s="320">
        <v>0.0</v>
      </c>
      <c r="R59" s="321">
        <v>0.0</v>
      </c>
      <c r="S59" s="314"/>
      <c r="T59" s="331"/>
    </row>
    <row r="60" ht="11.25" customHeight="1">
      <c r="A60" s="331"/>
      <c r="B60" s="315" t="s">
        <v>92</v>
      </c>
      <c r="C60" s="316" t="s">
        <v>124</v>
      </c>
      <c r="D60" s="317" t="s">
        <v>125</v>
      </c>
      <c r="E60" s="318"/>
      <c r="F60" s="316" t="s">
        <v>95</v>
      </c>
      <c r="G60" s="319">
        <v>0.13</v>
      </c>
      <c r="H60" s="315" t="s">
        <v>96</v>
      </c>
      <c r="I60" s="320">
        <v>0.0</v>
      </c>
      <c r="J60" s="320">
        <v>0.0</v>
      </c>
      <c r="K60" s="320">
        <v>0.0</v>
      </c>
      <c r="L60" s="320">
        <v>0.0</v>
      </c>
      <c r="M60" s="320">
        <v>0.0</v>
      </c>
      <c r="N60" s="320">
        <v>0.0</v>
      </c>
      <c r="O60" s="319">
        <v>0.0</v>
      </c>
      <c r="P60" s="320">
        <v>0.0</v>
      </c>
      <c r="Q60" s="320">
        <v>0.0</v>
      </c>
      <c r="R60" s="321">
        <v>0.0</v>
      </c>
      <c r="S60" s="314"/>
      <c r="T60" s="331"/>
    </row>
    <row r="61" ht="11.25" customHeight="1">
      <c r="A61" s="331"/>
      <c r="B61" s="322" t="s">
        <v>107</v>
      </c>
      <c r="C61" s="323"/>
      <c r="D61" s="323"/>
      <c r="E61" s="323"/>
      <c r="F61" s="324"/>
      <c r="G61" s="325">
        <v>44.964</v>
      </c>
      <c r="H61" s="326" t="s">
        <v>108</v>
      </c>
      <c r="I61" s="327">
        <v>-6813.57</v>
      </c>
      <c r="J61" s="327">
        <v>0.0</v>
      </c>
      <c r="K61" s="327">
        <v>-6813.57</v>
      </c>
      <c r="L61" s="327">
        <v>6813.57</v>
      </c>
      <c r="M61" s="327">
        <v>0.0</v>
      </c>
      <c r="N61" s="327">
        <v>6813.57</v>
      </c>
      <c r="O61" s="325">
        <v>0.0</v>
      </c>
      <c r="P61" s="327">
        <v>0.0</v>
      </c>
      <c r="Q61" s="327">
        <v>0.0</v>
      </c>
      <c r="R61" s="328">
        <v>0.0</v>
      </c>
      <c r="S61" s="329"/>
      <c r="T61" s="331"/>
    </row>
    <row r="62" ht="11.25" customHeight="1">
      <c r="A62" s="331"/>
      <c r="B62" s="312" t="s">
        <v>2351</v>
      </c>
      <c r="C62" s="313"/>
      <c r="D62" s="313"/>
      <c r="E62" s="313"/>
      <c r="F62" s="313"/>
      <c r="G62" s="313"/>
      <c r="H62" s="313"/>
      <c r="I62" s="313"/>
      <c r="J62" s="313"/>
      <c r="K62" s="313"/>
      <c r="L62" s="313"/>
      <c r="M62" s="313"/>
      <c r="N62" s="313"/>
      <c r="O62" s="313"/>
      <c r="P62" s="313"/>
      <c r="Q62" s="313"/>
      <c r="R62" s="313"/>
      <c r="S62" s="314"/>
      <c r="T62" s="331"/>
    </row>
    <row r="63" ht="12.0" customHeight="1">
      <c r="A63" s="331"/>
      <c r="B63" s="331"/>
      <c r="C63" s="331"/>
      <c r="D63" s="331"/>
      <c r="E63" s="331"/>
      <c r="F63" s="331"/>
      <c r="G63" s="331"/>
      <c r="H63" s="331"/>
      <c r="I63" s="331"/>
      <c r="J63" s="331"/>
      <c r="K63" s="331"/>
      <c r="L63" s="331"/>
      <c r="M63" s="331"/>
      <c r="N63" s="331"/>
      <c r="O63" s="331"/>
      <c r="P63" s="331"/>
      <c r="Q63" s="331"/>
      <c r="R63" s="331"/>
      <c r="S63" s="331"/>
      <c r="T63" s="331"/>
    </row>
    <row r="64" ht="12.75" customHeight="1">
      <c r="A64" s="331"/>
      <c r="B64" s="300" t="s">
        <v>1813</v>
      </c>
      <c r="C64" s="297"/>
      <c r="D64" s="298"/>
      <c r="E64" s="331"/>
      <c r="F64" s="331"/>
      <c r="G64" s="331"/>
      <c r="H64" s="331"/>
      <c r="I64" s="331"/>
      <c r="J64" s="331"/>
      <c r="K64" s="331"/>
      <c r="L64" s="331"/>
      <c r="M64" s="331"/>
      <c r="N64" s="331"/>
      <c r="O64" s="331"/>
      <c r="P64" s="331"/>
      <c r="Q64" s="331"/>
      <c r="R64" s="331"/>
      <c r="S64" s="330" t="s">
        <v>241</v>
      </c>
      <c r="T64" s="331"/>
    </row>
    <row r="65" ht="4.5" customHeight="1">
      <c r="A65" s="331"/>
      <c r="B65" s="331"/>
      <c r="C65" s="331"/>
      <c r="D65" s="331"/>
      <c r="E65" s="331"/>
      <c r="F65" s="331"/>
      <c r="G65" s="331"/>
      <c r="H65" s="331"/>
      <c r="I65" s="331"/>
      <c r="J65" s="331"/>
      <c r="K65" s="331"/>
      <c r="L65" s="331"/>
      <c r="M65" s="331"/>
      <c r="N65" s="331"/>
      <c r="O65" s="331"/>
      <c r="P65" s="331"/>
      <c r="Q65" s="331"/>
      <c r="R65" s="331"/>
      <c r="S65" s="331"/>
      <c r="T65" s="331"/>
    </row>
    <row r="66" ht="19.5" customHeight="1">
      <c r="A66" s="331"/>
      <c r="B66" s="301" t="s">
        <v>79</v>
      </c>
      <c r="C66" s="301" t="s">
        <v>80</v>
      </c>
      <c r="D66" s="302" t="s">
        <v>81</v>
      </c>
      <c r="E66" s="303"/>
      <c r="F66" s="301" t="s">
        <v>82</v>
      </c>
      <c r="G66" s="301" t="s">
        <v>83</v>
      </c>
      <c r="H66" s="301" t="s">
        <v>84</v>
      </c>
      <c r="I66" s="304" t="s">
        <v>85</v>
      </c>
      <c r="J66" s="305"/>
      <c r="K66" s="306"/>
      <c r="L66" s="304" t="s">
        <v>86</v>
      </c>
      <c r="M66" s="305"/>
      <c r="N66" s="306"/>
      <c r="O66" s="304" t="s">
        <v>87</v>
      </c>
      <c r="P66" s="305"/>
      <c r="Q66" s="305"/>
      <c r="R66" s="305"/>
      <c r="S66" s="307"/>
      <c r="T66" s="331"/>
    </row>
    <row r="67" ht="14.25" customHeight="1">
      <c r="A67" s="331"/>
      <c r="B67" s="308"/>
      <c r="C67" s="308"/>
      <c r="D67" s="309"/>
      <c r="E67" s="310"/>
      <c r="F67" s="308"/>
      <c r="G67" s="308"/>
      <c r="H67" s="308"/>
      <c r="I67" s="311" t="s">
        <v>88</v>
      </c>
      <c r="J67" s="311" t="s">
        <v>89</v>
      </c>
      <c r="K67" s="311" t="s">
        <v>90</v>
      </c>
      <c r="L67" s="311" t="s">
        <v>88</v>
      </c>
      <c r="M67" s="311" t="s">
        <v>89</v>
      </c>
      <c r="N67" s="311" t="s">
        <v>90</v>
      </c>
      <c r="O67" s="311" t="s">
        <v>83</v>
      </c>
      <c r="P67" s="311" t="s">
        <v>88</v>
      </c>
      <c r="Q67" s="311" t="s">
        <v>89</v>
      </c>
      <c r="R67" s="304" t="s">
        <v>90</v>
      </c>
      <c r="S67" s="307"/>
      <c r="T67" s="331"/>
    </row>
    <row r="68" ht="11.25" customHeight="1">
      <c r="A68" s="331"/>
      <c r="B68" s="315" t="s">
        <v>92</v>
      </c>
      <c r="C68" s="316" t="s">
        <v>128</v>
      </c>
      <c r="D68" s="317" t="s">
        <v>129</v>
      </c>
      <c r="E68" s="318"/>
      <c r="F68" s="316" t="s">
        <v>130</v>
      </c>
      <c r="G68" s="319">
        <v>39.0</v>
      </c>
      <c r="H68" s="315" t="s">
        <v>96</v>
      </c>
      <c r="I68" s="320">
        <v>-508.95</v>
      </c>
      <c r="J68" s="320">
        <v>0.0</v>
      </c>
      <c r="K68" s="320">
        <v>-508.95</v>
      </c>
      <c r="L68" s="320">
        <v>508.95</v>
      </c>
      <c r="M68" s="320">
        <v>0.0</v>
      </c>
      <c r="N68" s="320">
        <v>508.95</v>
      </c>
      <c r="O68" s="319">
        <v>0.0</v>
      </c>
      <c r="P68" s="320">
        <v>0.0</v>
      </c>
      <c r="Q68" s="320">
        <v>0.0</v>
      </c>
      <c r="R68" s="321">
        <v>0.0</v>
      </c>
      <c r="S68" s="314"/>
      <c r="T68" s="331"/>
    </row>
    <row r="69" ht="11.25" customHeight="1">
      <c r="A69" s="331"/>
      <c r="B69" s="315" t="s">
        <v>92</v>
      </c>
      <c r="C69" s="316" t="s">
        <v>124</v>
      </c>
      <c r="D69" s="317" t="s">
        <v>125</v>
      </c>
      <c r="E69" s="318"/>
      <c r="F69" s="316" t="s">
        <v>95</v>
      </c>
      <c r="G69" s="319">
        <v>0.52</v>
      </c>
      <c r="H69" s="315" t="s">
        <v>96</v>
      </c>
      <c r="I69" s="320">
        <v>0.0</v>
      </c>
      <c r="J69" s="320">
        <v>0.0</v>
      </c>
      <c r="K69" s="320">
        <v>0.0</v>
      </c>
      <c r="L69" s="320">
        <v>0.0</v>
      </c>
      <c r="M69" s="320">
        <v>0.0</v>
      </c>
      <c r="N69" s="320">
        <v>0.0</v>
      </c>
      <c r="O69" s="319">
        <v>0.0</v>
      </c>
      <c r="P69" s="320">
        <v>0.0</v>
      </c>
      <c r="Q69" s="320">
        <v>0.0</v>
      </c>
      <c r="R69" s="321">
        <v>0.0</v>
      </c>
      <c r="S69" s="314"/>
      <c r="T69" s="331"/>
    </row>
    <row r="70" ht="11.25" customHeight="1">
      <c r="A70" s="331"/>
      <c r="B70" s="315" t="s">
        <v>92</v>
      </c>
      <c r="C70" s="316" t="s">
        <v>118</v>
      </c>
      <c r="D70" s="317" t="s">
        <v>119</v>
      </c>
      <c r="E70" s="318"/>
      <c r="F70" s="316" t="s">
        <v>95</v>
      </c>
      <c r="G70" s="319">
        <v>0.065</v>
      </c>
      <c r="H70" s="315" t="s">
        <v>96</v>
      </c>
      <c r="I70" s="320">
        <v>-2.47</v>
      </c>
      <c r="J70" s="320">
        <v>0.0</v>
      </c>
      <c r="K70" s="320">
        <v>-2.47</v>
      </c>
      <c r="L70" s="320">
        <v>2.47</v>
      </c>
      <c r="M70" s="320">
        <v>0.0</v>
      </c>
      <c r="N70" s="320">
        <v>2.47</v>
      </c>
      <c r="O70" s="319">
        <v>0.0</v>
      </c>
      <c r="P70" s="320">
        <v>0.0</v>
      </c>
      <c r="Q70" s="320">
        <v>0.0</v>
      </c>
      <c r="R70" s="321">
        <v>0.0</v>
      </c>
      <c r="S70" s="314"/>
      <c r="T70" s="331"/>
    </row>
    <row r="71" ht="11.25" customHeight="1">
      <c r="A71" s="331"/>
      <c r="B71" s="315" t="s">
        <v>92</v>
      </c>
      <c r="C71" s="316" t="s">
        <v>176</v>
      </c>
      <c r="D71" s="317" t="s">
        <v>177</v>
      </c>
      <c r="E71" s="318"/>
      <c r="F71" s="316" t="s">
        <v>95</v>
      </c>
      <c r="G71" s="319">
        <v>0.1</v>
      </c>
      <c r="H71" s="315" t="s">
        <v>96</v>
      </c>
      <c r="I71" s="320">
        <v>-31.5</v>
      </c>
      <c r="J71" s="320">
        <v>0.0</v>
      </c>
      <c r="K71" s="320">
        <v>-31.5</v>
      </c>
      <c r="L71" s="320">
        <v>31.5</v>
      </c>
      <c r="M71" s="320">
        <v>0.0</v>
      </c>
      <c r="N71" s="320">
        <v>31.5</v>
      </c>
      <c r="O71" s="319">
        <v>0.0</v>
      </c>
      <c r="P71" s="320">
        <v>0.0</v>
      </c>
      <c r="Q71" s="320">
        <v>0.0</v>
      </c>
      <c r="R71" s="321">
        <v>0.0</v>
      </c>
      <c r="S71" s="314"/>
      <c r="T71" s="331"/>
    </row>
    <row r="72" ht="11.25" customHeight="1">
      <c r="A72" s="331"/>
      <c r="B72" s="315" t="s">
        <v>92</v>
      </c>
      <c r="C72" s="316" t="s">
        <v>168</v>
      </c>
      <c r="D72" s="317" t="s">
        <v>169</v>
      </c>
      <c r="E72" s="318"/>
      <c r="F72" s="316" t="s">
        <v>95</v>
      </c>
      <c r="G72" s="319">
        <v>1.04</v>
      </c>
      <c r="H72" s="315" t="s">
        <v>96</v>
      </c>
      <c r="I72" s="320">
        <v>-349.44</v>
      </c>
      <c r="J72" s="320">
        <v>0.0</v>
      </c>
      <c r="K72" s="320">
        <v>-349.44</v>
      </c>
      <c r="L72" s="320">
        <v>349.44</v>
      </c>
      <c r="M72" s="320">
        <v>0.0</v>
      </c>
      <c r="N72" s="320">
        <v>349.44</v>
      </c>
      <c r="O72" s="319">
        <v>0.0</v>
      </c>
      <c r="P72" s="320">
        <v>0.0</v>
      </c>
      <c r="Q72" s="320">
        <v>0.0</v>
      </c>
      <c r="R72" s="321">
        <v>0.0</v>
      </c>
      <c r="S72" s="314"/>
      <c r="T72" s="331"/>
    </row>
    <row r="73" ht="11.25" customHeight="1">
      <c r="A73" s="331"/>
      <c r="B73" s="315" t="s">
        <v>92</v>
      </c>
      <c r="C73" s="316" t="s">
        <v>1811</v>
      </c>
      <c r="D73" s="317" t="s">
        <v>1812</v>
      </c>
      <c r="E73" s="318"/>
      <c r="F73" s="316" t="s">
        <v>95</v>
      </c>
      <c r="G73" s="319">
        <v>0.65</v>
      </c>
      <c r="H73" s="315" t="s">
        <v>96</v>
      </c>
      <c r="I73" s="320">
        <v>-527.61</v>
      </c>
      <c r="J73" s="320">
        <v>0.0</v>
      </c>
      <c r="K73" s="320">
        <v>-527.61</v>
      </c>
      <c r="L73" s="320">
        <v>527.61</v>
      </c>
      <c r="M73" s="320">
        <v>0.0</v>
      </c>
      <c r="N73" s="320">
        <v>527.61</v>
      </c>
      <c r="O73" s="319">
        <v>0.0</v>
      </c>
      <c r="P73" s="320">
        <v>0.0</v>
      </c>
      <c r="Q73" s="320">
        <v>0.0</v>
      </c>
      <c r="R73" s="321">
        <v>0.0</v>
      </c>
      <c r="S73" s="314"/>
      <c r="T73" s="331"/>
    </row>
    <row r="74" ht="11.25" customHeight="1">
      <c r="A74" s="331"/>
      <c r="B74" s="315" t="s">
        <v>92</v>
      </c>
      <c r="C74" s="316" t="s">
        <v>386</v>
      </c>
      <c r="D74" s="317" t="s">
        <v>387</v>
      </c>
      <c r="E74" s="318"/>
      <c r="F74" s="316" t="s">
        <v>95</v>
      </c>
      <c r="G74" s="319">
        <v>0.26</v>
      </c>
      <c r="H74" s="315" t="s">
        <v>96</v>
      </c>
      <c r="I74" s="320">
        <v>-499.2</v>
      </c>
      <c r="J74" s="320">
        <v>0.0</v>
      </c>
      <c r="K74" s="320">
        <v>-499.2</v>
      </c>
      <c r="L74" s="320">
        <v>499.2</v>
      </c>
      <c r="M74" s="320">
        <v>0.0</v>
      </c>
      <c r="N74" s="320">
        <v>499.2</v>
      </c>
      <c r="O74" s="319">
        <v>0.0</v>
      </c>
      <c r="P74" s="320">
        <v>0.0</v>
      </c>
      <c r="Q74" s="320">
        <v>0.0</v>
      </c>
      <c r="R74" s="321">
        <v>0.0</v>
      </c>
      <c r="S74" s="314"/>
      <c r="T74" s="331"/>
    </row>
    <row r="75" ht="11.25" customHeight="1">
      <c r="A75" s="331"/>
      <c r="B75" s="315" t="s">
        <v>92</v>
      </c>
      <c r="C75" s="316" t="s">
        <v>120</v>
      </c>
      <c r="D75" s="317" t="s">
        <v>121</v>
      </c>
      <c r="E75" s="318"/>
      <c r="F75" s="316" t="s">
        <v>95</v>
      </c>
      <c r="G75" s="319">
        <v>0.195</v>
      </c>
      <c r="H75" s="315" t="s">
        <v>96</v>
      </c>
      <c r="I75" s="320">
        <v>-29.03</v>
      </c>
      <c r="J75" s="320">
        <v>0.0</v>
      </c>
      <c r="K75" s="320">
        <v>-29.03</v>
      </c>
      <c r="L75" s="320">
        <v>29.03</v>
      </c>
      <c r="M75" s="320">
        <v>0.0</v>
      </c>
      <c r="N75" s="320">
        <v>29.03</v>
      </c>
      <c r="O75" s="319">
        <v>0.0</v>
      </c>
      <c r="P75" s="320">
        <v>0.0</v>
      </c>
      <c r="Q75" s="320">
        <v>0.0</v>
      </c>
      <c r="R75" s="321">
        <v>0.0</v>
      </c>
      <c r="S75" s="314"/>
      <c r="T75" s="331"/>
    </row>
    <row r="76" ht="11.25" customHeight="1">
      <c r="A76" s="331"/>
      <c r="B76" s="315" t="s">
        <v>92</v>
      </c>
      <c r="C76" s="316" t="s">
        <v>182</v>
      </c>
      <c r="D76" s="317" t="s">
        <v>183</v>
      </c>
      <c r="E76" s="318"/>
      <c r="F76" s="316" t="s">
        <v>95</v>
      </c>
      <c r="G76" s="319">
        <v>0.065</v>
      </c>
      <c r="H76" s="315" t="s">
        <v>96</v>
      </c>
      <c r="I76" s="320">
        <v>-222.67</v>
      </c>
      <c r="J76" s="320">
        <v>0.0</v>
      </c>
      <c r="K76" s="320">
        <v>-222.67</v>
      </c>
      <c r="L76" s="320">
        <v>222.67</v>
      </c>
      <c r="M76" s="320">
        <v>0.0</v>
      </c>
      <c r="N76" s="320">
        <v>222.67</v>
      </c>
      <c r="O76" s="319">
        <v>0.0</v>
      </c>
      <c r="P76" s="320">
        <v>0.0</v>
      </c>
      <c r="Q76" s="320">
        <v>0.0</v>
      </c>
      <c r="R76" s="321">
        <v>0.0</v>
      </c>
      <c r="S76" s="314"/>
      <c r="T76" s="331"/>
    </row>
    <row r="77" ht="11.25" customHeight="1">
      <c r="A77" s="331"/>
      <c r="B77" s="315" t="s">
        <v>92</v>
      </c>
      <c r="C77" s="316" t="s">
        <v>166</v>
      </c>
      <c r="D77" s="399" t="s">
        <v>167</v>
      </c>
      <c r="E77" s="318"/>
      <c r="F77" s="316" t="s">
        <v>95</v>
      </c>
      <c r="G77" s="319">
        <v>2.34</v>
      </c>
      <c r="H77" s="315" t="s">
        <v>96</v>
      </c>
      <c r="I77" s="320">
        <v>-1427.4</v>
      </c>
      <c r="J77" s="320">
        <v>0.0</v>
      </c>
      <c r="K77" s="320">
        <v>-1427.4</v>
      </c>
      <c r="L77" s="320">
        <v>1427.4</v>
      </c>
      <c r="M77" s="320">
        <v>0.0</v>
      </c>
      <c r="N77" s="320">
        <v>1427.4</v>
      </c>
      <c r="O77" s="319">
        <v>0.0</v>
      </c>
      <c r="P77" s="320">
        <v>0.0</v>
      </c>
      <c r="Q77" s="320">
        <v>0.0</v>
      </c>
      <c r="R77" s="321">
        <v>0.0</v>
      </c>
      <c r="S77" s="314"/>
      <c r="T77" s="331"/>
    </row>
    <row r="78" ht="11.25" customHeight="1">
      <c r="A78" s="331"/>
      <c r="B78" s="315" t="s">
        <v>92</v>
      </c>
      <c r="C78" s="316" t="s">
        <v>170</v>
      </c>
      <c r="D78" s="317" t="s">
        <v>171</v>
      </c>
      <c r="E78" s="318"/>
      <c r="F78" s="316" t="s">
        <v>95</v>
      </c>
      <c r="G78" s="319">
        <v>0.195</v>
      </c>
      <c r="H78" s="315" t="s">
        <v>96</v>
      </c>
      <c r="I78" s="320">
        <v>-314.73</v>
      </c>
      <c r="J78" s="320">
        <v>0.0</v>
      </c>
      <c r="K78" s="320">
        <v>-314.73</v>
      </c>
      <c r="L78" s="320">
        <v>314.73</v>
      </c>
      <c r="M78" s="320">
        <v>0.0</v>
      </c>
      <c r="N78" s="320">
        <v>314.73</v>
      </c>
      <c r="O78" s="319">
        <v>0.0</v>
      </c>
      <c r="P78" s="320">
        <v>0.0</v>
      </c>
      <c r="Q78" s="320">
        <v>0.0</v>
      </c>
      <c r="R78" s="321">
        <v>0.0</v>
      </c>
      <c r="S78" s="314"/>
      <c r="T78" s="331"/>
    </row>
    <row r="79" ht="11.25" customHeight="1">
      <c r="A79" s="331"/>
      <c r="B79" s="315" t="s">
        <v>92</v>
      </c>
      <c r="C79" s="316" t="s">
        <v>118</v>
      </c>
      <c r="D79" s="317" t="s">
        <v>119</v>
      </c>
      <c r="E79" s="318"/>
      <c r="F79" s="316" t="s">
        <v>95</v>
      </c>
      <c r="G79" s="319">
        <v>0.026</v>
      </c>
      <c r="H79" s="315" t="s">
        <v>96</v>
      </c>
      <c r="I79" s="320">
        <v>-0.99</v>
      </c>
      <c r="J79" s="320">
        <v>0.0</v>
      </c>
      <c r="K79" s="320">
        <v>-0.99</v>
      </c>
      <c r="L79" s="320">
        <v>0.99</v>
      </c>
      <c r="M79" s="320">
        <v>0.0</v>
      </c>
      <c r="N79" s="320">
        <v>0.99</v>
      </c>
      <c r="O79" s="319">
        <v>0.0</v>
      </c>
      <c r="P79" s="320">
        <v>0.0</v>
      </c>
      <c r="Q79" s="320">
        <v>0.0</v>
      </c>
      <c r="R79" s="321">
        <v>0.0</v>
      </c>
      <c r="S79" s="314"/>
      <c r="T79" s="331"/>
    </row>
    <row r="80" ht="11.25" customHeight="1">
      <c r="A80" s="331"/>
      <c r="B80" s="315" t="s">
        <v>92</v>
      </c>
      <c r="C80" s="316" t="s">
        <v>196</v>
      </c>
      <c r="D80" s="317" t="s">
        <v>197</v>
      </c>
      <c r="E80" s="318"/>
      <c r="F80" s="316" t="s">
        <v>95</v>
      </c>
      <c r="G80" s="319">
        <v>0.3</v>
      </c>
      <c r="H80" s="315" t="s">
        <v>96</v>
      </c>
      <c r="I80" s="320">
        <v>-209.4</v>
      </c>
      <c r="J80" s="320">
        <v>0.0</v>
      </c>
      <c r="K80" s="320">
        <v>-209.4</v>
      </c>
      <c r="L80" s="320">
        <v>209.4</v>
      </c>
      <c r="M80" s="320">
        <v>0.0</v>
      </c>
      <c r="N80" s="320">
        <v>209.4</v>
      </c>
      <c r="O80" s="319">
        <v>0.0</v>
      </c>
      <c r="P80" s="320">
        <v>0.0</v>
      </c>
      <c r="Q80" s="320">
        <v>0.0</v>
      </c>
      <c r="R80" s="321">
        <v>0.0</v>
      </c>
      <c r="S80" s="314"/>
      <c r="T80" s="331"/>
    </row>
    <row r="81" ht="11.25" customHeight="1">
      <c r="A81" s="331"/>
      <c r="B81" s="315" t="s">
        <v>92</v>
      </c>
      <c r="C81" s="316" t="s">
        <v>97</v>
      </c>
      <c r="D81" s="317" t="s">
        <v>98</v>
      </c>
      <c r="E81" s="318"/>
      <c r="F81" s="316" t="s">
        <v>95</v>
      </c>
      <c r="G81" s="319">
        <v>0.1</v>
      </c>
      <c r="H81" s="315" t="s">
        <v>96</v>
      </c>
      <c r="I81" s="320">
        <v>-38.5</v>
      </c>
      <c r="J81" s="320">
        <v>0.0</v>
      </c>
      <c r="K81" s="320">
        <v>-38.5</v>
      </c>
      <c r="L81" s="320">
        <v>38.5</v>
      </c>
      <c r="M81" s="320">
        <v>0.0</v>
      </c>
      <c r="N81" s="320">
        <v>38.5</v>
      </c>
      <c r="O81" s="319">
        <v>0.0</v>
      </c>
      <c r="P81" s="320">
        <v>0.0</v>
      </c>
      <c r="Q81" s="320">
        <v>0.0</v>
      </c>
      <c r="R81" s="321">
        <v>0.0</v>
      </c>
      <c r="S81" s="314"/>
      <c r="T81" s="331"/>
    </row>
    <row r="82" ht="11.25" customHeight="1">
      <c r="A82" s="331"/>
      <c r="B82" s="315" t="s">
        <v>92</v>
      </c>
      <c r="C82" s="316" t="s">
        <v>180</v>
      </c>
      <c r="D82" s="317" t="s">
        <v>181</v>
      </c>
      <c r="E82" s="318"/>
      <c r="F82" s="316" t="s">
        <v>95</v>
      </c>
      <c r="G82" s="319">
        <v>0.65</v>
      </c>
      <c r="H82" s="315" t="s">
        <v>96</v>
      </c>
      <c r="I82" s="320">
        <v>-820.0</v>
      </c>
      <c r="J82" s="320">
        <v>0.0</v>
      </c>
      <c r="K82" s="320">
        <v>-820.0</v>
      </c>
      <c r="L82" s="320">
        <v>820.0</v>
      </c>
      <c r="M82" s="320">
        <v>0.0</v>
      </c>
      <c r="N82" s="320">
        <v>820.0</v>
      </c>
      <c r="O82" s="319">
        <v>0.0</v>
      </c>
      <c r="P82" s="320">
        <v>0.0</v>
      </c>
      <c r="Q82" s="320">
        <v>0.0</v>
      </c>
      <c r="R82" s="321">
        <v>0.0</v>
      </c>
      <c r="S82" s="314"/>
      <c r="T82" s="331"/>
    </row>
    <row r="83" ht="11.25" customHeight="1">
      <c r="A83" s="331"/>
      <c r="B83" s="315" t="s">
        <v>92</v>
      </c>
      <c r="C83" s="316" t="s">
        <v>172</v>
      </c>
      <c r="D83" s="317" t="s">
        <v>173</v>
      </c>
      <c r="E83" s="318"/>
      <c r="F83" s="316" t="s">
        <v>95</v>
      </c>
      <c r="G83" s="319">
        <v>0.39</v>
      </c>
      <c r="H83" s="315" t="s">
        <v>96</v>
      </c>
      <c r="I83" s="320">
        <v>-24.33</v>
      </c>
      <c r="J83" s="320">
        <v>0.0</v>
      </c>
      <c r="K83" s="320">
        <v>-24.33</v>
      </c>
      <c r="L83" s="320">
        <v>24.33</v>
      </c>
      <c r="M83" s="320">
        <v>0.0</v>
      </c>
      <c r="N83" s="320">
        <v>24.33</v>
      </c>
      <c r="O83" s="319">
        <v>0.0</v>
      </c>
      <c r="P83" s="320">
        <v>0.0</v>
      </c>
      <c r="Q83" s="320">
        <v>0.0</v>
      </c>
      <c r="R83" s="321">
        <v>0.0</v>
      </c>
      <c r="S83" s="314"/>
      <c r="T83" s="331"/>
    </row>
    <row r="84" ht="11.25" customHeight="1">
      <c r="A84" s="331"/>
      <c r="B84" s="315" t="s">
        <v>92</v>
      </c>
      <c r="C84" s="316" t="s">
        <v>118</v>
      </c>
      <c r="D84" s="317" t="s">
        <v>119</v>
      </c>
      <c r="E84" s="318"/>
      <c r="F84" s="316" t="s">
        <v>95</v>
      </c>
      <c r="G84" s="319">
        <v>0.26</v>
      </c>
      <c r="H84" s="315" t="s">
        <v>96</v>
      </c>
      <c r="I84" s="320">
        <v>-9.88</v>
      </c>
      <c r="J84" s="320">
        <v>0.0</v>
      </c>
      <c r="K84" s="320">
        <v>-9.88</v>
      </c>
      <c r="L84" s="320">
        <v>9.88</v>
      </c>
      <c r="M84" s="320">
        <v>0.0</v>
      </c>
      <c r="N84" s="320">
        <v>9.88</v>
      </c>
      <c r="O84" s="319">
        <v>0.0</v>
      </c>
      <c r="P84" s="320">
        <v>0.0</v>
      </c>
      <c r="Q84" s="320">
        <v>0.0</v>
      </c>
      <c r="R84" s="321">
        <v>0.0</v>
      </c>
      <c r="S84" s="314"/>
      <c r="T84" s="331"/>
    </row>
    <row r="85" ht="11.25" customHeight="1">
      <c r="A85" s="331"/>
      <c r="B85" s="315" t="s">
        <v>92</v>
      </c>
      <c r="C85" s="316" t="s">
        <v>128</v>
      </c>
      <c r="D85" s="317" t="s">
        <v>129</v>
      </c>
      <c r="E85" s="318"/>
      <c r="F85" s="316" t="s">
        <v>130</v>
      </c>
      <c r="G85" s="319">
        <v>26.0</v>
      </c>
      <c r="H85" s="315" t="s">
        <v>96</v>
      </c>
      <c r="I85" s="320">
        <v>-339.3</v>
      </c>
      <c r="J85" s="320">
        <v>0.0</v>
      </c>
      <c r="K85" s="320">
        <v>-339.3</v>
      </c>
      <c r="L85" s="320">
        <v>339.3</v>
      </c>
      <c r="M85" s="320">
        <v>0.0</v>
      </c>
      <c r="N85" s="320">
        <v>339.3</v>
      </c>
      <c r="O85" s="319">
        <v>0.0</v>
      </c>
      <c r="P85" s="320">
        <v>0.0</v>
      </c>
      <c r="Q85" s="320">
        <v>0.0</v>
      </c>
      <c r="R85" s="321">
        <v>0.0</v>
      </c>
      <c r="S85" s="314"/>
      <c r="T85" s="331"/>
    </row>
    <row r="86" ht="11.25" customHeight="1">
      <c r="A86" s="331"/>
      <c r="B86" s="315" t="s">
        <v>92</v>
      </c>
      <c r="C86" s="316" t="s">
        <v>131</v>
      </c>
      <c r="D86" s="317" t="s">
        <v>132</v>
      </c>
      <c r="E86" s="318"/>
      <c r="F86" s="316" t="s">
        <v>95</v>
      </c>
      <c r="G86" s="319">
        <v>1.95</v>
      </c>
      <c r="H86" s="315" t="s">
        <v>96</v>
      </c>
      <c r="I86" s="320">
        <v>-458.25</v>
      </c>
      <c r="J86" s="320">
        <v>0.0</v>
      </c>
      <c r="K86" s="320">
        <v>-458.25</v>
      </c>
      <c r="L86" s="320">
        <v>458.25</v>
      </c>
      <c r="M86" s="320">
        <v>0.0</v>
      </c>
      <c r="N86" s="320">
        <v>458.25</v>
      </c>
      <c r="O86" s="319">
        <v>0.0</v>
      </c>
      <c r="P86" s="320">
        <v>0.0</v>
      </c>
      <c r="Q86" s="320">
        <v>0.0</v>
      </c>
      <c r="R86" s="321">
        <v>0.0</v>
      </c>
      <c r="S86" s="314"/>
      <c r="T86" s="331"/>
    </row>
    <row r="87" ht="11.25" customHeight="1">
      <c r="A87" s="331"/>
      <c r="B87" s="315" t="s">
        <v>92</v>
      </c>
      <c r="C87" s="316" t="s">
        <v>174</v>
      </c>
      <c r="D87" s="399" t="s">
        <v>175</v>
      </c>
      <c r="E87" s="318"/>
      <c r="F87" s="316" t="s">
        <v>95</v>
      </c>
      <c r="G87" s="319">
        <v>1.3</v>
      </c>
      <c r="H87" s="315" t="s">
        <v>96</v>
      </c>
      <c r="I87" s="320">
        <v>-3880.07</v>
      </c>
      <c r="J87" s="320">
        <v>0.0</v>
      </c>
      <c r="K87" s="320">
        <v>-3880.07</v>
      </c>
      <c r="L87" s="320">
        <v>3880.07</v>
      </c>
      <c r="M87" s="320">
        <v>0.0</v>
      </c>
      <c r="N87" s="320">
        <v>3880.07</v>
      </c>
      <c r="O87" s="319">
        <v>0.0</v>
      </c>
      <c r="P87" s="320">
        <v>0.0</v>
      </c>
      <c r="Q87" s="320">
        <v>0.0</v>
      </c>
      <c r="R87" s="321">
        <v>0.0</v>
      </c>
      <c r="S87" s="314"/>
      <c r="T87" s="331"/>
    </row>
    <row r="88" ht="11.25" customHeight="1">
      <c r="A88" s="331"/>
      <c r="B88" s="315" t="s">
        <v>92</v>
      </c>
      <c r="C88" s="316" t="s">
        <v>128</v>
      </c>
      <c r="D88" s="317" t="s">
        <v>129</v>
      </c>
      <c r="E88" s="318"/>
      <c r="F88" s="316" t="s">
        <v>130</v>
      </c>
      <c r="G88" s="319">
        <v>26.0</v>
      </c>
      <c r="H88" s="315" t="s">
        <v>96</v>
      </c>
      <c r="I88" s="320">
        <v>-339.3</v>
      </c>
      <c r="J88" s="320">
        <v>0.0</v>
      </c>
      <c r="K88" s="320">
        <v>-339.3</v>
      </c>
      <c r="L88" s="320">
        <v>339.3</v>
      </c>
      <c r="M88" s="320">
        <v>0.0</v>
      </c>
      <c r="N88" s="320">
        <v>339.3</v>
      </c>
      <c r="O88" s="319">
        <v>0.0</v>
      </c>
      <c r="P88" s="320">
        <v>0.0</v>
      </c>
      <c r="Q88" s="320">
        <v>0.0</v>
      </c>
      <c r="R88" s="321">
        <v>0.0</v>
      </c>
      <c r="S88" s="314"/>
      <c r="T88" s="331"/>
    </row>
    <row r="89" ht="11.25" customHeight="1">
      <c r="A89" s="331"/>
      <c r="B89" s="315" t="s">
        <v>92</v>
      </c>
      <c r="C89" s="316" t="s">
        <v>120</v>
      </c>
      <c r="D89" s="317" t="s">
        <v>121</v>
      </c>
      <c r="E89" s="318"/>
      <c r="F89" s="316" t="s">
        <v>95</v>
      </c>
      <c r="G89" s="319">
        <v>0.195</v>
      </c>
      <c r="H89" s="315" t="s">
        <v>96</v>
      </c>
      <c r="I89" s="320">
        <v>-29.03</v>
      </c>
      <c r="J89" s="320">
        <v>0.0</v>
      </c>
      <c r="K89" s="320">
        <v>-29.03</v>
      </c>
      <c r="L89" s="320">
        <v>29.03</v>
      </c>
      <c r="M89" s="320">
        <v>0.0</v>
      </c>
      <c r="N89" s="320">
        <v>29.03</v>
      </c>
      <c r="O89" s="319">
        <v>0.0</v>
      </c>
      <c r="P89" s="320">
        <v>0.0</v>
      </c>
      <c r="Q89" s="320">
        <v>0.0</v>
      </c>
      <c r="R89" s="321">
        <v>0.0</v>
      </c>
      <c r="S89" s="314"/>
      <c r="T89" s="331"/>
    </row>
    <row r="90" ht="11.25" customHeight="1">
      <c r="A90" s="331"/>
      <c r="B90" s="315" t="s">
        <v>92</v>
      </c>
      <c r="C90" s="316" t="s">
        <v>118</v>
      </c>
      <c r="D90" s="317" t="s">
        <v>119</v>
      </c>
      <c r="E90" s="318"/>
      <c r="F90" s="316" t="s">
        <v>95</v>
      </c>
      <c r="G90" s="319">
        <v>0.01</v>
      </c>
      <c r="H90" s="315" t="s">
        <v>96</v>
      </c>
      <c r="I90" s="320">
        <v>-0.38</v>
      </c>
      <c r="J90" s="320">
        <v>0.0</v>
      </c>
      <c r="K90" s="320">
        <v>-0.38</v>
      </c>
      <c r="L90" s="320">
        <v>0.38</v>
      </c>
      <c r="M90" s="320">
        <v>0.0</v>
      </c>
      <c r="N90" s="320">
        <v>0.38</v>
      </c>
      <c r="O90" s="319">
        <v>0.0</v>
      </c>
      <c r="P90" s="320">
        <v>0.0</v>
      </c>
      <c r="Q90" s="320">
        <v>0.0</v>
      </c>
      <c r="R90" s="321">
        <v>0.0</v>
      </c>
      <c r="S90" s="314"/>
      <c r="T90" s="331"/>
    </row>
    <row r="91" ht="11.25" customHeight="1">
      <c r="A91" s="331"/>
      <c r="B91" s="315" t="s">
        <v>92</v>
      </c>
      <c r="C91" s="316" t="s">
        <v>184</v>
      </c>
      <c r="D91" s="317" t="s">
        <v>185</v>
      </c>
      <c r="E91" s="318"/>
      <c r="F91" s="316" t="s">
        <v>95</v>
      </c>
      <c r="G91" s="319">
        <v>1.95</v>
      </c>
      <c r="H91" s="315" t="s">
        <v>96</v>
      </c>
      <c r="I91" s="320">
        <v>-451.62</v>
      </c>
      <c r="J91" s="320">
        <v>0.0</v>
      </c>
      <c r="K91" s="320">
        <v>-451.62</v>
      </c>
      <c r="L91" s="320">
        <v>451.62</v>
      </c>
      <c r="M91" s="320">
        <v>0.0</v>
      </c>
      <c r="N91" s="320">
        <v>451.62</v>
      </c>
      <c r="O91" s="319">
        <v>0.0</v>
      </c>
      <c r="P91" s="320">
        <v>0.0</v>
      </c>
      <c r="Q91" s="320">
        <v>0.0</v>
      </c>
      <c r="R91" s="321">
        <v>0.0</v>
      </c>
      <c r="S91" s="314"/>
      <c r="T91" s="331"/>
    </row>
    <row r="92" ht="11.25" customHeight="1">
      <c r="A92" s="331"/>
      <c r="B92" s="315" t="s">
        <v>92</v>
      </c>
      <c r="C92" s="316" t="s">
        <v>137</v>
      </c>
      <c r="D92" s="317" t="s">
        <v>138</v>
      </c>
      <c r="E92" s="318"/>
      <c r="F92" s="316" t="s">
        <v>95</v>
      </c>
      <c r="G92" s="319">
        <v>0.13</v>
      </c>
      <c r="H92" s="315" t="s">
        <v>96</v>
      </c>
      <c r="I92" s="320">
        <v>-49.4</v>
      </c>
      <c r="J92" s="320">
        <v>0.0</v>
      </c>
      <c r="K92" s="320">
        <v>-49.4</v>
      </c>
      <c r="L92" s="320">
        <v>49.4</v>
      </c>
      <c r="M92" s="320">
        <v>0.0</v>
      </c>
      <c r="N92" s="320">
        <v>49.4</v>
      </c>
      <c r="O92" s="319">
        <v>0.0</v>
      </c>
      <c r="P92" s="320">
        <v>0.0</v>
      </c>
      <c r="Q92" s="320">
        <v>0.0</v>
      </c>
      <c r="R92" s="321">
        <v>0.0</v>
      </c>
      <c r="S92" s="314"/>
      <c r="T92" s="331"/>
    </row>
    <row r="93" ht="11.25" customHeight="1">
      <c r="A93" s="331"/>
      <c r="B93" s="315" t="s">
        <v>92</v>
      </c>
      <c r="C93" s="316" t="s">
        <v>186</v>
      </c>
      <c r="D93" s="317" t="s">
        <v>187</v>
      </c>
      <c r="E93" s="318"/>
      <c r="F93" s="316" t="s">
        <v>95</v>
      </c>
      <c r="G93" s="319">
        <v>1.04</v>
      </c>
      <c r="H93" s="315" t="s">
        <v>96</v>
      </c>
      <c r="I93" s="320">
        <v>-317.2</v>
      </c>
      <c r="J93" s="320">
        <v>0.0</v>
      </c>
      <c r="K93" s="320">
        <v>-317.2</v>
      </c>
      <c r="L93" s="320">
        <v>317.2</v>
      </c>
      <c r="M93" s="320">
        <v>0.0</v>
      </c>
      <c r="N93" s="320">
        <v>317.2</v>
      </c>
      <c r="O93" s="319">
        <v>0.0</v>
      </c>
      <c r="P93" s="320">
        <v>0.0</v>
      </c>
      <c r="Q93" s="320">
        <v>0.0</v>
      </c>
      <c r="R93" s="321">
        <v>0.0</v>
      </c>
      <c r="S93" s="314"/>
      <c r="T93" s="331"/>
    </row>
    <row r="94" ht="11.25" customHeight="1">
      <c r="A94" s="331"/>
      <c r="B94" s="315" t="s">
        <v>92</v>
      </c>
      <c r="C94" s="316" t="s">
        <v>188</v>
      </c>
      <c r="D94" s="317" t="s">
        <v>189</v>
      </c>
      <c r="E94" s="318"/>
      <c r="F94" s="316" t="s">
        <v>95</v>
      </c>
      <c r="G94" s="319">
        <v>0.13</v>
      </c>
      <c r="H94" s="315" t="s">
        <v>96</v>
      </c>
      <c r="I94" s="320">
        <v>-148.2</v>
      </c>
      <c r="J94" s="320">
        <v>0.0</v>
      </c>
      <c r="K94" s="320">
        <v>-148.2</v>
      </c>
      <c r="L94" s="320">
        <v>148.2</v>
      </c>
      <c r="M94" s="320">
        <v>0.0</v>
      </c>
      <c r="N94" s="320">
        <v>148.2</v>
      </c>
      <c r="O94" s="319">
        <v>0.0</v>
      </c>
      <c r="P94" s="320">
        <v>0.0</v>
      </c>
      <c r="Q94" s="320">
        <v>0.0</v>
      </c>
      <c r="R94" s="321">
        <v>0.0</v>
      </c>
      <c r="S94" s="314"/>
      <c r="T94" s="331"/>
    </row>
    <row r="95" ht="11.25" customHeight="1">
      <c r="A95" s="331"/>
      <c r="B95" s="315" t="s">
        <v>92</v>
      </c>
      <c r="C95" s="316" t="s">
        <v>105</v>
      </c>
      <c r="D95" s="317" t="s">
        <v>106</v>
      </c>
      <c r="E95" s="318"/>
      <c r="F95" s="316" t="s">
        <v>95</v>
      </c>
      <c r="G95" s="319">
        <v>1.04</v>
      </c>
      <c r="H95" s="315" t="s">
        <v>96</v>
      </c>
      <c r="I95" s="320">
        <v>-64.48</v>
      </c>
      <c r="J95" s="320">
        <v>0.0</v>
      </c>
      <c r="K95" s="320">
        <v>-64.48</v>
      </c>
      <c r="L95" s="320">
        <v>64.48</v>
      </c>
      <c r="M95" s="320">
        <v>0.0</v>
      </c>
      <c r="N95" s="320">
        <v>64.48</v>
      </c>
      <c r="O95" s="319">
        <v>0.0</v>
      </c>
      <c r="P95" s="320">
        <v>0.0</v>
      </c>
      <c r="Q95" s="320">
        <v>0.0</v>
      </c>
      <c r="R95" s="321">
        <v>0.0</v>
      </c>
      <c r="S95" s="314"/>
      <c r="T95" s="331"/>
    </row>
    <row r="96" ht="11.25" customHeight="1">
      <c r="A96" s="331"/>
      <c r="B96" s="315" t="s">
        <v>92</v>
      </c>
      <c r="C96" s="316" t="s">
        <v>192</v>
      </c>
      <c r="D96" s="317" t="s">
        <v>193</v>
      </c>
      <c r="E96" s="318"/>
      <c r="F96" s="316" t="s">
        <v>95</v>
      </c>
      <c r="G96" s="319">
        <v>0.09</v>
      </c>
      <c r="H96" s="315" t="s">
        <v>96</v>
      </c>
      <c r="I96" s="320">
        <v>0.0</v>
      </c>
      <c r="J96" s="320">
        <v>0.0</v>
      </c>
      <c r="K96" s="320">
        <v>0.0</v>
      </c>
      <c r="L96" s="320">
        <v>0.0</v>
      </c>
      <c r="M96" s="320">
        <v>0.0</v>
      </c>
      <c r="N96" s="320">
        <v>0.0</v>
      </c>
      <c r="O96" s="319">
        <v>0.0</v>
      </c>
      <c r="P96" s="320">
        <v>0.0</v>
      </c>
      <c r="Q96" s="320">
        <v>0.0</v>
      </c>
      <c r="R96" s="321">
        <v>0.0</v>
      </c>
      <c r="S96" s="314"/>
      <c r="T96" s="331"/>
    </row>
    <row r="97" ht="11.25" customHeight="1">
      <c r="A97" s="331"/>
      <c r="B97" s="315" t="s">
        <v>92</v>
      </c>
      <c r="C97" s="316" t="s">
        <v>194</v>
      </c>
      <c r="D97" s="317" t="s">
        <v>195</v>
      </c>
      <c r="E97" s="318"/>
      <c r="F97" s="316" t="s">
        <v>95</v>
      </c>
      <c r="G97" s="319">
        <v>0.065</v>
      </c>
      <c r="H97" s="315" t="s">
        <v>96</v>
      </c>
      <c r="I97" s="320">
        <v>-9.1</v>
      </c>
      <c r="J97" s="320">
        <v>0.0</v>
      </c>
      <c r="K97" s="320">
        <v>-9.1</v>
      </c>
      <c r="L97" s="320">
        <v>9.1</v>
      </c>
      <c r="M97" s="320">
        <v>0.0</v>
      </c>
      <c r="N97" s="320">
        <v>9.1</v>
      </c>
      <c r="O97" s="319">
        <v>0.0</v>
      </c>
      <c r="P97" s="320">
        <v>0.0</v>
      </c>
      <c r="Q97" s="320">
        <v>0.0</v>
      </c>
      <c r="R97" s="321">
        <v>0.0</v>
      </c>
      <c r="S97" s="314"/>
      <c r="T97" s="331"/>
    </row>
    <row r="98" ht="11.25" customHeight="1">
      <c r="A98" s="331"/>
      <c r="B98" s="315" t="s">
        <v>92</v>
      </c>
      <c r="C98" s="316" t="s">
        <v>141</v>
      </c>
      <c r="D98" s="317" t="s">
        <v>142</v>
      </c>
      <c r="E98" s="318"/>
      <c r="F98" s="316" t="s">
        <v>95</v>
      </c>
      <c r="G98" s="319">
        <v>0.065</v>
      </c>
      <c r="H98" s="315" t="s">
        <v>96</v>
      </c>
      <c r="I98" s="320">
        <v>-4.87</v>
      </c>
      <c r="J98" s="320">
        <v>0.0</v>
      </c>
      <c r="K98" s="320">
        <v>-4.87</v>
      </c>
      <c r="L98" s="320">
        <v>4.87</v>
      </c>
      <c r="M98" s="320">
        <v>0.0</v>
      </c>
      <c r="N98" s="320">
        <v>4.87</v>
      </c>
      <c r="O98" s="319">
        <v>0.0</v>
      </c>
      <c r="P98" s="320">
        <v>0.0</v>
      </c>
      <c r="Q98" s="320">
        <v>0.0</v>
      </c>
      <c r="R98" s="321">
        <v>0.0</v>
      </c>
      <c r="S98" s="314"/>
      <c r="T98" s="331"/>
    </row>
    <row r="99" ht="11.25" customHeight="1">
      <c r="A99" s="331"/>
      <c r="B99" s="315" t="s">
        <v>92</v>
      </c>
      <c r="C99" s="316" t="s">
        <v>120</v>
      </c>
      <c r="D99" s="317" t="s">
        <v>121</v>
      </c>
      <c r="E99" s="318"/>
      <c r="F99" s="316" t="s">
        <v>95</v>
      </c>
      <c r="G99" s="319">
        <v>0.325</v>
      </c>
      <c r="H99" s="315" t="s">
        <v>96</v>
      </c>
      <c r="I99" s="320">
        <v>-48.39</v>
      </c>
      <c r="J99" s="320">
        <v>0.0</v>
      </c>
      <c r="K99" s="320">
        <v>-48.39</v>
      </c>
      <c r="L99" s="320">
        <v>48.39</v>
      </c>
      <c r="M99" s="320">
        <v>0.0</v>
      </c>
      <c r="N99" s="320">
        <v>48.39</v>
      </c>
      <c r="O99" s="319">
        <v>0.0</v>
      </c>
      <c r="P99" s="320">
        <v>0.0</v>
      </c>
      <c r="Q99" s="320">
        <v>0.0</v>
      </c>
      <c r="R99" s="321">
        <v>0.0</v>
      </c>
      <c r="S99" s="314"/>
      <c r="T99" s="331"/>
    </row>
    <row r="100" ht="11.25" customHeight="1">
      <c r="A100" s="331"/>
      <c r="B100" s="315" t="s">
        <v>92</v>
      </c>
      <c r="C100" s="316" t="s">
        <v>128</v>
      </c>
      <c r="D100" s="317" t="s">
        <v>129</v>
      </c>
      <c r="E100" s="318"/>
      <c r="F100" s="316" t="s">
        <v>130</v>
      </c>
      <c r="G100" s="319">
        <v>26.0</v>
      </c>
      <c r="H100" s="315" t="s">
        <v>96</v>
      </c>
      <c r="I100" s="320">
        <v>-339.3</v>
      </c>
      <c r="J100" s="320">
        <v>0.0</v>
      </c>
      <c r="K100" s="320">
        <v>-339.3</v>
      </c>
      <c r="L100" s="320">
        <v>339.3</v>
      </c>
      <c r="M100" s="320">
        <v>0.0</v>
      </c>
      <c r="N100" s="320">
        <v>339.3</v>
      </c>
      <c r="O100" s="319">
        <v>0.0</v>
      </c>
      <c r="P100" s="320">
        <v>0.0</v>
      </c>
      <c r="Q100" s="320">
        <v>0.0</v>
      </c>
      <c r="R100" s="321">
        <v>0.0</v>
      </c>
      <c r="S100" s="314"/>
      <c r="T100" s="331"/>
    </row>
    <row r="101" ht="11.25" customHeight="1">
      <c r="A101" s="331"/>
      <c r="B101" s="315" t="s">
        <v>92</v>
      </c>
      <c r="C101" s="316" t="s">
        <v>97</v>
      </c>
      <c r="D101" s="317" t="s">
        <v>98</v>
      </c>
      <c r="E101" s="318"/>
      <c r="F101" s="316" t="s">
        <v>95</v>
      </c>
      <c r="G101" s="319">
        <v>0.13</v>
      </c>
      <c r="H101" s="315" t="s">
        <v>96</v>
      </c>
      <c r="I101" s="320">
        <v>-50.05</v>
      </c>
      <c r="J101" s="320">
        <v>0.0</v>
      </c>
      <c r="K101" s="320">
        <v>-50.05</v>
      </c>
      <c r="L101" s="320">
        <v>50.05</v>
      </c>
      <c r="M101" s="320">
        <v>0.0</v>
      </c>
      <c r="N101" s="320">
        <v>50.05</v>
      </c>
      <c r="O101" s="319">
        <v>0.0</v>
      </c>
      <c r="P101" s="320">
        <v>0.0</v>
      </c>
      <c r="Q101" s="320">
        <v>0.0</v>
      </c>
      <c r="R101" s="321">
        <v>0.0</v>
      </c>
      <c r="S101" s="314"/>
      <c r="T101" s="331"/>
    </row>
    <row r="102" ht="11.25" customHeight="1">
      <c r="A102" s="331"/>
      <c r="B102" s="315" t="s">
        <v>92</v>
      </c>
      <c r="C102" s="316" t="s">
        <v>118</v>
      </c>
      <c r="D102" s="317" t="s">
        <v>119</v>
      </c>
      <c r="E102" s="318"/>
      <c r="F102" s="316" t="s">
        <v>95</v>
      </c>
      <c r="G102" s="319">
        <v>0.01</v>
      </c>
      <c r="H102" s="315" t="s">
        <v>96</v>
      </c>
      <c r="I102" s="320">
        <v>-0.38</v>
      </c>
      <c r="J102" s="320">
        <v>0.0</v>
      </c>
      <c r="K102" s="320">
        <v>-0.38</v>
      </c>
      <c r="L102" s="320">
        <v>0.38</v>
      </c>
      <c r="M102" s="320">
        <v>0.0</v>
      </c>
      <c r="N102" s="320">
        <v>0.38</v>
      </c>
      <c r="O102" s="319">
        <v>0.0</v>
      </c>
      <c r="P102" s="320">
        <v>0.0</v>
      </c>
      <c r="Q102" s="320">
        <v>0.0</v>
      </c>
      <c r="R102" s="321">
        <v>0.0</v>
      </c>
      <c r="S102" s="314"/>
      <c r="T102" s="331"/>
    </row>
    <row r="103" ht="11.25" customHeight="1">
      <c r="A103" s="331"/>
      <c r="B103" s="315" t="s">
        <v>92</v>
      </c>
      <c r="C103" s="316" t="s">
        <v>230</v>
      </c>
      <c r="D103" s="317" t="s">
        <v>231</v>
      </c>
      <c r="E103" s="318"/>
      <c r="F103" s="316" t="s">
        <v>95</v>
      </c>
      <c r="G103" s="319">
        <v>0.52</v>
      </c>
      <c r="H103" s="315" t="s">
        <v>96</v>
      </c>
      <c r="I103" s="320">
        <v>-316.68</v>
      </c>
      <c r="J103" s="320">
        <v>0.0</v>
      </c>
      <c r="K103" s="320">
        <v>-316.68</v>
      </c>
      <c r="L103" s="320">
        <v>316.68</v>
      </c>
      <c r="M103" s="320">
        <v>0.0</v>
      </c>
      <c r="N103" s="320">
        <v>316.68</v>
      </c>
      <c r="O103" s="319">
        <v>0.0</v>
      </c>
      <c r="P103" s="320">
        <v>0.0</v>
      </c>
      <c r="Q103" s="320">
        <v>0.0</v>
      </c>
      <c r="R103" s="321">
        <v>0.0</v>
      </c>
      <c r="S103" s="314"/>
      <c r="T103" s="331"/>
    </row>
    <row r="104" ht="11.25" customHeight="1">
      <c r="A104" s="331"/>
      <c r="B104" s="315" t="s">
        <v>92</v>
      </c>
      <c r="C104" s="316" t="s">
        <v>131</v>
      </c>
      <c r="D104" s="317" t="s">
        <v>132</v>
      </c>
      <c r="E104" s="318"/>
      <c r="F104" s="316" t="s">
        <v>95</v>
      </c>
      <c r="G104" s="319">
        <v>0.026</v>
      </c>
      <c r="H104" s="315" t="s">
        <v>96</v>
      </c>
      <c r="I104" s="320">
        <v>-6.11</v>
      </c>
      <c r="J104" s="320">
        <v>0.0</v>
      </c>
      <c r="K104" s="320">
        <v>-6.11</v>
      </c>
      <c r="L104" s="320">
        <v>6.11</v>
      </c>
      <c r="M104" s="320">
        <v>0.0</v>
      </c>
      <c r="N104" s="320">
        <v>6.11</v>
      </c>
      <c r="O104" s="319">
        <v>0.0</v>
      </c>
      <c r="P104" s="320">
        <v>0.0</v>
      </c>
      <c r="Q104" s="320">
        <v>0.0</v>
      </c>
      <c r="R104" s="321">
        <v>0.0</v>
      </c>
      <c r="S104" s="314"/>
      <c r="T104" s="331"/>
    </row>
    <row r="105" ht="11.25" customHeight="1">
      <c r="A105" s="331"/>
      <c r="B105" s="315" t="s">
        <v>92</v>
      </c>
      <c r="C105" s="316" t="s">
        <v>386</v>
      </c>
      <c r="D105" s="317" t="s">
        <v>387</v>
      </c>
      <c r="E105" s="318"/>
      <c r="F105" s="316" t="s">
        <v>95</v>
      </c>
      <c r="G105" s="319">
        <v>0.13</v>
      </c>
      <c r="H105" s="315" t="s">
        <v>96</v>
      </c>
      <c r="I105" s="320">
        <v>-249.6</v>
      </c>
      <c r="J105" s="320">
        <v>0.0</v>
      </c>
      <c r="K105" s="320">
        <v>-249.6</v>
      </c>
      <c r="L105" s="320">
        <v>249.6</v>
      </c>
      <c r="M105" s="320">
        <v>0.0</v>
      </c>
      <c r="N105" s="320">
        <v>249.6</v>
      </c>
      <c r="O105" s="319">
        <v>0.0</v>
      </c>
      <c r="P105" s="320">
        <v>0.0</v>
      </c>
      <c r="Q105" s="320">
        <v>0.0</v>
      </c>
      <c r="R105" s="321">
        <v>0.0</v>
      </c>
      <c r="S105" s="314"/>
      <c r="T105" s="331"/>
    </row>
    <row r="106" ht="11.25" customHeight="1">
      <c r="A106" s="331"/>
      <c r="B106" s="315" t="s">
        <v>92</v>
      </c>
      <c r="C106" s="316" t="s">
        <v>128</v>
      </c>
      <c r="D106" s="317" t="s">
        <v>129</v>
      </c>
      <c r="E106" s="318"/>
      <c r="F106" s="316" t="s">
        <v>130</v>
      </c>
      <c r="G106" s="319">
        <v>39.0</v>
      </c>
      <c r="H106" s="315" t="s">
        <v>96</v>
      </c>
      <c r="I106" s="320">
        <v>-508.95</v>
      </c>
      <c r="J106" s="320">
        <v>0.0</v>
      </c>
      <c r="K106" s="320">
        <v>-508.95</v>
      </c>
      <c r="L106" s="320">
        <v>508.95</v>
      </c>
      <c r="M106" s="320">
        <v>0.0</v>
      </c>
      <c r="N106" s="320">
        <v>508.95</v>
      </c>
      <c r="O106" s="319">
        <v>0.0</v>
      </c>
      <c r="P106" s="320">
        <v>0.0</v>
      </c>
      <c r="Q106" s="320">
        <v>0.0</v>
      </c>
      <c r="R106" s="321">
        <v>0.0</v>
      </c>
      <c r="S106" s="314"/>
      <c r="T106" s="331"/>
    </row>
    <row r="107" ht="11.25" customHeight="1">
      <c r="A107" s="331"/>
      <c r="B107" s="315" t="s">
        <v>92</v>
      </c>
      <c r="C107" s="316" t="s">
        <v>151</v>
      </c>
      <c r="D107" s="317" t="s">
        <v>152</v>
      </c>
      <c r="E107" s="318"/>
      <c r="F107" s="316" t="s">
        <v>95</v>
      </c>
      <c r="G107" s="319">
        <v>0.39</v>
      </c>
      <c r="H107" s="315" t="s">
        <v>96</v>
      </c>
      <c r="I107" s="320">
        <v>-193.05</v>
      </c>
      <c r="J107" s="320">
        <v>0.0</v>
      </c>
      <c r="K107" s="320">
        <v>-193.05</v>
      </c>
      <c r="L107" s="320">
        <v>193.05</v>
      </c>
      <c r="M107" s="320">
        <v>0.0</v>
      </c>
      <c r="N107" s="320">
        <v>193.05</v>
      </c>
      <c r="O107" s="319">
        <v>0.0</v>
      </c>
      <c r="P107" s="320">
        <v>0.0</v>
      </c>
      <c r="Q107" s="320">
        <v>0.0</v>
      </c>
      <c r="R107" s="321">
        <v>0.0</v>
      </c>
      <c r="S107" s="314"/>
      <c r="T107" s="331"/>
    </row>
    <row r="108" ht="11.25" customHeight="1">
      <c r="A108" s="331"/>
      <c r="B108" s="315" t="s">
        <v>92</v>
      </c>
      <c r="C108" s="316" t="s">
        <v>2352</v>
      </c>
      <c r="D108" s="317" t="s">
        <v>2353</v>
      </c>
      <c r="E108" s="318"/>
      <c r="F108" s="316" t="s">
        <v>95</v>
      </c>
      <c r="G108" s="319">
        <v>0.59</v>
      </c>
      <c r="H108" s="315" t="s">
        <v>96</v>
      </c>
      <c r="I108" s="320">
        <v>-649.0</v>
      </c>
      <c r="J108" s="320">
        <v>0.0</v>
      </c>
      <c r="K108" s="320">
        <v>-649.0</v>
      </c>
      <c r="L108" s="320">
        <v>649.0</v>
      </c>
      <c r="M108" s="320">
        <v>0.0</v>
      </c>
      <c r="N108" s="320">
        <v>649.0</v>
      </c>
      <c r="O108" s="319">
        <v>0.0</v>
      </c>
      <c r="P108" s="320">
        <v>0.0</v>
      </c>
      <c r="Q108" s="320">
        <v>0.0</v>
      </c>
      <c r="R108" s="321">
        <v>0.0</v>
      </c>
      <c r="S108" s="314"/>
      <c r="T108" s="331"/>
    </row>
    <row r="109" ht="11.25" customHeight="1">
      <c r="A109" s="331"/>
      <c r="B109" s="315" t="s">
        <v>92</v>
      </c>
      <c r="C109" s="316" t="s">
        <v>251</v>
      </c>
      <c r="D109" s="317" t="s">
        <v>252</v>
      </c>
      <c r="E109" s="318"/>
      <c r="F109" s="316" t="s">
        <v>95</v>
      </c>
      <c r="G109" s="319">
        <v>0.65</v>
      </c>
      <c r="H109" s="315" t="s">
        <v>96</v>
      </c>
      <c r="I109" s="320">
        <v>-230.75</v>
      </c>
      <c r="J109" s="320">
        <v>0.0</v>
      </c>
      <c r="K109" s="320">
        <v>-230.75</v>
      </c>
      <c r="L109" s="320">
        <v>230.75</v>
      </c>
      <c r="M109" s="320">
        <v>0.0</v>
      </c>
      <c r="N109" s="320">
        <v>230.75</v>
      </c>
      <c r="O109" s="319">
        <v>0.0</v>
      </c>
      <c r="P109" s="320">
        <v>0.0</v>
      </c>
      <c r="Q109" s="320">
        <v>0.0</v>
      </c>
      <c r="R109" s="321">
        <v>0.0</v>
      </c>
      <c r="S109" s="314"/>
      <c r="T109" s="331"/>
    </row>
    <row r="110" ht="12.0" customHeight="1">
      <c r="A110" s="331"/>
      <c r="B110" s="331"/>
      <c r="C110" s="331"/>
      <c r="D110" s="331"/>
      <c r="E110" s="331"/>
      <c r="F110" s="331"/>
      <c r="G110" s="331"/>
      <c r="H110" s="331"/>
      <c r="I110" s="331"/>
      <c r="J110" s="331"/>
      <c r="K110" s="331"/>
      <c r="L110" s="331"/>
      <c r="M110" s="331"/>
      <c r="N110" s="331"/>
      <c r="O110" s="331"/>
      <c r="P110" s="331"/>
      <c r="Q110" s="331"/>
      <c r="R110" s="331"/>
      <c r="S110" s="331"/>
      <c r="T110" s="331"/>
    </row>
    <row r="111" ht="12.75" customHeight="1">
      <c r="A111" s="331"/>
      <c r="B111" s="300" t="s">
        <v>1813</v>
      </c>
      <c r="C111" s="297"/>
      <c r="D111" s="298"/>
      <c r="E111" s="331"/>
      <c r="F111" s="331"/>
      <c r="G111" s="331"/>
      <c r="H111" s="331"/>
      <c r="I111" s="331"/>
      <c r="J111" s="331"/>
      <c r="K111" s="331"/>
      <c r="L111" s="331"/>
      <c r="M111" s="331"/>
      <c r="N111" s="331"/>
      <c r="O111" s="331"/>
      <c r="P111" s="331"/>
      <c r="Q111" s="331"/>
      <c r="R111" s="331"/>
      <c r="S111" s="330" t="s">
        <v>259</v>
      </c>
      <c r="T111" s="331"/>
    </row>
    <row r="112" ht="4.5" customHeight="1">
      <c r="A112" s="331"/>
      <c r="B112" s="331"/>
      <c r="C112" s="331"/>
      <c r="D112" s="331"/>
      <c r="E112" s="331"/>
      <c r="F112" s="331"/>
      <c r="G112" s="331"/>
      <c r="H112" s="331"/>
      <c r="I112" s="331"/>
      <c r="J112" s="331"/>
      <c r="K112" s="331"/>
      <c r="L112" s="331"/>
      <c r="M112" s="331"/>
      <c r="N112" s="331"/>
      <c r="O112" s="331"/>
      <c r="P112" s="331"/>
      <c r="Q112" s="331"/>
      <c r="R112" s="331"/>
      <c r="S112" s="331"/>
      <c r="T112" s="331"/>
    </row>
    <row r="113" ht="19.5" customHeight="1">
      <c r="A113" s="331"/>
      <c r="B113" s="301" t="s">
        <v>79</v>
      </c>
      <c r="C113" s="301" t="s">
        <v>80</v>
      </c>
      <c r="D113" s="302" t="s">
        <v>81</v>
      </c>
      <c r="E113" s="303"/>
      <c r="F113" s="301" t="s">
        <v>82</v>
      </c>
      <c r="G113" s="301" t="s">
        <v>83</v>
      </c>
      <c r="H113" s="301" t="s">
        <v>84</v>
      </c>
      <c r="I113" s="304" t="s">
        <v>85</v>
      </c>
      <c r="J113" s="305"/>
      <c r="K113" s="306"/>
      <c r="L113" s="304" t="s">
        <v>86</v>
      </c>
      <c r="M113" s="305"/>
      <c r="N113" s="306"/>
      <c r="O113" s="304" t="s">
        <v>87</v>
      </c>
      <c r="P113" s="305"/>
      <c r="Q113" s="305"/>
      <c r="R113" s="305"/>
      <c r="S113" s="307"/>
      <c r="T113" s="331"/>
    </row>
    <row r="114" ht="14.25" customHeight="1">
      <c r="A114" s="331"/>
      <c r="B114" s="308"/>
      <c r="C114" s="308"/>
      <c r="D114" s="309"/>
      <c r="E114" s="310"/>
      <c r="F114" s="308"/>
      <c r="G114" s="308"/>
      <c r="H114" s="308"/>
      <c r="I114" s="311" t="s">
        <v>88</v>
      </c>
      <c r="J114" s="311" t="s">
        <v>89</v>
      </c>
      <c r="K114" s="311" t="s">
        <v>90</v>
      </c>
      <c r="L114" s="311" t="s">
        <v>88</v>
      </c>
      <c r="M114" s="311" t="s">
        <v>89</v>
      </c>
      <c r="N114" s="311" t="s">
        <v>90</v>
      </c>
      <c r="O114" s="311" t="s">
        <v>83</v>
      </c>
      <c r="P114" s="311" t="s">
        <v>88</v>
      </c>
      <c r="Q114" s="311" t="s">
        <v>89</v>
      </c>
      <c r="R114" s="304" t="s">
        <v>90</v>
      </c>
      <c r="S114" s="307"/>
      <c r="T114" s="331"/>
    </row>
    <row r="115" ht="11.25" customHeight="1">
      <c r="A115" s="331"/>
      <c r="B115" s="315" t="s">
        <v>92</v>
      </c>
      <c r="C115" s="316" t="s">
        <v>186</v>
      </c>
      <c r="D115" s="317" t="s">
        <v>187</v>
      </c>
      <c r="E115" s="318"/>
      <c r="F115" s="316" t="s">
        <v>95</v>
      </c>
      <c r="G115" s="319">
        <v>1.3</v>
      </c>
      <c r="H115" s="315" t="s">
        <v>96</v>
      </c>
      <c r="I115" s="320">
        <v>-396.5</v>
      </c>
      <c r="J115" s="320">
        <v>0.0</v>
      </c>
      <c r="K115" s="320">
        <v>-396.5</v>
      </c>
      <c r="L115" s="320">
        <v>396.5</v>
      </c>
      <c r="M115" s="320">
        <v>0.0</v>
      </c>
      <c r="N115" s="320">
        <v>396.5</v>
      </c>
      <c r="O115" s="319">
        <v>0.0</v>
      </c>
      <c r="P115" s="320">
        <v>0.0</v>
      </c>
      <c r="Q115" s="320">
        <v>0.0</v>
      </c>
      <c r="R115" s="321">
        <v>0.0</v>
      </c>
      <c r="S115" s="314"/>
      <c r="T115" s="331"/>
    </row>
    <row r="116" ht="11.25" customHeight="1">
      <c r="A116" s="331"/>
      <c r="B116" s="315" t="s">
        <v>92</v>
      </c>
      <c r="C116" s="316" t="s">
        <v>118</v>
      </c>
      <c r="D116" s="317" t="s">
        <v>119</v>
      </c>
      <c r="E116" s="318"/>
      <c r="F116" s="316" t="s">
        <v>95</v>
      </c>
      <c r="G116" s="319">
        <v>0.01</v>
      </c>
      <c r="H116" s="315" t="s">
        <v>96</v>
      </c>
      <c r="I116" s="320">
        <v>-0.38</v>
      </c>
      <c r="J116" s="320">
        <v>0.0</v>
      </c>
      <c r="K116" s="320">
        <v>-0.38</v>
      </c>
      <c r="L116" s="320">
        <v>0.38</v>
      </c>
      <c r="M116" s="320">
        <v>0.0</v>
      </c>
      <c r="N116" s="320">
        <v>0.38</v>
      </c>
      <c r="O116" s="319">
        <v>0.0</v>
      </c>
      <c r="P116" s="320">
        <v>0.0</v>
      </c>
      <c r="Q116" s="320">
        <v>0.0</v>
      </c>
      <c r="R116" s="321">
        <v>0.0</v>
      </c>
      <c r="S116" s="314"/>
      <c r="T116" s="331"/>
    </row>
    <row r="117" ht="11.25" customHeight="1">
      <c r="A117" s="331"/>
      <c r="B117" s="315" t="s">
        <v>92</v>
      </c>
      <c r="C117" s="316" t="s">
        <v>120</v>
      </c>
      <c r="D117" s="317" t="s">
        <v>121</v>
      </c>
      <c r="E117" s="318"/>
      <c r="F117" s="316" t="s">
        <v>95</v>
      </c>
      <c r="G117" s="319">
        <v>0.325</v>
      </c>
      <c r="H117" s="315" t="s">
        <v>96</v>
      </c>
      <c r="I117" s="320">
        <v>-48.39</v>
      </c>
      <c r="J117" s="320">
        <v>0.0</v>
      </c>
      <c r="K117" s="320">
        <v>-48.39</v>
      </c>
      <c r="L117" s="320">
        <v>48.39</v>
      </c>
      <c r="M117" s="320">
        <v>0.0</v>
      </c>
      <c r="N117" s="320">
        <v>48.39</v>
      </c>
      <c r="O117" s="319">
        <v>0.0</v>
      </c>
      <c r="P117" s="320">
        <v>0.0</v>
      </c>
      <c r="Q117" s="320">
        <v>0.0</v>
      </c>
      <c r="R117" s="321">
        <v>0.0</v>
      </c>
      <c r="S117" s="314"/>
      <c r="T117" s="331"/>
    </row>
    <row r="118" ht="11.25" customHeight="1">
      <c r="A118" s="331"/>
      <c r="B118" s="315" t="s">
        <v>92</v>
      </c>
      <c r="C118" s="316" t="s">
        <v>372</v>
      </c>
      <c r="D118" s="317" t="s">
        <v>373</v>
      </c>
      <c r="E118" s="318"/>
      <c r="F118" s="316" t="s">
        <v>95</v>
      </c>
      <c r="G118" s="319">
        <v>0.7</v>
      </c>
      <c r="H118" s="315" t="s">
        <v>96</v>
      </c>
      <c r="I118" s="320">
        <v>-347.2</v>
      </c>
      <c r="J118" s="320">
        <v>0.0</v>
      </c>
      <c r="K118" s="320">
        <v>-347.2</v>
      </c>
      <c r="L118" s="320">
        <v>347.2</v>
      </c>
      <c r="M118" s="320">
        <v>0.0</v>
      </c>
      <c r="N118" s="320">
        <v>347.2</v>
      </c>
      <c r="O118" s="319">
        <v>0.0</v>
      </c>
      <c r="P118" s="320">
        <v>0.0</v>
      </c>
      <c r="Q118" s="320">
        <v>0.0</v>
      </c>
      <c r="R118" s="321">
        <v>0.0</v>
      </c>
      <c r="S118" s="314"/>
      <c r="T118" s="331"/>
    </row>
    <row r="119" ht="11.25" customHeight="1">
      <c r="A119" s="331"/>
      <c r="B119" s="322" t="s">
        <v>107</v>
      </c>
      <c r="C119" s="323"/>
      <c r="D119" s="323"/>
      <c r="E119" s="323"/>
      <c r="F119" s="324"/>
      <c r="G119" s="325">
        <v>176.227</v>
      </c>
      <c r="H119" s="326" t="s">
        <v>108</v>
      </c>
      <c r="I119" s="327">
        <v>-14492.03</v>
      </c>
      <c r="J119" s="327">
        <v>0.0</v>
      </c>
      <c r="K119" s="327">
        <v>-14492.03</v>
      </c>
      <c r="L119" s="327">
        <v>14492.03</v>
      </c>
      <c r="M119" s="327">
        <v>0.0</v>
      </c>
      <c r="N119" s="327">
        <v>14492.03</v>
      </c>
      <c r="O119" s="325">
        <v>0.0</v>
      </c>
      <c r="P119" s="327">
        <v>0.0</v>
      </c>
      <c r="Q119" s="327">
        <v>0.0</v>
      </c>
      <c r="R119" s="328">
        <v>0.0</v>
      </c>
      <c r="S119" s="329"/>
      <c r="T119" s="331"/>
    </row>
    <row r="120" ht="11.25" customHeight="1">
      <c r="A120" s="331"/>
      <c r="B120" s="312" t="s">
        <v>2354</v>
      </c>
      <c r="C120" s="313"/>
      <c r="D120" s="313"/>
      <c r="E120" s="313"/>
      <c r="F120" s="313"/>
      <c r="G120" s="313"/>
      <c r="H120" s="313"/>
      <c r="I120" s="313"/>
      <c r="J120" s="313"/>
      <c r="K120" s="313"/>
      <c r="L120" s="313"/>
      <c r="M120" s="313"/>
      <c r="N120" s="313"/>
      <c r="O120" s="313"/>
      <c r="P120" s="313"/>
      <c r="Q120" s="313"/>
      <c r="R120" s="313"/>
      <c r="S120" s="314"/>
      <c r="T120" s="331"/>
    </row>
    <row r="121" ht="11.25" customHeight="1">
      <c r="A121" s="331"/>
      <c r="B121" s="315" t="s">
        <v>92</v>
      </c>
      <c r="C121" s="316" t="s">
        <v>151</v>
      </c>
      <c r="D121" s="399" t="s">
        <v>152</v>
      </c>
      <c r="E121" s="318"/>
      <c r="F121" s="316" t="s">
        <v>95</v>
      </c>
      <c r="G121" s="319">
        <v>2.6</v>
      </c>
      <c r="H121" s="315" t="s">
        <v>96</v>
      </c>
      <c r="I121" s="320">
        <v>-1287.0</v>
      </c>
      <c r="J121" s="320">
        <v>0.0</v>
      </c>
      <c r="K121" s="320">
        <v>-1287.0</v>
      </c>
      <c r="L121" s="320">
        <v>1287.0</v>
      </c>
      <c r="M121" s="320">
        <v>0.0</v>
      </c>
      <c r="N121" s="320">
        <v>1287.0</v>
      </c>
      <c r="O121" s="319">
        <v>0.0</v>
      </c>
      <c r="P121" s="320">
        <v>0.0</v>
      </c>
      <c r="Q121" s="320">
        <v>0.0</v>
      </c>
      <c r="R121" s="321">
        <v>0.0</v>
      </c>
      <c r="S121" s="314"/>
      <c r="T121" s="331"/>
    </row>
    <row r="122" ht="11.25" customHeight="1">
      <c r="A122" s="331"/>
      <c r="B122" s="315" t="s">
        <v>92</v>
      </c>
      <c r="C122" s="316" t="s">
        <v>137</v>
      </c>
      <c r="D122" s="317" t="s">
        <v>138</v>
      </c>
      <c r="E122" s="318"/>
      <c r="F122" s="316" t="s">
        <v>95</v>
      </c>
      <c r="G122" s="319">
        <v>0.026</v>
      </c>
      <c r="H122" s="315" t="s">
        <v>96</v>
      </c>
      <c r="I122" s="320">
        <v>-9.88</v>
      </c>
      <c r="J122" s="320">
        <v>0.0</v>
      </c>
      <c r="K122" s="320">
        <v>-9.88</v>
      </c>
      <c r="L122" s="320">
        <v>9.88</v>
      </c>
      <c r="M122" s="320">
        <v>0.0</v>
      </c>
      <c r="N122" s="320">
        <v>9.88</v>
      </c>
      <c r="O122" s="319">
        <v>0.0</v>
      </c>
      <c r="P122" s="320">
        <v>0.0</v>
      </c>
      <c r="Q122" s="320">
        <v>0.0</v>
      </c>
      <c r="R122" s="321">
        <v>0.0</v>
      </c>
      <c r="S122" s="314"/>
      <c r="T122" s="331"/>
    </row>
    <row r="123" ht="11.25" customHeight="1">
      <c r="A123" s="331"/>
      <c r="B123" s="315" t="s">
        <v>92</v>
      </c>
      <c r="C123" s="316" t="s">
        <v>366</v>
      </c>
      <c r="D123" s="317" t="s">
        <v>367</v>
      </c>
      <c r="E123" s="318"/>
      <c r="F123" s="316" t="s">
        <v>95</v>
      </c>
      <c r="G123" s="319">
        <v>0.039</v>
      </c>
      <c r="H123" s="315" t="s">
        <v>96</v>
      </c>
      <c r="I123" s="320">
        <v>-98.47</v>
      </c>
      <c r="J123" s="320">
        <v>0.0</v>
      </c>
      <c r="K123" s="320">
        <v>-98.47</v>
      </c>
      <c r="L123" s="320">
        <v>98.47</v>
      </c>
      <c r="M123" s="320">
        <v>0.0</v>
      </c>
      <c r="N123" s="320">
        <v>98.47</v>
      </c>
      <c r="O123" s="319">
        <v>0.0</v>
      </c>
      <c r="P123" s="320">
        <v>0.0</v>
      </c>
      <c r="Q123" s="320">
        <v>0.0</v>
      </c>
      <c r="R123" s="321">
        <v>0.0</v>
      </c>
      <c r="S123" s="314"/>
      <c r="T123" s="331"/>
    </row>
    <row r="124" ht="11.25" customHeight="1">
      <c r="A124" s="331"/>
      <c r="B124" s="315" t="s">
        <v>92</v>
      </c>
      <c r="C124" s="316" t="s">
        <v>118</v>
      </c>
      <c r="D124" s="317" t="s">
        <v>119</v>
      </c>
      <c r="E124" s="318"/>
      <c r="F124" s="316" t="s">
        <v>95</v>
      </c>
      <c r="G124" s="319">
        <v>0.01</v>
      </c>
      <c r="H124" s="315" t="s">
        <v>96</v>
      </c>
      <c r="I124" s="320">
        <v>-0.38</v>
      </c>
      <c r="J124" s="320">
        <v>0.0</v>
      </c>
      <c r="K124" s="320">
        <v>-0.38</v>
      </c>
      <c r="L124" s="320">
        <v>0.38</v>
      </c>
      <c r="M124" s="320">
        <v>0.0</v>
      </c>
      <c r="N124" s="320">
        <v>0.38</v>
      </c>
      <c r="O124" s="319">
        <v>0.0</v>
      </c>
      <c r="P124" s="320">
        <v>0.0</v>
      </c>
      <c r="Q124" s="320">
        <v>0.0</v>
      </c>
      <c r="R124" s="321">
        <v>0.0</v>
      </c>
      <c r="S124" s="314"/>
      <c r="T124" s="331"/>
    </row>
    <row r="125" ht="11.25" customHeight="1">
      <c r="A125" s="331"/>
      <c r="B125" s="315" t="s">
        <v>92</v>
      </c>
      <c r="C125" s="316" t="s">
        <v>170</v>
      </c>
      <c r="D125" s="317" t="s">
        <v>171</v>
      </c>
      <c r="E125" s="318"/>
      <c r="F125" s="316" t="s">
        <v>95</v>
      </c>
      <c r="G125" s="319">
        <v>0.39</v>
      </c>
      <c r="H125" s="315" t="s">
        <v>96</v>
      </c>
      <c r="I125" s="320">
        <v>-660.66</v>
      </c>
      <c r="J125" s="320">
        <v>0.0</v>
      </c>
      <c r="K125" s="320">
        <v>-660.66</v>
      </c>
      <c r="L125" s="320">
        <v>660.66</v>
      </c>
      <c r="M125" s="320">
        <v>0.0</v>
      </c>
      <c r="N125" s="320">
        <v>660.66</v>
      </c>
      <c r="O125" s="319">
        <v>0.0</v>
      </c>
      <c r="P125" s="320">
        <v>0.0</v>
      </c>
      <c r="Q125" s="320">
        <v>0.0</v>
      </c>
      <c r="R125" s="321">
        <v>0.0</v>
      </c>
      <c r="S125" s="314"/>
      <c r="T125" s="331"/>
    </row>
    <row r="126" ht="11.25" customHeight="1">
      <c r="A126" s="331"/>
      <c r="B126" s="315" t="s">
        <v>92</v>
      </c>
      <c r="C126" s="316" t="s">
        <v>2298</v>
      </c>
      <c r="D126" s="399" t="s">
        <v>2299</v>
      </c>
      <c r="E126" s="318"/>
      <c r="F126" s="316" t="s">
        <v>95</v>
      </c>
      <c r="G126" s="319">
        <v>1.0</v>
      </c>
      <c r="H126" s="315" t="s">
        <v>96</v>
      </c>
      <c r="I126" s="320">
        <v>-1943.8</v>
      </c>
      <c r="J126" s="320">
        <v>0.0</v>
      </c>
      <c r="K126" s="320">
        <v>-1943.8</v>
      </c>
      <c r="L126" s="320">
        <v>1943.8</v>
      </c>
      <c r="M126" s="320">
        <v>0.0</v>
      </c>
      <c r="N126" s="320">
        <v>1943.8</v>
      </c>
      <c r="O126" s="319">
        <v>0.0</v>
      </c>
      <c r="P126" s="320">
        <v>0.0</v>
      </c>
      <c r="Q126" s="320">
        <v>0.0</v>
      </c>
      <c r="R126" s="321">
        <v>0.0</v>
      </c>
      <c r="S126" s="314"/>
      <c r="T126" s="331"/>
    </row>
    <row r="127" ht="11.25" customHeight="1">
      <c r="A127" s="331"/>
      <c r="B127" s="315" t="s">
        <v>92</v>
      </c>
      <c r="C127" s="316" t="s">
        <v>155</v>
      </c>
      <c r="D127" s="317" t="s">
        <v>156</v>
      </c>
      <c r="E127" s="318"/>
      <c r="F127" s="316" t="s">
        <v>95</v>
      </c>
      <c r="G127" s="319">
        <v>0.065</v>
      </c>
      <c r="H127" s="315" t="s">
        <v>96</v>
      </c>
      <c r="I127" s="320">
        <v>-90.67</v>
      </c>
      <c r="J127" s="320">
        <v>0.0</v>
      </c>
      <c r="K127" s="320">
        <v>-90.67</v>
      </c>
      <c r="L127" s="320">
        <v>90.67</v>
      </c>
      <c r="M127" s="320">
        <v>0.0</v>
      </c>
      <c r="N127" s="320">
        <v>90.67</v>
      </c>
      <c r="O127" s="319">
        <v>0.0</v>
      </c>
      <c r="P127" s="320">
        <v>0.0</v>
      </c>
      <c r="Q127" s="320">
        <v>0.0</v>
      </c>
      <c r="R127" s="321">
        <v>0.0</v>
      </c>
      <c r="S127" s="314"/>
      <c r="T127" s="331"/>
    </row>
    <row r="128" ht="11.25" customHeight="1">
      <c r="A128" s="331"/>
      <c r="B128" s="315" t="s">
        <v>92</v>
      </c>
      <c r="C128" s="316" t="s">
        <v>105</v>
      </c>
      <c r="D128" s="317" t="s">
        <v>106</v>
      </c>
      <c r="E128" s="318"/>
      <c r="F128" s="316" t="s">
        <v>95</v>
      </c>
      <c r="G128" s="319">
        <v>0.39</v>
      </c>
      <c r="H128" s="315" t="s">
        <v>96</v>
      </c>
      <c r="I128" s="320">
        <v>-24.18</v>
      </c>
      <c r="J128" s="320">
        <v>0.0</v>
      </c>
      <c r="K128" s="320">
        <v>-24.18</v>
      </c>
      <c r="L128" s="320">
        <v>24.18</v>
      </c>
      <c r="M128" s="320">
        <v>0.0</v>
      </c>
      <c r="N128" s="320">
        <v>24.18</v>
      </c>
      <c r="O128" s="319">
        <v>0.0</v>
      </c>
      <c r="P128" s="320">
        <v>0.0</v>
      </c>
      <c r="Q128" s="320">
        <v>0.0</v>
      </c>
      <c r="R128" s="321">
        <v>0.0</v>
      </c>
      <c r="S128" s="314"/>
      <c r="T128" s="331"/>
    </row>
    <row r="129" ht="11.25" customHeight="1">
      <c r="A129" s="331"/>
      <c r="B129" s="315" t="s">
        <v>92</v>
      </c>
      <c r="C129" s="316" t="s">
        <v>251</v>
      </c>
      <c r="D129" s="317" t="s">
        <v>252</v>
      </c>
      <c r="E129" s="318"/>
      <c r="F129" s="316" t="s">
        <v>95</v>
      </c>
      <c r="G129" s="319">
        <v>0.65</v>
      </c>
      <c r="H129" s="315" t="s">
        <v>96</v>
      </c>
      <c r="I129" s="320">
        <v>-230.75</v>
      </c>
      <c r="J129" s="320">
        <v>0.0</v>
      </c>
      <c r="K129" s="320">
        <v>-230.75</v>
      </c>
      <c r="L129" s="320">
        <v>230.75</v>
      </c>
      <c r="M129" s="320">
        <v>0.0</v>
      </c>
      <c r="N129" s="320">
        <v>230.75</v>
      </c>
      <c r="O129" s="319">
        <v>0.0</v>
      </c>
      <c r="P129" s="320">
        <v>0.0</v>
      </c>
      <c r="Q129" s="320">
        <v>0.0</v>
      </c>
      <c r="R129" s="321">
        <v>0.0</v>
      </c>
      <c r="S129" s="314"/>
      <c r="T129" s="331"/>
    </row>
    <row r="130" ht="11.25" customHeight="1">
      <c r="A130" s="331"/>
      <c r="B130" s="315" t="s">
        <v>92</v>
      </c>
      <c r="C130" s="316" t="s">
        <v>313</v>
      </c>
      <c r="D130" s="317" t="s">
        <v>314</v>
      </c>
      <c r="E130" s="318"/>
      <c r="F130" s="316" t="s">
        <v>95</v>
      </c>
      <c r="G130" s="319">
        <v>0.65</v>
      </c>
      <c r="H130" s="315" t="s">
        <v>96</v>
      </c>
      <c r="I130" s="320">
        <v>-396.5</v>
      </c>
      <c r="J130" s="320">
        <v>0.0</v>
      </c>
      <c r="K130" s="320">
        <v>-396.5</v>
      </c>
      <c r="L130" s="320">
        <v>396.5</v>
      </c>
      <c r="M130" s="320">
        <v>0.0</v>
      </c>
      <c r="N130" s="320">
        <v>396.5</v>
      </c>
      <c r="O130" s="319">
        <v>0.0</v>
      </c>
      <c r="P130" s="320">
        <v>0.0</v>
      </c>
      <c r="Q130" s="320">
        <v>0.0</v>
      </c>
      <c r="R130" s="321">
        <v>0.0</v>
      </c>
      <c r="S130" s="314"/>
      <c r="T130" s="331"/>
    </row>
    <row r="131" ht="11.25" customHeight="1">
      <c r="A131" s="331"/>
      <c r="B131" s="315" t="s">
        <v>92</v>
      </c>
      <c r="C131" s="316" t="s">
        <v>137</v>
      </c>
      <c r="D131" s="317" t="s">
        <v>138</v>
      </c>
      <c r="E131" s="318"/>
      <c r="F131" s="316" t="s">
        <v>95</v>
      </c>
      <c r="G131" s="319">
        <v>0.026</v>
      </c>
      <c r="H131" s="315" t="s">
        <v>96</v>
      </c>
      <c r="I131" s="320">
        <v>-9.88</v>
      </c>
      <c r="J131" s="320">
        <v>0.0</v>
      </c>
      <c r="K131" s="320">
        <v>-9.88</v>
      </c>
      <c r="L131" s="320">
        <v>9.88</v>
      </c>
      <c r="M131" s="320">
        <v>0.0</v>
      </c>
      <c r="N131" s="320">
        <v>9.88</v>
      </c>
      <c r="O131" s="319">
        <v>0.0</v>
      </c>
      <c r="P131" s="320">
        <v>0.0</v>
      </c>
      <c r="Q131" s="320">
        <v>0.0</v>
      </c>
      <c r="R131" s="321">
        <v>0.0</v>
      </c>
      <c r="S131" s="314"/>
      <c r="T131" s="331"/>
    </row>
    <row r="132" ht="11.25" customHeight="1">
      <c r="A132" s="331"/>
      <c r="B132" s="315" t="s">
        <v>92</v>
      </c>
      <c r="C132" s="316" t="s">
        <v>97</v>
      </c>
      <c r="D132" s="317" t="s">
        <v>98</v>
      </c>
      <c r="E132" s="318"/>
      <c r="F132" s="316" t="s">
        <v>95</v>
      </c>
      <c r="G132" s="319">
        <v>0.039</v>
      </c>
      <c r="H132" s="315" t="s">
        <v>96</v>
      </c>
      <c r="I132" s="320">
        <v>-15.02</v>
      </c>
      <c r="J132" s="320">
        <v>0.0</v>
      </c>
      <c r="K132" s="320">
        <v>-15.02</v>
      </c>
      <c r="L132" s="320">
        <v>15.02</v>
      </c>
      <c r="M132" s="320">
        <v>0.0</v>
      </c>
      <c r="N132" s="320">
        <v>15.02</v>
      </c>
      <c r="O132" s="319">
        <v>0.0</v>
      </c>
      <c r="P132" s="320">
        <v>0.0</v>
      </c>
      <c r="Q132" s="320">
        <v>0.0</v>
      </c>
      <c r="R132" s="321">
        <v>0.0</v>
      </c>
      <c r="S132" s="314"/>
      <c r="T132" s="331"/>
    </row>
    <row r="133" ht="11.25" customHeight="1">
      <c r="A133" s="331"/>
      <c r="B133" s="315" t="s">
        <v>92</v>
      </c>
      <c r="C133" s="316" t="s">
        <v>178</v>
      </c>
      <c r="D133" s="317" t="s">
        <v>179</v>
      </c>
      <c r="E133" s="318"/>
      <c r="F133" s="316" t="s">
        <v>95</v>
      </c>
      <c r="G133" s="319">
        <v>0.39</v>
      </c>
      <c r="H133" s="315" t="s">
        <v>96</v>
      </c>
      <c r="I133" s="320">
        <v>-506.22</v>
      </c>
      <c r="J133" s="320">
        <v>0.0</v>
      </c>
      <c r="K133" s="320">
        <v>-506.22</v>
      </c>
      <c r="L133" s="320">
        <v>506.22</v>
      </c>
      <c r="M133" s="320">
        <v>0.0</v>
      </c>
      <c r="N133" s="320">
        <v>506.22</v>
      </c>
      <c r="O133" s="319">
        <v>0.0</v>
      </c>
      <c r="P133" s="320">
        <v>0.0</v>
      </c>
      <c r="Q133" s="320">
        <v>0.0</v>
      </c>
      <c r="R133" s="321">
        <v>0.0</v>
      </c>
      <c r="S133" s="314"/>
      <c r="T133" s="331"/>
    </row>
    <row r="134" ht="11.25" customHeight="1">
      <c r="A134" s="331"/>
      <c r="B134" s="315" t="s">
        <v>92</v>
      </c>
      <c r="C134" s="316" t="s">
        <v>118</v>
      </c>
      <c r="D134" s="317" t="s">
        <v>119</v>
      </c>
      <c r="E134" s="318"/>
      <c r="F134" s="316" t="s">
        <v>95</v>
      </c>
      <c r="G134" s="319">
        <v>0.01</v>
      </c>
      <c r="H134" s="315" t="s">
        <v>96</v>
      </c>
      <c r="I134" s="320">
        <v>-0.38</v>
      </c>
      <c r="J134" s="320">
        <v>0.0</v>
      </c>
      <c r="K134" s="320">
        <v>-0.38</v>
      </c>
      <c r="L134" s="320">
        <v>0.38</v>
      </c>
      <c r="M134" s="320">
        <v>0.0</v>
      </c>
      <c r="N134" s="320">
        <v>0.38</v>
      </c>
      <c r="O134" s="319">
        <v>0.0</v>
      </c>
      <c r="P134" s="320">
        <v>0.0</v>
      </c>
      <c r="Q134" s="320">
        <v>0.0</v>
      </c>
      <c r="R134" s="321">
        <v>0.0</v>
      </c>
      <c r="S134" s="314"/>
      <c r="T134" s="331"/>
    </row>
    <row r="135" ht="11.25" customHeight="1">
      <c r="A135" s="331"/>
      <c r="B135" s="315" t="s">
        <v>92</v>
      </c>
      <c r="C135" s="316" t="s">
        <v>120</v>
      </c>
      <c r="D135" s="317" t="s">
        <v>121</v>
      </c>
      <c r="E135" s="318"/>
      <c r="F135" s="316" t="s">
        <v>95</v>
      </c>
      <c r="G135" s="319">
        <v>0.26</v>
      </c>
      <c r="H135" s="315" t="s">
        <v>96</v>
      </c>
      <c r="I135" s="320">
        <v>-36.92</v>
      </c>
      <c r="J135" s="320">
        <v>0.0</v>
      </c>
      <c r="K135" s="320">
        <v>-36.92</v>
      </c>
      <c r="L135" s="320">
        <v>36.92</v>
      </c>
      <c r="M135" s="320">
        <v>0.0</v>
      </c>
      <c r="N135" s="320">
        <v>36.92</v>
      </c>
      <c r="O135" s="319">
        <v>0.0</v>
      </c>
      <c r="P135" s="320">
        <v>0.0</v>
      </c>
      <c r="Q135" s="320">
        <v>0.0</v>
      </c>
      <c r="R135" s="321">
        <v>0.0</v>
      </c>
      <c r="S135" s="314"/>
      <c r="T135" s="331"/>
    </row>
    <row r="136" ht="11.25" customHeight="1">
      <c r="A136" s="331"/>
      <c r="B136" s="315" t="s">
        <v>92</v>
      </c>
      <c r="C136" s="316" t="s">
        <v>176</v>
      </c>
      <c r="D136" s="317" t="s">
        <v>177</v>
      </c>
      <c r="E136" s="318"/>
      <c r="F136" s="316" t="s">
        <v>95</v>
      </c>
      <c r="G136" s="319">
        <v>0.026</v>
      </c>
      <c r="H136" s="315" t="s">
        <v>96</v>
      </c>
      <c r="I136" s="320">
        <v>-6.5</v>
      </c>
      <c r="J136" s="320">
        <v>0.0</v>
      </c>
      <c r="K136" s="320">
        <v>-6.5</v>
      </c>
      <c r="L136" s="320">
        <v>6.5</v>
      </c>
      <c r="M136" s="320">
        <v>0.0</v>
      </c>
      <c r="N136" s="320">
        <v>6.5</v>
      </c>
      <c r="O136" s="319">
        <v>0.0</v>
      </c>
      <c r="P136" s="320">
        <v>0.0</v>
      </c>
      <c r="Q136" s="320">
        <v>0.0</v>
      </c>
      <c r="R136" s="321">
        <v>0.0</v>
      </c>
      <c r="S136" s="314"/>
      <c r="T136" s="331"/>
    </row>
    <row r="137" ht="11.25" customHeight="1">
      <c r="A137" s="331"/>
      <c r="B137" s="315" t="s">
        <v>92</v>
      </c>
      <c r="C137" s="316" t="s">
        <v>201</v>
      </c>
      <c r="D137" s="317" t="s">
        <v>202</v>
      </c>
      <c r="E137" s="318"/>
      <c r="F137" s="316" t="s">
        <v>95</v>
      </c>
      <c r="G137" s="319">
        <v>1.3</v>
      </c>
      <c r="H137" s="315" t="s">
        <v>96</v>
      </c>
      <c r="I137" s="320">
        <v>-70.85</v>
      </c>
      <c r="J137" s="320">
        <v>0.0</v>
      </c>
      <c r="K137" s="320">
        <v>-70.85</v>
      </c>
      <c r="L137" s="320">
        <v>70.85</v>
      </c>
      <c r="M137" s="320">
        <v>0.0</v>
      </c>
      <c r="N137" s="320">
        <v>70.85</v>
      </c>
      <c r="O137" s="319">
        <v>0.0</v>
      </c>
      <c r="P137" s="320">
        <v>0.0</v>
      </c>
      <c r="Q137" s="320">
        <v>0.0</v>
      </c>
      <c r="R137" s="321">
        <v>0.0</v>
      </c>
      <c r="S137" s="314"/>
      <c r="T137" s="331"/>
    </row>
    <row r="138" ht="11.25" customHeight="1">
      <c r="A138" s="331"/>
      <c r="B138" s="315" t="s">
        <v>92</v>
      </c>
      <c r="C138" s="316" t="s">
        <v>204</v>
      </c>
      <c r="D138" s="317" t="s">
        <v>205</v>
      </c>
      <c r="E138" s="318"/>
      <c r="F138" s="316" t="s">
        <v>95</v>
      </c>
      <c r="G138" s="319">
        <v>1.95</v>
      </c>
      <c r="H138" s="315" t="s">
        <v>96</v>
      </c>
      <c r="I138" s="320">
        <v>-203.18</v>
      </c>
      <c r="J138" s="320">
        <v>0.0</v>
      </c>
      <c r="K138" s="320">
        <v>-203.18</v>
      </c>
      <c r="L138" s="320">
        <v>203.18</v>
      </c>
      <c r="M138" s="320">
        <v>0.0</v>
      </c>
      <c r="N138" s="320">
        <v>203.18</v>
      </c>
      <c r="O138" s="319">
        <v>0.0</v>
      </c>
      <c r="P138" s="320">
        <v>0.0</v>
      </c>
      <c r="Q138" s="320">
        <v>0.0</v>
      </c>
      <c r="R138" s="321">
        <v>0.0</v>
      </c>
      <c r="S138" s="314"/>
      <c r="T138" s="331"/>
    </row>
    <row r="139" ht="11.25" customHeight="1">
      <c r="A139" s="331"/>
      <c r="B139" s="315" t="s">
        <v>92</v>
      </c>
      <c r="C139" s="316" t="s">
        <v>118</v>
      </c>
      <c r="D139" s="317" t="s">
        <v>119</v>
      </c>
      <c r="E139" s="318"/>
      <c r="F139" s="316" t="s">
        <v>95</v>
      </c>
      <c r="G139" s="319">
        <v>0.013</v>
      </c>
      <c r="H139" s="315" t="s">
        <v>96</v>
      </c>
      <c r="I139" s="320">
        <v>-0.49</v>
      </c>
      <c r="J139" s="320">
        <v>0.0</v>
      </c>
      <c r="K139" s="320">
        <v>-0.49</v>
      </c>
      <c r="L139" s="320">
        <v>0.49</v>
      </c>
      <c r="M139" s="320">
        <v>0.0</v>
      </c>
      <c r="N139" s="320">
        <v>0.49</v>
      </c>
      <c r="O139" s="319">
        <v>0.0</v>
      </c>
      <c r="P139" s="320">
        <v>0.0</v>
      </c>
      <c r="Q139" s="320">
        <v>0.0</v>
      </c>
      <c r="R139" s="321">
        <v>0.0</v>
      </c>
      <c r="S139" s="314"/>
      <c r="T139" s="331"/>
    </row>
    <row r="140" ht="11.25" customHeight="1">
      <c r="A140" s="331"/>
      <c r="B140" s="315" t="s">
        <v>92</v>
      </c>
      <c r="C140" s="316" t="s">
        <v>141</v>
      </c>
      <c r="D140" s="317" t="s">
        <v>142</v>
      </c>
      <c r="E140" s="318"/>
      <c r="F140" s="316" t="s">
        <v>95</v>
      </c>
      <c r="G140" s="319">
        <v>0.325</v>
      </c>
      <c r="H140" s="315" t="s">
        <v>96</v>
      </c>
      <c r="I140" s="320">
        <v>-28.6</v>
      </c>
      <c r="J140" s="320">
        <v>0.0</v>
      </c>
      <c r="K140" s="320">
        <v>-28.6</v>
      </c>
      <c r="L140" s="320">
        <v>28.6</v>
      </c>
      <c r="M140" s="320">
        <v>0.0</v>
      </c>
      <c r="N140" s="320">
        <v>28.6</v>
      </c>
      <c r="O140" s="319">
        <v>0.0</v>
      </c>
      <c r="P140" s="320">
        <v>0.0</v>
      </c>
      <c r="Q140" s="320">
        <v>0.0</v>
      </c>
      <c r="R140" s="321">
        <v>0.0</v>
      </c>
      <c r="S140" s="314"/>
      <c r="T140" s="331"/>
    </row>
    <row r="141" ht="11.25" customHeight="1">
      <c r="A141" s="331"/>
      <c r="B141" s="315" t="s">
        <v>92</v>
      </c>
      <c r="C141" s="316" t="s">
        <v>120</v>
      </c>
      <c r="D141" s="317" t="s">
        <v>121</v>
      </c>
      <c r="E141" s="318"/>
      <c r="F141" s="316" t="s">
        <v>95</v>
      </c>
      <c r="G141" s="319">
        <v>0.455</v>
      </c>
      <c r="H141" s="315" t="s">
        <v>96</v>
      </c>
      <c r="I141" s="320">
        <v>-64.61</v>
      </c>
      <c r="J141" s="320">
        <v>0.0</v>
      </c>
      <c r="K141" s="320">
        <v>-64.61</v>
      </c>
      <c r="L141" s="320">
        <v>64.61</v>
      </c>
      <c r="M141" s="320">
        <v>0.0</v>
      </c>
      <c r="N141" s="320">
        <v>64.61</v>
      </c>
      <c r="O141" s="319">
        <v>0.0</v>
      </c>
      <c r="P141" s="320">
        <v>0.0</v>
      </c>
      <c r="Q141" s="320">
        <v>0.0</v>
      </c>
      <c r="R141" s="321">
        <v>0.0</v>
      </c>
      <c r="S141" s="314"/>
      <c r="T141" s="331"/>
    </row>
    <row r="142" ht="11.25" customHeight="1">
      <c r="A142" s="331"/>
      <c r="B142" s="315" t="s">
        <v>92</v>
      </c>
      <c r="C142" s="316" t="s">
        <v>124</v>
      </c>
      <c r="D142" s="317" t="s">
        <v>125</v>
      </c>
      <c r="E142" s="318"/>
      <c r="F142" s="316" t="s">
        <v>95</v>
      </c>
      <c r="G142" s="319">
        <v>0.195</v>
      </c>
      <c r="H142" s="315" t="s">
        <v>96</v>
      </c>
      <c r="I142" s="320">
        <v>-284.86</v>
      </c>
      <c r="J142" s="320">
        <v>0.0</v>
      </c>
      <c r="K142" s="320">
        <v>-284.86</v>
      </c>
      <c r="L142" s="320">
        <v>284.86</v>
      </c>
      <c r="M142" s="320">
        <v>0.0</v>
      </c>
      <c r="N142" s="320">
        <v>284.86</v>
      </c>
      <c r="O142" s="319">
        <v>0.0</v>
      </c>
      <c r="P142" s="320">
        <v>0.0</v>
      </c>
      <c r="Q142" s="320">
        <v>0.0</v>
      </c>
      <c r="R142" s="321">
        <v>0.0</v>
      </c>
      <c r="S142" s="314"/>
      <c r="T142" s="331"/>
    </row>
    <row r="143" ht="11.25" customHeight="1">
      <c r="A143" s="331"/>
      <c r="B143" s="315" t="s">
        <v>92</v>
      </c>
      <c r="C143" s="316" t="s">
        <v>128</v>
      </c>
      <c r="D143" s="317" t="s">
        <v>129</v>
      </c>
      <c r="E143" s="318"/>
      <c r="F143" s="316" t="s">
        <v>130</v>
      </c>
      <c r="G143" s="319">
        <v>13.0</v>
      </c>
      <c r="H143" s="315" t="s">
        <v>96</v>
      </c>
      <c r="I143" s="320">
        <v>-151.59</v>
      </c>
      <c r="J143" s="320">
        <v>0.0</v>
      </c>
      <c r="K143" s="320">
        <v>-151.59</v>
      </c>
      <c r="L143" s="320">
        <v>151.59</v>
      </c>
      <c r="M143" s="320">
        <v>0.0</v>
      </c>
      <c r="N143" s="320">
        <v>151.59</v>
      </c>
      <c r="O143" s="319">
        <v>0.0</v>
      </c>
      <c r="P143" s="320">
        <v>0.0</v>
      </c>
      <c r="Q143" s="320">
        <v>0.0</v>
      </c>
      <c r="R143" s="321">
        <v>0.0</v>
      </c>
      <c r="S143" s="314"/>
      <c r="T143" s="331"/>
    </row>
    <row r="144" ht="11.25" customHeight="1">
      <c r="A144" s="331"/>
      <c r="B144" s="315" t="s">
        <v>92</v>
      </c>
      <c r="C144" s="316" t="s">
        <v>210</v>
      </c>
      <c r="D144" s="399" t="s">
        <v>211</v>
      </c>
      <c r="E144" s="318"/>
      <c r="F144" s="316" t="s">
        <v>95</v>
      </c>
      <c r="G144" s="319">
        <v>2.6</v>
      </c>
      <c r="H144" s="315" t="s">
        <v>96</v>
      </c>
      <c r="I144" s="320">
        <v>-1512.0</v>
      </c>
      <c r="J144" s="320">
        <v>0.0</v>
      </c>
      <c r="K144" s="320">
        <v>-1512.0</v>
      </c>
      <c r="L144" s="320">
        <v>1512.0</v>
      </c>
      <c r="M144" s="320">
        <v>0.0</v>
      </c>
      <c r="N144" s="320">
        <v>1512.0</v>
      </c>
      <c r="O144" s="319">
        <v>0.0</v>
      </c>
      <c r="P144" s="320">
        <v>0.0</v>
      </c>
      <c r="Q144" s="320">
        <v>0.0</v>
      </c>
      <c r="R144" s="321">
        <v>0.0</v>
      </c>
      <c r="S144" s="314"/>
      <c r="T144" s="331"/>
    </row>
    <row r="145" ht="11.25" customHeight="1">
      <c r="A145" s="331"/>
      <c r="B145" s="315" t="s">
        <v>92</v>
      </c>
      <c r="C145" s="316" t="s">
        <v>212</v>
      </c>
      <c r="D145" s="317" t="s">
        <v>213</v>
      </c>
      <c r="E145" s="318"/>
      <c r="F145" s="316" t="s">
        <v>95</v>
      </c>
      <c r="G145" s="319">
        <v>0.39</v>
      </c>
      <c r="H145" s="315" t="s">
        <v>96</v>
      </c>
      <c r="I145" s="320">
        <v>-78.0</v>
      </c>
      <c r="J145" s="320">
        <v>0.0</v>
      </c>
      <c r="K145" s="320">
        <v>-78.0</v>
      </c>
      <c r="L145" s="320">
        <v>78.0</v>
      </c>
      <c r="M145" s="320">
        <v>0.0</v>
      </c>
      <c r="N145" s="320">
        <v>78.0</v>
      </c>
      <c r="O145" s="319">
        <v>0.0</v>
      </c>
      <c r="P145" s="320">
        <v>0.0</v>
      </c>
      <c r="Q145" s="320">
        <v>0.0</v>
      </c>
      <c r="R145" s="321">
        <v>0.0</v>
      </c>
      <c r="S145" s="314"/>
      <c r="T145" s="331"/>
    </row>
    <row r="146" ht="11.25" customHeight="1">
      <c r="A146" s="331"/>
      <c r="B146" s="315" t="s">
        <v>92</v>
      </c>
      <c r="C146" s="316" t="s">
        <v>118</v>
      </c>
      <c r="D146" s="317" t="s">
        <v>119</v>
      </c>
      <c r="E146" s="318"/>
      <c r="F146" s="316" t="s">
        <v>95</v>
      </c>
      <c r="G146" s="319">
        <v>0.026</v>
      </c>
      <c r="H146" s="315" t="s">
        <v>96</v>
      </c>
      <c r="I146" s="320">
        <v>-0.99</v>
      </c>
      <c r="J146" s="320">
        <v>0.0</v>
      </c>
      <c r="K146" s="320">
        <v>-0.99</v>
      </c>
      <c r="L146" s="320">
        <v>0.99</v>
      </c>
      <c r="M146" s="320">
        <v>0.0</v>
      </c>
      <c r="N146" s="320">
        <v>0.99</v>
      </c>
      <c r="O146" s="319">
        <v>0.0</v>
      </c>
      <c r="P146" s="320">
        <v>0.0</v>
      </c>
      <c r="Q146" s="320">
        <v>0.0</v>
      </c>
      <c r="R146" s="321">
        <v>0.0</v>
      </c>
      <c r="S146" s="314"/>
      <c r="T146" s="331"/>
    </row>
    <row r="147" ht="11.25" customHeight="1">
      <c r="A147" s="331"/>
      <c r="B147" s="315" t="s">
        <v>92</v>
      </c>
      <c r="C147" s="316" t="s">
        <v>214</v>
      </c>
      <c r="D147" s="317" t="s">
        <v>215</v>
      </c>
      <c r="E147" s="318"/>
      <c r="F147" s="316" t="s">
        <v>95</v>
      </c>
      <c r="G147" s="319">
        <v>0.2</v>
      </c>
      <c r="H147" s="315" t="s">
        <v>96</v>
      </c>
      <c r="I147" s="320">
        <v>-171.11</v>
      </c>
      <c r="J147" s="320">
        <v>0.0</v>
      </c>
      <c r="K147" s="320">
        <v>-171.11</v>
      </c>
      <c r="L147" s="320">
        <v>171.11</v>
      </c>
      <c r="M147" s="320">
        <v>0.0</v>
      </c>
      <c r="N147" s="320">
        <v>171.11</v>
      </c>
      <c r="O147" s="319">
        <v>0.0</v>
      </c>
      <c r="P147" s="320">
        <v>0.0</v>
      </c>
      <c r="Q147" s="320">
        <v>0.0</v>
      </c>
      <c r="R147" s="321">
        <v>0.0</v>
      </c>
      <c r="S147" s="314"/>
      <c r="T147" s="331"/>
    </row>
    <row r="148" ht="11.25" customHeight="1">
      <c r="A148" s="331"/>
      <c r="B148" s="315" t="s">
        <v>92</v>
      </c>
      <c r="C148" s="316" t="s">
        <v>201</v>
      </c>
      <c r="D148" s="317" t="s">
        <v>202</v>
      </c>
      <c r="E148" s="318"/>
      <c r="F148" s="316" t="s">
        <v>95</v>
      </c>
      <c r="G148" s="319">
        <v>0.39</v>
      </c>
      <c r="H148" s="315" t="s">
        <v>96</v>
      </c>
      <c r="I148" s="320">
        <v>-21.25</v>
      </c>
      <c r="J148" s="320">
        <v>0.0</v>
      </c>
      <c r="K148" s="320">
        <v>-21.25</v>
      </c>
      <c r="L148" s="320">
        <v>21.25</v>
      </c>
      <c r="M148" s="320">
        <v>0.0</v>
      </c>
      <c r="N148" s="320">
        <v>21.25</v>
      </c>
      <c r="O148" s="319">
        <v>0.0</v>
      </c>
      <c r="P148" s="320">
        <v>0.0</v>
      </c>
      <c r="Q148" s="320">
        <v>0.0</v>
      </c>
      <c r="R148" s="321">
        <v>0.0</v>
      </c>
      <c r="S148" s="314"/>
      <c r="T148" s="331"/>
    </row>
    <row r="149" ht="11.25" customHeight="1">
      <c r="A149" s="331"/>
      <c r="B149" s="315" t="s">
        <v>92</v>
      </c>
      <c r="C149" s="316" t="s">
        <v>120</v>
      </c>
      <c r="D149" s="317" t="s">
        <v>121</v>
      </c>
      <c r="E149" s="318"/>
      <c r="F149" s="316" t="s">
        <v>95</v>
      </c>
      <c r="G149" s="319">
        <v>0.39</v>
      </c>
      <c r="H149" s="315" t="s">
        <v>96</v>
      </c>
      <c r="I149" s="320">
        <v>-55.38</v>
      </c>
      <c r="J149" s="320">
        <v>0.0</v>
      </c>
      <c r="K149" s="320">
        <v>-55.38</v>
      </c>
      <c r="L149" s="320">
        <v>55.38</v>
      </c>
      <c r="M149" s="320">
        <v>0.0</v>
      </c>
      <c r="N149" s="320">
        <v>55.38</v>
      </c>
      <c r="O149" s="319">
        <v>0.0</v>
      </c>
      <c r="P149" s="320">
        <v>0.0</v>
      </c>
      <c r="Q149" s="320">
        <v>0.0</v>
      </c>
      <c r="R149" s="321">
        <v>0.0</v>
      </c>
      <c r="S149" s="314"/>
      <c r="T149" s="331"/>
    </row>
    <row r="150" ht="11.25" customHeight="1">
      <c r="A150" s="331"/>
      <c r="B150" s="315" t="s">
        <v>92</v>
      </c>
      <c r="C150" s="316" t="s">
        <v>201</v>
      </c>
      <c r="D150" s="317" t="s">
        <v>202</v>
      </c>
      <c r="E150" s="318"/>
      <c r="F150" s="316" t="s">
        <v>95</v>
      </c>
      <c r="G150" s="319">
        <v>0.195</v>
      </c>
      <c r="H150" s="315" t="s">
        <v>96</v>
      </c>
      <c r="I150" s="320">
        <v>-10.63</v>
      </c>
      <c r="J150" s="320">
        <v>0.0</v>
      </c>
      <c r="K150" s="320">
        <v>-10.63</v>
      </c>
      <c r="L150" s="320">
        <v>10.63</v>
      </c>
      <c r="M150" s="320">
        <v>0.0</v>
      </c>
      <c r="N150" s="320">
        <v>10.63</v>
      </c>
      <c r="O150" s="319">
        <v>0.0</v>
      </c>
      <c r="P150" s="320">
        <v>0.0</v>
      </c>
      <c r="Q150" s="320">
        <v>0.0</v>
      </c>
      <c r="R150" s="321">
        <v>0.0</v>
      </c>
      <c r="S150" s="314"/>
      <c r="T150" s="331"/>
    </row>
    <row r="151" ht="11.25" customHeight="1">
      <c r="A151" s="331"/>
      <c r="B151" s="315" t="s">
        <v>92</v>
      </c>
      <c r="C151" s="316" t="s">
        <v>218</v>
      </c>
      <c r="D151" s="317" t="s">
        <v>219</v>
      </c>
      <c r="E151" s="318"/>
      <c r="F151" s="316" t="s">
        <v>95</v>
      </c>
      <c r="G151" s="319">
        <v>0.5</v>
      </c>
      <c r="H151" s="315" t="s">
        <v>96</v>
      </c>
      <c r="I151" s="320">
        <v>-775.0</v>
      </c>
      <c r="J151" s="320">
        <v>0.0</v>
      </c>
      <c r="K151" s="320">
        <v>-775.0</v>
      </c>
      <c r="L151" s="320">
        <v>775.0</v>
      </c>
      <c r="M151" s="320">
        <v>0.0</v>
      </c>
      <c r="N151" s="320">
        <v>775.0</v>
      </c>
      <c r="O151" s="319">
        <v>0.0</v>
      </c>
      <c r="P151" s="320">
        <v>0.0</v>
      </c>
      <c r="Q151" s="320">
        <v>0.0</v>
      </c>
      <c r="R151" s="321">
        <v>0.0</v>
      </c>
      <c r="S151" s="314"/>
      <c r="T151" s="331"/>
    </row>
    <row r="152" ht="11.25" customHeight="1">
      <c r="A152" s="331"/>
      <c r="B152" s="315" t="s">
        <v>92</v>
      </c>
      <c r="C152" s="316" t="s">
        <v>212</v>
      </c>
      <c r="D152" s="317" t="s">
        <v>213</v>
      </c>
      <c r="E152" s="318"/>
      <c r="F152" s="316" t="s">
        <v>95</v>
      </c>
      <c r="G152" s="319">
        <v>0.026</v>
      </c>
      <c r="H152" s="315" t="s">
        <v>96</v>
      </c>
      <c r="I152" s="320">
        <v>-5.2</v>
      </c>
      <c r="J152" s="320">
        <v>0.0</v>
      </c>
      <c r="K152" s="320">
        <v>-5.2</v>
      </c>
      <c r="L152" s="320">
        <v>5.2</v>
      </c>
      <c r="M152" s="320">
        <v>0.0</v>
      </c>
      <c r="N152" s="320">
        <v>5.2</v>
      </c>
      <c r="O152" s="319">
        <v>0.0</v>
      </c>
      <c r="P152" s="320">
        <v>0.0</v>
      </c>
      <c r="Q152" s="320">
        <v>0.0</v>
      </c>
      <c r="R152" s="321">
        <v>0.0</v>
      </c>
      <c r="S152" s="314"/>
      <c r="T152" s="331"/>
    </row>
    <row r="153" ht="11.25" customHeight="1">
      <c r="A153" s="331"/>
      <c r="B153" s="315" t="s">
        <v>92</v>
      </c>
      <c r="C153" s="316" t="s">
        <v>206</v>
      </c>
      <c r="D153" s="317" t="s">
        <v>207</v>
      </c>
      <c r="E153" s="318"/>
      <c r="F153" s="316" t="s">
        <v>95</v>
      </c>
      <c r="G153" s="319">
        <v>0.65</v>
      </c>
      <c r="H153" s="315" t="s">
        <v>96</v>
      </c>
      <c r="I153" s="320">
        <v>-248.54</v>
      </c>
      <c r="J153" s="320">
        <v>0.0</v>
      </c>
      <c r="K153" s="320">
        <v>-248.54</v>
      </c>
      <c r="L153" s="320">
        <v>248.54</v>
      </c>
      <c r="M153" s="320">
        <v>0.0</v>
      </c>
      <c r="N153" s="320">
        <v>248.54</v>
      </c>
      <c r="O153" s="319">
        <v>0.0</v>
      </c>
      <c r="P153" s="320">
        <v>0.0</v>
      </c>
      <c r="Q153" s="320">
        <v>0.0</v>
      </c>
      <c r="R153" s="321">
        <v>0.0</v>
      </c>
      <c r="S153" s="314"/>
      <c r="T153" s="331"/>
    </row>
    <row r="154" ht="11.25" customHeight="1">
      <c r="A154" s="331"/>
      <c r="B154" s="322" t="s">
        <v>107</v>
      </c>
      <c r="C154" s="323"/>
      <c r="D154" s="323"/>
      <c r="E154" s="323"/>
      <c r="F154" s="324"/>
      <c r="G154" s="325">
        <v>29.176</v>
      </c>
      <c r="H154" s="326" t="s">
        <v>108</v>
      </c>
      <c r="I154" s="327">
        <v>-8999.5</v>
      </c>
      <c r="J154" s="327">
        <v>0.0</v>
      </c>
      <c r="K154" s="327">
        <v>-8999.5</v>
      </c>
      <c r="L154" s="327">
        <v>8999.5</v>
      </c>
      <c r="M154" s="327">
        <v>0.0</v>
      </c>
      <c r="N154" s="327">
        <v>8999.5</v>
      </c>
      <c r="O154" s="325">
        <v>0.0</v>
      </c>
      <c r="P154" s="327">
        <v>0.0</v>
      </c>
      <c r="Q154" s="327">
        <v>0.0</v>
      </c>
      <c r="R154" s="328">
        <v>0.0</v>
      </c>
      <c r="S154" s="329"/>
      <c r="T154" s="331"/>
    </row>
    <row r="155" ht="11.25" customHeight="1">
      <c r="A155" s="331"/>
      <c r="B155" s="312" t="s">
        <v>2355</v>
      </c>
      <c r="C155" s="313"/>
      <c r="D155" s="313"/>
      <c r="E155" s="313"/>
      <c r="F155" s="313"/>
      <c r="G155" s="313"/>
      <c r="H155" s="313"/>
      <c r="I155" s="313"/>
      <c r="J155" s="313"/>
      <c r="K155" s="313"/>
      <c r="L155" s="313"/>
      <c r="M155" s="313"/>
      <c r="N155" s="313"/>
      <c r="O155" s="313"/>
      <c r="P155" s="313"/>
      <c r="Q155" s="313"/>
      <c r="R155" s="313"/>
      <c r="S155" s="314"/>
      <c r="T155" s="331"/>
    </row>
    <row r="156" ht="11.25" customHeight="1">
      <c r="A156" s="331"/>
      <c r="B156" s="315" t="s">
        <v>92</v>
      </c>
      <c r="C156" s="316" t="s">
        <v>1872</v>
      </c>
      <c r="D156" s="317" t="s">
        <v>891</v>
      </c>
      <c r="E156" s="318"/>
      <c r="F156" s="316" t="s">
        <v>95</v>
      </c>
      <c r="G156" s="319">
        <v>0.8</v>
      </c>
      <c r="H156" s="315" t="s">
        <v>96</v>
      </c>
      <c r="I156" s="320">
        <v>-132.8</v>
      </c>
      <c r="J156" s="320">
        <v>0.0</v>
      </c>
      <c r="K156" s="320">
        <v>-132.8</v>
      </c>
      <c r="L156" s="320">
        <v>132.8</v>
      </c>
      <c r="M156" s="320">
        <v>0.0</v>
      </c>
      <c r="N156" s="320">
        <v>132.8</v>
      </c>
      <c r="O156" s="319">
        <v>0.0</v>
      </c>
      <c r="P156" s="320">
        <v>0.0</v>
      </c>
      <c r="Q156" s="320">
        <v>0.0</v>
      </c>
      <c r="R156" s="321">
        <v>0.0</v>
      </c>
      <c r="S156" s="314"/>
      <c r="T156" s="331"/>
    </row>
    <row r="157" ht="12.0" customHeight="1">
      <c r="A157" s="331"/>
      <c r="B157" s="331"/>
      <c r="C157" s="331"/>
      <c r="D157" s="331"/>
      <c r="E157" s="331"/>
      <c r="F157" s="331"/>
      <c r="G157" s="331"/>
      <c r="H157" s="331"/>
      <c r="I157" s="331"/>
      <c r="J157" s="331"/>
      <c r="K157" s="331"/>
      <c r="L157" s="331"/>
      <c r="M157" s="331"/>
      <c r="N157" s="331"/>
      <c r="O157" s="331"/>
      <c r="P157" s="331"/>
      <c r="Q157" s="331"/>
      <c r="R157" s="331"/>
      <c r="S157" s="331"/>
      <c r="T157" s="331"/>
    </row>
    <row r="158" ht="12.75" customHeight="1">
      <c r="A158" s="331"/>
      <c r="B158" s="300" t="s">
        <v>1813</v>
      </c>
      <c r="C158" s="297"/>
      <c r="D158" s="298"/>
      <c r="E158" s="331"/>
      <c r="F158" s="331"/>
      <c r="G158" s="331"/>
      <c r="H158" s="331"/>
      <c r="I158" s="331"/>
      <c r="J158" s="331"/>
      <c r="K158" s="331"/>
      <c r="L158" s="331"/>
      <c r="M158" s="331"/>
      <c r="N158" s="331"/>
      <c r="O158" s="331"/>
      <c r="P158" s="331"/>
      <c r="Q158" s="331"/>
      <c r="R158" s="331"/>
      <c r="S158" s="330" t="s">
        <v>289</v>
      </c>
      <c r="T158" s="331"/>
    </row>
    <row r="159" ht="4.5" customHeight="1">
      <c r="A159" s="331"/>
      <c r="B159" s="331"/>
      <c r="C159" s="331"/>
      <c r="D159" s="331"/>
      <c r="E159" s="331"/>
      <c r="F159" s="331"/>
      <c r="G159" s="331"/>
      <c r="H159" s="331"/>
      <c r="I159" s="331"/>
      <c r="J159" s="331"/>
      <c r="K159" s="331"/>
      <c r="L159" s="331"/>
      <c r="M159" s="331"/>
      <c r="N159" s="331"/>
      <c r="O159" s="331"/>
      <c r="P159" s="331"/>
      <c r="Q159" s="331"/>
      <c r="R159" s="331"/>
      <c r="S159" s="331"/>
      <c r="T159" s="331"/>
    </row>
    <row r="160" ht="19.5" customHeight="1">
      <c r="A160" s="331"/>
      <c r="B160" s="301" t="s">
        <v>79</v>
      </c>
      <c r="C160" s="301" t="s">
        <v>80</v>
      </c>
      <c r="D160" s="302" t="s">
        <v>81</v>
      </c>
      <c r="E160" s="303"/>
      <c r="F160" s="301" t="s">
        <v>82</v>
      </c>
      <c r="G160" s="301" t="s">
        <v>83</v>
      </c>
      <c r="H160" s="301" t="s">
        <v>84</v>
      </c>
      <c r="I160" s="304" t="s">
        <v>85</v>
      </c>
      <c r="J160" s="305"/>
      <c r="K160" s="306"/>
      <c r="L160" s="304" t="s">
        <v>86</v>
      </c>
      <c r="M160" s="305"/>
      <c r="N160" s="306"/>
      <c r="O160" s="304" t="s">
        <v>87</v>
      </c>
      <c r="P160" s="305"/>
      <c r="Q160" s="305"/>
      <c r="R160" s="305"/>
      <c r="S160" s="307"/>
      <c r="T160" s="331"/>
    </row>
    <row r="161" ht="14.25" customHeight="1">
      <c r="A161" s="331"/>
      <c r="B161" s="308"/>
      <c r="C161" s="308"/>
      <c r="D161" s="309"/>
      <c r="E161" s="310"/>
      <c r="F161" s="308"/>
      <c r="G161" s="308"/>
      <c r="H161" s="308"/>
      <c r="I161" s="311" t="s">
        <v>88</v>
      </c>
      <c r="J161" s="311" t="s">
        <v>89</v>
      </c>
      <c r="K161" s="311" t="s">
        <v>90</v>
      </c>
      <c r="L161" s="311" t="s">
        <v>88</v>
      </c>
      <c r="M161" s="311" t="s">
        <v>89</v>
      </c>
      <c r="N161" s="311" t="s">
        <v>90</v>
      </c>
      <c r="O161" s="311" t="s">
        <v>83</v>
      </c>
      <c r="P161" s="311" t="s">
        <v>88</v>
      </c>
      <c r="Q161" s="311" t="s">
        <v>89</v>
      </c>
      <c r="R161" s="304" t="s">
        <v>90</v>
      </c>
      <c r="S161" s="307"/>
      <c r="T161" s="331"/>
    </row>
    <row r="162" ht="11.25" customHeight="1">
      <c r="A162" s="331"/>
      <c r="B162" s="315" t="s">
        <v>92</v>
      </c>
      <c r="C162" s="316" t="s">
        <v>105</v>
      </c>
      <c r="D162" s="317" t="s">
        <v>106</v>
      </c>
      <c r="E162" s="318"/>
      <c r="F162" s="316" t="s">
        <v>95</v>
      </c>
      <c r="G162" s="319">
        <v>1.2</v>
      </c>
      <c r="H162" s="315" t="s">
        <v>96</v>
      </c>
      <c r="I162" s="320">
        <v>-74.4</v>
      </c>
      <c r="J162" s="320">
        <v>0.0</v>
      </c>
      <c r="K162" s="320">
        <v>-74.4</v>
      </c>
      <c r="L162" s="320">
        <v>74.4</v>
      </c>
      <c r="M162" s="320">
        <v>0.0</v>
      </c>
      <c r="N162" s="320">
        <v>74.4</v>
      </c>
      <c r="O162" s="319">
        <v>0.0</v>
      </c>
      <c r="P162" s="320">
        <v>0.0</v>
      </c>
      <c r="Q162" s="320">
        <v>0.0</v>
      </c>
      <c r="R162" s="321">
        <v>0.0</v>
      </c>
      <c r="S162" s="314"/>
      <c r="T162" s="331"/>
    </row>
    <row r="163" ht="11.25" customHeight="1">
      <c r="A163" s="331"/>
      <c r="B163" s="315" t="s">
        <v>92</v>
      </c>
      <c r="C163" s="316" t="s">
        <v>101</v>
      </c>
      <c r="D163" s="317" t="s">
        <v>102</v>
      </c>
      <c r="E163" s="318"/>
      <c r="F163" s="316" t="s">
        <v>95</v>
      </c>
      <c r="G163" s="319">
        <v>0.6</v>
      </c>
      <c r="H163" s="315" t="s">
        <v>96</v>
      </c>
      <c r="I163" s="320">
        <v>-32.4</v>
      </c>
      <c r="J163" s="320">
        <v>0.0</v>
      </c>
      <c r="K163" s="320">
        <v>-32.4</v>
      </c>
      <c r="L163" s="320">
        <v>32.4</v>
      </c>
      <c r="M163" s="320">
        <v>0.0</v>
      </c>
      <c r="N163" s="320">
        <v>32.4</v>
      </c>
      <c r="O163" s="319">
        <v>0.0</v>
      </c>
      <c r="P163" s="320">
        <v>0.0</v>
      </c>
      <c r="Q163" s="320">
        <v>0.0</v>
      </c>
      <c r="R163" s="321">
        <v>0.0</v>
      </c>
      <c r="S163" s="314"/>
      <c r="T163" s="331"/>
    </row>
    <row r="164" ht="11.25" customHeight="1">
      <c r="A164" s="331"/>
      <c r="B164" s="315" t="s">
        <v>92</v>
      </c>
      <c r="C164" s="316" t="s">
        <v>105</v>
      </c>
      <c r="D164" s="317" t="s">
        <v>106</v>
      </c>
      <c r="E164" s="318"/>
      <c r="F164" s="316" t="s">
        <v>95</v>
      </c>
      <c r="G164" s="319">
        <v>0.6</v>
      </c>
      <c r="H164" s="315" t="s">
        <v>96</v>
      </c>
      <c r="I164" s="320">
        <v>-37.2</v>
      </c>
      <c r="J164" s="320">
        <v>0.0</v>
      </c>
      <c r="K164" s="320">
        <v>-37.2</v>
      </c>
      <c r="L164" s="320">
        <v>37.2</v>
      </c>
      <c r="M164" s="320">
        <v>0.0</v>
      </c>
      <c r="N164" s="320">
        <v>37.2</v>
      </c>
      <c r="O164" s="319">
        <v>0.0</v>
      </c>
      <c r="P164" s="320">
        <v>0.0</v>
      </c>
      <c r="Q164" s="320">
        <v>0.0</v>
      </c>
      <c r="R164" s="321">
        <v>0.0</v>
      </c>
      <c r="S164" s="314"/>
      <c r="T164" s="331"/>
    </row>
    <row r="165" ht="11.25" customHeight="1">
      <c r="A165" s="331"/>
      <c r="B165" s="315" t="s">
        <v>92</v>
      </c>
      <c r="C165" s="316" t="s">
        <v>1868</v>
      </c>
      <c r="D165" s="399" t="s">
        <v>900</v>
      </c>
      <c r="E165" s="318"/>
      <c r="F165" s="316" t="s">
        <v>95</v>
      </c>
      <c r="G165" s="319">
        <v>1.954</v>
      </c>
      <c r="H165" s="315" t="s">
        <v>96</v>
      </c>
      <c r="I165" s="320">
        <v>-2032.16</v>
      </c>
      <c r="J165" s="320">
        <v>0.0</v>
      </c>
      <c r="K165" s="320">
        <v>-2032.16</v>
      </c>
      <c r="L165" s="320">
        <v>2032.16</v>
      </c>
      <c r="M165" s="320">
        <v>0.0</v>
      </c>
      <c r="N165" s="320">
        <v>2032.16</v>
      </c>
      <c r="O165" s="319">
        <v>0.0</v>
      </c>
      <c r="P165" s="320">
        <v>0.0</v>
      </c>
      <c r="Q165" s="320">
        <v>0.0</v>
      </c>
      <c r="R165" s="321">
        <v>0.0</v>
      </c>
      <c r="S165" s="314"/>
      <c r="T165" s="331"/>
    </row>
    <row r="166" ht="11.25" customHeight="1">
      <c r="A166" s="331"/>
      <c r="B166" s="315" t="s">
        <v>92</v>
      </c>
      <c r="C166" s="316" t="s">
        <v>93</v>
      </c>
      <c r="D166" s="317" t="s">
        <v>94</v>
      </c>
      <c r="E166" s="318"/>
      <c r="F166" s="316" t="s">
        <v>95</v>
      </c>
      <c r="G166" s="319">
        <v>0.099</v>
      </c>
      <c r="H166" s="315" t="s">
        <v>96</v>
      </c>
      <c r="I166" s="320">
        <v>-37.62</v>
      </c>
      <c r="J166" s="320">
        <v>0.0</v>
      </c>
      <c r="K166" s="320">
        <v>-37.62</v>
      </c>
      <c r="L166" s="320">
        <v>37.62</v>
      </c>
      <c r="M166" s="320">
        <v>0.0</v>
      </c>
      <c r="N166" s="320">
        <v>37.62</v>
      </c>
      <c r="O166" s="319">
        <v>0.0</v>
      </c>
      <c r="P166" s="320">
        <v>0.0</v>
      </c>
      <c r="Q166" s="320">
        <v>0.0</v>
      </c>
      <c r="R166" s="321">
        <v>0.0</v>
      </c>
      <c r="S166" s="314"/>
      <c r="T166" s="331"/>
    </row>
    <row r="167" ht="11.25" customHeight="1">
      <c r="A167" s="331"/>
      <c r="B167" s="315" t="s">
        <v>92</v>
      </c>
      <c r="C167" s="316" t="s">
        <v>97</v>
      </c>
      <c r="D167" s="317" t="s">
        <v>98</v>
      </c>
      <c r="E167" s="318"/>
      <c r="F167" s="316" t="s">
        <v>95</v>
      </c>
      <c r="G167" s="319">
        <v>0.024</v>
      </c>
      <c r="H167" s="315" t="s">
        <v>96</v>
      </c>
      <c r="I167" s="320">
        <v>-9.24</v>
      </c>
      <c r="J167" s="320">
        <v>0.0</v>
      </c>
      <c r="K167" s="320">
        <v>-9.24</v>
      </c>
      <c r="L167" s="320">
        <v>9.24</v>
      </c>
      <c r="M167" s="320">
        <v>0.0</v>
      </c>
      <c r="N167" s="320">
        <v>9.24</v>
      </c>
      <c r="O167" s="319">
        <v>0.0</v>
      </c>
      <c r="P167" s="320">
        <v>0.0</v>
      </c>
      <c r="Q167" s="320">
        <v>0.0</v>
      </c>
      <c r="R167" s="321">
        <v>0.0</v>
      </c>
      <c r="S167" s="314"/>
      <c r="T167" s="331"/>
    </row>
    <row r="168" ht="11.25" customHeight="1">
      <c r="A168" s="331"/>
      <c r="B168" s="315" t="s">
        <v>92</v>
      </c>
      <c r="C168" s="316" t="s">
        <v>118</v>
      </c>
      <c r="D168" s="317" t="s">
        <v>119</v>
      </c>
      <c r="E168" s="318"/>
      <c r="F168" s="316" t="s">
        <v>95</v>
      </c>
      <c r="G168" s="319">
        <v>0.01</v>
      </c>
      <c r="H168" s="315" t="s">
        <v>96</v>
      </c>
      <c r="I168" s="320">
        <v>-0.42</v>
      </c>
      <c r="J168" s="320">
        <v>0.0</v>
      </c>
      <c r="K168" s="320">
        <v>-0.42</v>
      </c>
      <c r="L168" s="320">
        <v>0.42</v>
      </c>
      <c r="M168" s="320">
        <v>0.0</v>
      </c>
      <c r="N168" s="320">
        <v>0.42</v>
      </c>
      <c r="O168" s="319">
        <v>0.0</v>
      </c>
      <c r="P168" s="320">
        <v>0.0</v>
      </c>
      <c r="Q168" s="320">
        <v>0.0</v>
      </c>
      <c r="R168" s="321">
        <v>0.0</v>
      </c>
      <c r="S168" s="314"/>
      <c r="T168" s="331"/>
    </row>
    <row r="169" ht="11.25" customHeight="1">
      <c r="A169" s="331"/>
      <c r="B169" s="315" t="s">
        <v>92</v>
      </c>
      <c r="C169" s="316" t="s">
        <v>137</v>
      </c>
      <c r="D169" s="317" t="s">
        <v>138</v>
      </c>
      <c r="E169" s="318"/>
      <c r="F169" s="316" t="s">
        <v>95</v>
      </c>
      <c r="G169" s="319">
        <v>0.024</v>
      </c>
      <c r="H169" s="315" t="s">
        <v>96</v>
      </c>
      <c r="I169" s="320">
        <v>-9.12</v>
      </c>
      <c r="J169" s="320">
        <v>0.0</v>
      </c>
      <c r="K169" s="320">
        <v>-9.12</v>
      </c>
      <c r="L169" s="320">
        <v>9.12</v>
      </c>
      <c r="M169" s="320">
        <v>0.0</v>
      </c>
      <c r="N169" s="320">
        <v>9.12</v>
      </c>
      <c r="O169" s="319">
        <v>0.0</v>
      </c>
      <c r="P169" s="320">
        <v>0.0</v>
      </c>
      <c r="Q169" s="320">
        <v>0.0</v>
      </c>
      <c r="R169" s="321">
        <v>0.0</v>
      </c>
      <c r="S169" s="314"/>
      <c r="T169" s="331"/>
    </row>
    <row r="170" ht="11.25" customHeight="1">
      <c r="A170" s="331"/>
      <c r="B170" s="315" t="s">
        <v>92</v>
      </c>
      <c r="C170" s="316" t="s">
        <v>220</v>
      </c>
      <c r="D170" s="317" t="s">
        <v>221</v>
      </c>
      <c r="E170" s="318"/>
      <c r="F170" s="316" t="s">
        <v>95</v>
      </c>
      <c r="G170" s="319">
        <v>0.65</v>
      </c>
      <c r="H170" s="315" t="s">
        <v>96</v>
      </c>
      <c r="I170" s="320">
        <v>-80.89</v>
      </c>
      <c r="J170" s="320">
        <v>0.0</v>
      </c>
      <c r="K170" s="320">
        <v>-80.89</v>
      </c>
      <c r="L170" s="320">
        <v>80.89</v>
      </c>
      <c r="M170" s="320">
        <v>0.0</v>
      </c>
      <c r="N170" s="320">
        <v>80.89</v>
      </c>
      <c r="O170" s="319">
        <v>0.0</v>
      </c>
      <c r="P170" s="320">
        <v>0.0</v>
      </c>
      <c r="Q170" s="320">
        <v>0.0</v>
      </c>
      <c r="R170" s="321">
        <v>0.0</v>
      </c>
      <c r="S170" s="314"/>
      <c r="T170" s="331"/>
    </row>
    <row r="171" ht="11.25" customHeight="1">
      <c r="A171" s="331"/>
      <c r="B171" s="315" t="s">
        <v>92</v>
      </c>
      <c r="C171" s="316" t="s">
        <v>120</v>
      </c>
      <c r="D171" s="317" t="s">
        <v>121</v>
      </c>
      <c r="E171" s="318"/>
      <c r="F171" s="316" t="s">
        <v>95</v>
      </c>
      <c r="G171" s="319">
        <v>0.06</v>
      </c>
      <c r="H171" s="315" t="s">
        <v>96</v>
      </c>
      <c r="I171" s="320">
        <v>-9.26</v>
      </c>
      <c r="J171" s="320">
        <v>0.0</v>
      </c>
      <c r="K171" s="320">
        <v>-9.26</v>
      </c>
      <c r="L171" s="320">
        <v>9.26</v>
      </c>
      <c r="M171" s="320">
        <v>0.0</v>
      </c>
      <c r="N171" s="320">
        <v>9.26</v>
      </c>
      <c r="O171" s="319">
        <v>0.0</v>
      </c>
      <c r="P171" s="320">
        <v>0.0</v>
      </c>
      <c r="Q171" s="320">
        <v>0.0</v>
      </c>
      <c r="R171" s="321">
        <v>0.0</v>
      </c>
      <c r="S171" s="314"/>
      <c r="T171" s="331"/>
    </row>
    <row r="172" ht="11.25" customHeight="1">
      <c r="A172" s="331"/>
      <c r="B172" s="315" t="s">
        <v>92</v>
      </c>
      <c r="C172" s="316" t="s">
        <v>105</v>
      </c>
      <c r="D172" s="317" t="s">
        <v>106</v>
      </c>
      <c r="E172" s="318"/>
      <c r="F172" s="316" t="s">
        <v>95</v>
      </c>
      <c r="G172" s="319">
        <v>1.2</v>
      </c>
      <c r="H172" s="315" t="s">
        <v>96</v>
      </c>
      <c r="I172" s="320">
        <v>-74.4</v>
      </c>
      <c r="J172" s="320">
        <v>0.0</v>
      </c>
      <c r="K172" s="320">
        <v>-74.4</v>
      </c>
      <c r="L172" s="320">
        <v>74.4</v>
      </c>
      <c r="M172" s="320">
        <v>0.0</v>
      </c>
      <c r="N172" s="320">
        <v>74.4</v>
      </c>
      <c r="O172" s="319">
        <v>0.0</v>
      </c>
      <c r="P172" s="320">
        <v>0.0</v>
      </c>
      <c r="Q172" s="320">
        <v>0.0</v>
      </c>
      <c r="R172" s="321">
        <v>0.0</v>
      </c>
      <c r="S172" s="314"/>
      <c r="T172" s="331"/>
    </row>
    <row r="173" ht="11.25" customHeight="1">
      <c r="A173" s="331"/>
      <c r="B173" s="315" t="s">
        <v>92</v>
      </c>
      <c r="C173" s="316" t="s">
        <v>101</v>
      </c>
      <c r="D173" s="317" t="s">
        <v>102</v>
      </c>
      <c r="E173" s="318"/>
      <c r="F173" s="316" t="s">
        <v>95</v>
      </c>
      <c r="G173" s="319">
        <v>0.9</v>
      </c>
      <c r="H173" s="315" t="s">
        <v>96</v>
      </c>
      <c r="I173" s="320">
        <v>-48.6</v>
      </c>
      <c r="J173" s="320">
        <v>0.0</v>
      </c>
      <c r="K173" s="320">
        <v>-48.6</v>
      </c>
      <c r="L173" s="320">
        <v>48.6</v>
      </c>
      <c r="M173" s="320">
        <v>0.0</v>
      </c>
      <c r="N173" s="320">
        <v>48.6</v>
      </c>
      <c r="O173" s="319">
        <v>0.0</v>
      </c>
      <c r="P173" s="320">
        <v>0.0</v>
      </c>
      <c r="Q173" s="320">
        <v>0.0</v>
      </c>
      <c r="R173" s="321">
        <v>0.0</v>
      </c>
      <c r="S173" s="314"/>
      <c r="T173" s="331"/>
    </row>
    <row r="174" ht="11.25" customHeight="1">
      <c r="A174" s="331"/>
      <c r="B174" s="315" t="s">
        <v>92</v>
      </c>
      <c r="C174" s="316" t="s">
        <v>1872</v>
      </c>
      <c r="D174" s="317" t="s">
        <v>891</v>
      </c>
      <c r="E174" s="318"/>
      <c r="F174" s="316" t="s">
        <v>95</v>
      </c>
      <c r="G174" s="319">
        <v>0.6</v>
      </c>
      <c r="H174" s="315" t="s">
        <v>96</v>
      </c>
      <c r="I174" s="320">
        <v>-99.6</v>
      </c>
      <c r="J174" s="320">
        <v>0.0</v>
      </c>
      <c r="K174" s="320">
        <v>-99.6</v>
      </c>
      <c r="L174" s="320">
        <v>99.6</v>
      </c>
      <c r="M174" s="320">
        <v>0.0</v>
      </c>
      <c r="N174" s="320">
        <v>99.6</v>
      </c>
      <c r="O174" s="319">
        <v>0.0</v>
      </c>
      <c r="P174" s="320">
        <v>0.0</v>
      </c>
      <c r="Q174" s="320">
        <v>0.0</v>
      </c>
      <c r="R174" s="321">
        <v>0.0</v>
      </c>
      <c r="S174" s="314"/>
      <c r="T174" s="331"/>
    </row>
    <row r="175" ht="11.25" customHeight="1">
      <c r="A175" s="331"/>
      <c r="B175" s="315" t="s">
        <v>92</v>
      </c>
      <c r="C175" s="316" t="s">
        <v>1873</v>
      </c>
      <c r="D175" s="399" t="s">
        <v>926</v>
      </c>
      <c r="E175" s="318"/>
      <c r="F175" s="316" t="s">
        <v>95</v>
      </c>
      <c r="G175" s="319">
        <v>6.3</v>
      </c>
      <c r="H175" s="315" t="s">
        <v>96</v>
      </c>
      <c r="I175" s="320">
        <v>-1883.7</v>
      </c>
      <c r="J175" s="320">
        <v>0.0</v>
      </c>
      <c r="K175" s="320">
        <v>-1883.7</v>
      </c>
      <c r="L175" s="320">
        <v>1883.7</v>
      </c>
      <c r="M175" s="320">
        <v>0.0</v>
      </c>
      <c r="N175" s="320">
        <v>1883.7</v>
      </c>
      <c r="O175" s="319">
        <v>0.0</v>
      </c>
      <c r="P175" s="320">
        <v>0.0</v>
      </c>
      <c r="Q175" s="320">
        <v>0.0</v>
      </c>
      <c r="R175" s="321">
        <v>0.0</v>
      </c>
      <c r="S175" s="314"/>
      <c r="T175" s="331"/>
    </row>
    <row r="176" ht="11.25" customHeight="1">
      <c r="A176" s="331"/>
      <c r="B176" s="315" t="s">
        <v>92</v>
      </c>
      <c r="C176" s="316" t="s">
        <v>176</v>
      </c>
      <c r="D176" s="317" t="s">
        <v>177</v>
      </c>
      <c r="E176" s="318"/>
      <c r="F176" s="316" t="s">
        <v>95</v>
      </c>
      <c r="G176" s="319">
        <v>0.036</v>
      </c>
      <c r="H176" s="315" t="s">
        <v>96</v>
      </c>
      <c r="I176" s="320">
        <v>-9.54</v>
      </c>
      <c r="J176" s="320">
        <v>0.0</v>
      </c>
      <c r="K176" s="320">
        <v>-9.54</v>
      </c>
      <c r="L176" s="320">
        <v>9.54</v>
      </c>
      <c r="M176" s="320">
        <v>0.0</v>
      </c>
      <c r="N176" s="320">
        <v>9.54</v>
      </c>
      <c r="O176" s="319">
        <v>0.0</v>
      </c>
      <c r="P176" s="320">
        <v>0.0</v>
      </c>
      <c r="Q176" s="320">
        <v>0.0</v>
      </c>
      <c r="R176" s="321">
        <v>0.0</v>
      </c>
      <c r="S176" s="314"/>
      <c r="T176" s="331"/>
    </row>
    <row r="177" ht="11.25" customHeight="1">
      <c r="A177" s="331"/>
      <c r="B177" s="315" t="s">
        <v>92</v>
      </c>
      <c r="C177" s="316" t="s">
        <v>105</v>
      </c>
      <c r="D177" s="317" t="s">
        <v>106</v>
      </c>
      <c r="E177" s="318"/>
      <c r="F177" s="316" t="s">
        <v>95</v>
      </c>
      <c r="G177" s="319">
        <v>1.2</v>
      </c>
      <c r="H177" s="315" t="s">
        <v>96</v>
      </c>
      <c r="I177" s="320">
        <v>-74.4</v>
      </c>
      <c r="J177" s="320">
        <v>0.0</v>
      </c>
      <c r="K177" s="320">
        <v>-74.4</v>
      </c>
      <c r="L177" s="320">
        <v>74.4</v>
      </c>
      <c r="M177" s="320">
        <v>0.0</v>
      </c>
      <c r="N177" s="320">
        <v>74.4</v>
      </c>
      <c r="O177" s="319">
        <v>0.0</v>
      </c>
      <c r="P177" s="320">
        <v>0.0</v>
      </c>
      <c r="Q177" s="320">
        <v>0.0</v>
      </c>
      <c r="R177" s="321">
        <v>0.0</v>
      </c>
      <c r="S177" s="314"/>
      <c r="T177" s="331"/>
    </row>
    <row r="178" ht="11.25" customHeight="1">
      <c r="A178" s="331"/>
      <c r="B178" s="315" t="s">
        <v>92</v>
      </c>
      <c r="C178" s="316" t="s">
        <v>101</v>
      </c>
      <c r="D178" s="317" t="s">
        <v>102</v>
      </c>
      <c r="E178" s="318"/>
      <c r="F178" s="316" t="s">
        <v>95</v>
      </c>
      <c r="G178" s="319">
        <v>1.2</v>
      </c>
      <c r="H178" s="315" t="s">
        <v>96</v>
      </c>
      <c r="I178" s="320">
        <v>-64.8</v>
      </c>
      <c r="J178" s="320">
        <v>0.0</v>
      </c>
      <c r="K178" s="320">
        <v>-64.8</v>
      </c>
      <c r="L178" s="320">
        <v>64.8</v>
      </c>
      <c r="M178" s="320">
        <v>0.0</v>
      </c>
      <c r="N178" s="320">
        <v>64.8</v>
      </c>
      <c r="O178" s="319">
        <v>0.0</v>
      </c>
      <c r="P178" s="320">
        <v>0.0</v>
      </c>
      <c r="Q178" s="320">
        <v>0.0</v>
      </c>
      <c r="R178" s="321">
        <v>0.0</v>
      </c>
      <c r="S178" s="314"/>
      <c r="T178" s="331"/>
    </row>
    <row r="179" ht="11.25" customHeight="1">
      <c r="A179" s="331"/>
      <c r="B179" s="315" t="s">
        <v>92</v>
      </c>
      <c r="C179" s="316" t="s">
        <v>93</v>
      </c>
      <c r="D179" s="317" t="s">
        <v>94</v>
      </c>
      <c r="E179" s="318"/>
      <c r="F179" s="316" t="s">
        <v>95</v>
      </c>
      <c r="G179" s="319">
        <v>0.024</v>
      </c>
      <c r="H179" s="315" t="s">
        <v>96</v>
      </c>
      <c r="I179" s="320">
        <v>-9.12</v>
      </c>
      <c r="J179" s="320">
        <v>0.0</v>
      </c>
      <c r="K179" s="320">
        <v>-9.12</v>
      </c>
      <c r="L179" s="320">
        <v>9.12</v>
      </c>
      <c r="M179" s="320">
        <v>0.0</v>
      </c>
      <c r="N179" s="320">
        <v>9.12</v>
      </c>
      <c r="O179" s="319">
        <v>0.0</v>
      </c>
      <c r="P179" s="320">
        <v>0.0</v>
      </c>
      <c r="Q179" s="320">
        <v>0.0</v>
      </c>
      <c r="R179" s="321">
        <v>0.0</v>
      </c>
      <c r="S179" s="314"/>
      <c r="T179" s="331"/>
    </row>
    <row r="180" ht="11.25" customHeight="1">
      <c r="A180" s="331"/>
      <c r="B180" s="315" t="s">
        <v>92</v>
      </c>
      <c r="C180" s="316" t="s">
        <v>118</v>
      </c>
      <c r="D180" s="317" t="s">
        <v>119</v>
      </c>
      <c r="E180" s="318"/>
      <c r="F180" s="316" t="s">
        <v>95</v>
      </c>
      <c r="G180" s="319">
        <v>0.01</v>
      </c>
      <c r="H180" s="315" t="s">
        <v>96</v>
      </c>
      <c r="I180" s="320">
        <v>-0.42</v>
      </c>
      <c r="J180" s="320">
        <v>0.0</v>
      </c>
      <c r="K180" s="320">
        <v>-0.42</v>
      </c>
      <c r="L180" s="320">
        <v>0.42</v>
      </c>
      <c r="M180" s="320">
        <v>0.0</v>
      </c>
      <c r="N180" s="320">
        <v>0.42</v>
      </c>
      <c r="O180" s="319">
        <v>0.0</v>
      </c>
      <c r="P180" s="320">
        <v>0.0</v>
      </c>
      <c r="Q180" s="320">
        <v>0.0</v>
      </c>
      <c r="R180" s="321">
        <v>0.0</v>
      </c>
      <c r="S180" s="314"/>
      <c r="T180" s="331"/>
    </row>
    <row r="181" ht="11.25" customHeight="1">
      <c r="A181" s="331"/>
      <c r="B181" s="315" t="s">
        <v>92</v>
      </c>
      <c r="C181" s="316" t="s">
        <v>1874</v>
      </c>
      <c r="D181" s="317" t="s">
        <v>936</v>
      </c>
      <c r="E181" s="318"/>
      <c r="F181" s="316" t="s">
        <v>95</v>
      </c>
      <c r="G181" s="319">
        <v>0.475</v>
      </c>
      <c r="H181" s="315" t="s">
        <v>96</v>
      </c>
      <c r="I181" s="320">
        <v>0.0</v>
      </c>
      <c r="J181" s="320">
        <v>0.0</v>
      </c>
      <c r="K181" s="320">
        <v>0.0</v>
      </c>
      <c r="L181" s="320">
        <v>0.0</v>
      </c>
      <c r="M181" s="320">
        <v>0.0</v>
      </c>
      <c r="N181" s="320">
        <v>0.0</v>
      </c>
      <c r="O181" s="319">
        <v>0.0</v>
      </c>
      <c r="P181" s="320">
        <v>0.0</v>
      </c>
      <c r="Q181" s="320">
        <v>0.0</v>
      </c>
      <c r="R181" s="321">
        <v>0.0</v>
      </c>
      <c r="S181" s="314"/>
      <c r="T181" s="331"/>
    </row>
    <row r="182" ht="11.25" customHeight="1">
      <c r="A182" s="331"/>
      <c r="B182" s="315" t="s">
        <v>92</v>
      </c>
      <c r="C182" s="316" t="s">
        <v>1875</v>
      </c>
      <c r="D182" s="317" t="s">
        <v>937</v>
      </c>
      <c r="E182" s="318"/>
      <c r="F182" s="316" t="s">
        <v>95</v>
      </c>
      <c r="G182" s="319">
        <v>3.2</v>
      </c>
      <c r="H182" s="315" t="s">
        <v>96</v>
      </c>
      <c r="I182" s="320">
        <v>-358.4</v>
      </c>
      <c r="J182" s="320">
        <v>0.0</v>
      </c>
      <c r="K182" s="320">
        <v>-358.4</v>
      </c>
      <c r="L182" s="320">
        <v>358.4</v>
      </c>
      <c r="M182" s="320">
        <v>0.0</v>
      </c>
      <c r="N182" s="320">
        <v>358.4</v>
      </c>
      <c r="O182" s="319">
        <v>0.0</v>
      </c>
      <c r="P182" s="320">
        <v>0.0</v>
      </c>
      <c r="Q182" s="320">
        <v>0.0</v>
      </c>
      <c r="R182" s="321">
        <v>0.0</v>
      </c>
      <c r="S182" s="314"/>
      <c r="T182" s="331"/>
    </row>
    <row r="183" ht="11.25" customHeight="1">
      <c r="A183" s="331"/>
      <c r="B183" s="315" t="s">
        <v>92</v>
      </c>
      <c r="C183" s="316" t="s">
        <v>1876</v>
      </c>
      <c r="D183" s="399" t="s">
        <v>1877</v>
      </c>
      <c r="E183" s="318"/>
      <c r="F183" s="316" t="s">
        <v>95</v>
      </c>
      <c r="G183" s="319">
        <v>1.01</v>
      </c>
      <c r="H183" s="315" t="s">
        <v>96</v>
      </c>
      <c r="I183" s="320">
        <v>-1021.01</v>
      </c>
      <c r="J183" s="320">
        <v>0.0</v>
      </c>
      <c r="K183" s="320">
        <v>-1021.01</v>
      </c>
      <c r="L183" s="320">
        <v>1021.01</v>
      </c>
      <c r="M183" s="320">
        <v>0.0</v>
      </c>
      <c r="N183" s="320">
        <v>1021.01</v>
      </c>
      <c r="O183" s="319">
        <v>0.0</v>
      </c>
      <c r="P183" s="320">
        <v>0.0</v>
      </c>
      <c r="Q183" s="320">
        <v>0.0</v>
      </c>
      <c r="R183" s="321">
        <v>0.0</v>
      </c>
      <c r="S183" s="314"/>
      <c r="T183" s="331"/>
    </row>
    <row r="184" ht="11.25" customHeight="1">
      <c r="A184" s="331"/>
      <c r="B184" s="315" t="s">
        <v>92</v>
      </c>
      <c r="C184" s="316" t="s">
        <v>105</v>
      </c>
      <c r="D184" s="317" t="s">
        <v>106</v>
      </c>
      <c r="E184" s="318"/>
      <c r="F184" s="316" t="s">
        <v>95</v>
      </c>
      <c r="G184" s="319">
        <v>0.4</v>
      </c>
      <c r="H184" s="315" t="s">
        <v>96</v>
      </c>
      <c r="I184" s="320">
        <v>-24.8</v>
      </c>
      <c r="J184" s="320">
        <v>0.0</v>
      </c>
      <c r="K184" s="320">
        <v>-24.8</v>
      </c>
      <c r="L184" s="320">
        <v>24.8</v>
      </c>
      <c r="M184" s="320">
        <v>0.0</v>
      </c>
      <c r="N184" s="320">
        <v>24.8</v>
      </c>
      <c r="O184" s="319">
        <v>0.0</v>
      </c>
      <c r="P184" s="320">
        <v>0.0</v>
      </c>
      <c r="Q184" s="320">
        <v>0.0</v>
      </c>
      <c r="R184" s="321">
        <v>0.0</v>
      </c>
      <c r="S184" s="314"/>
      <c r="T184" s="331"/>
    </row>
    <row r="185" ht="11.25" customHeight="1">
      <c r="A185" s="331"/>
      <c r="B185" s="315" t="s">
        <v>92</v>
      </c>
      <c r="C185" s="316" t="s">
        <v>1872</v>
      </c>
      <c r="D185" s="317" t="s">
        <v>891</v>
      </c>
      <c r="E185" s="318"/>
      <c r="F185" s="316" t="s">
        <v>95</v>
      </c>
      <c r="G185" s="319">
        <v>0.4</v>
      </c>
      <c r="H185" s="315" t="s">
        <v>96</v>
      </c>
      <c r="I185" s="320">
        <v>-59.26</v>
      </c>
      <c r="J185" s="320">
        <v>0.0</v>
      </c>
      <c r="K185" s="320">
        <v>-59.26</v>
      </c>
      <c r="L185" s="320">
        <v>59.26</v>
      </c>
      <c r="M185" s="320">
        <v>0.0</v>
      </c>
      <c r="N185" s="320">
        <v>59.26</v>
      </c>
      <c r="O185" s="319">
        <v>0.0</v>
      </c>
      <c r="P185" s="320">
        <v>0.0</v>
      </c>
      <c r="Q185" s="320">
        <v>0.0</v>
      </c>
      <c r="R185" s="321">
        <v>0.0</v>
      </c>
      <c r="S185" s="314"/>
      <c r="T185" s="331"/>
    </row>
    <row r="186" ht="11.25" customHeight="1">
      <c r="A186" s="331"/>
      <c r="B186" s="315" t="s">
        <v>92</v>
      </c>
      <c r="C186" s="316" t="s">
        <v>101</v>
      </c>
      <c r="D186" s="317" t="s">
        <v>102</v>
      </c>
      <c r="E186" s="318"/>
      <c r="F186" s="316" t="s">
        <v>95</v>
      </c>
      <c r="G186" s="319">
        <v>0.4</v>
      </c>
      <c r="H186" s="315" t="s">
        <v>96</v>
      </c>
      <c r="I186" s="320">
        <v>-21.6</v>
      </c>
      <c r="J186" s="320">
        <v>0.0</v>
      </c>
      <c r="K186" s="320">
        <v>-21.6</v>
      </c>
      <c r="L186" s="320">
        <v>21.6</v>
      </c>
      <c r="M186" s="320">
        <v>0.0</v>
      </c>
      <c r="N186" s="320">
        <v>21.6</v>
      </c>
      <c r="O186" s="319">
        <v>0.0</v>
      </c>
      <c r="P186" s="320">
        <v>0.0</v>
      </c>
      <c r="Q186" s="320">
        <v>0.0</v>
      </c>
      <c r="R186" s="321">
        <v>0.0</v>
      </c>
      <c r="S186" s="314"/>
      <c r="T186" s="331"/>
    </row>
    <row r="187" ht="11.25" customHeight="1">
      <c r="A187" s="331"/>
      <c r="B187" s="315" t="s">
        <v>92</v>
      </c>
      <c r="C187" s="316" t="s">
        <v>1881</v>
      </c>
      <c r="D187" s="317" t="s">
        <v>1046</v>
      </c>
      <c r="E187" s="318"/>
      <c r="F187" s="316" t="s">
        <v>95</v>
      </c>
      <c r="G187" s="319">
        <v>4.0</v>
      </c>
      <c r="H187" s="315" t="s">
        <v>96</v>
      </c>
      <c r="I187" s="320">
        <v>-952.0</v>
      </c>
      <c r="J187" s="320">
        <v>0.0</v>
      </c>
      <c r="K187" s="320">
        <v>-952.0</v>
      </c>
      <c r="L187" s="320">
        <v>952.0</v>
      </c>
      <c r="M187" s="320">
        <v>0.0</v>
      </c>
      <c r="N187" s="320">
        <v>952.0</v>
      </c>
      <c r="O187" s="319">
        <v>0.0</v>
      </c>
      <c r="P187" s="320">
        <v>0.0</v>
      </c>
      <c r="Q187" s="320">
        <v>0.0</v>
      </c>
      <c r="R187" s="321">
        <v>0.0</v>
      </c>
      <c r="S187" s="314"/>
      <c r="T187" s="331"/>
    </row>
    <row r="188" ht="11.25" customHeight="1">
      <c r="A188" s="331"/>
      <c r="B188" s="322" t="s">
        <v>107</v>
      </c>
      <c r="C188" s="323"/>
      <c r="D188" s="323"/>
      <c r="E188" s="323"/>
      <c r="F188" s="324"/>
      <c r="G188" s="325">
        <v>27.376</v>
      </c>
      <c r="H188" s="326" t="s">
        <v>108</v>
      </c>
      <c r="I188" s="327">
        <v>-7157.16</v>
      </c>
      <c r="J188" s="327">
        <v>0.0</v>
      </c>
      <c r="K188" s="327">
        <v>-7157.16</v>
      </c>
      <c r="L188" s="327">
        <v>7157.16</v>
      </c>
      <c r="M188" s="327">
        <v>0.0</v>
      </c>
      <c r="N188" s="327">
        <v>7157.16</v>
      </c>
      <c r="O188" s="325">
        <v>0.0</v>
      </c>
      <c r="P188" s="327">
        <v>0.0</v>
      </c>
      <c r="Q188" s="327">
        <v>0.0</v>
      </c>
      <c r="R188" s="328">
        <v>0.0</v>
      </c>
      <c r="S188" s="329"/>
      <c r="T188" s="331"/>
    </row>
    <row r="189" ht="11.25" customHeight="1">
      <c r="A189" s="331"/>
      <c r="B189" s="312" t="s">
        <v>2356</v>
      </c>
      <c r="C189" s="313"/>
      <c r="D189" s="313"/>
      <c r="E189" s="313"/>
      <c r="F189" s="313"/>
      <c r="G189" s="313"/>
      <c r="H189" s="313"/>
      <c r="I189" s="313"/>
      <c r="J189" s="313"/>
      <c r="K189" s="313"/>
      <c r="L189" s="313"/>
      <c r="M189" s="313"/>
      <c r="N189" s="313"/>
      <c r="O189" s="313"/>
      <c r="P189" s="313"/>
      <c r="Q189" s="313"/>
      <c r="R189" s="313"/>
      <c r="S189" s="314"/>
      <c r="T189" s="331"/>
    </row>
    <row r="190" ht="11.25" customHeight="1">
      <c r="A190" s="331"/>
      <c r="B190" s="315" t="s">
        <v>92</v>
      </c>
      <c r="C190" s="316" t="s">
        <v>1818</v>
      </c>
      <c r="D190" s="317" t="s">
        <v>968</v>
      </c>
      <c r="E190" s="318"/>
      <c r="F190" s="316" t="s">
        <v>95</v>
      </c>
      <c r="G190" s="319">
        <v>4.0</v>
      </c>
      <c r="H190" s="315" t="s">
        <v>96</v>
      </c>
      <c r="I190" s="320">
        <v>-232.0</v>
      </c>
      <c r="J190" s="320">
        <v>0.0</v>
      </c>
      <c r="K190" s="320">
        <v>-232.0</v>
      </c>
      <c r="L190" s="320">
        <v>232.0</v>
      </c>
      <c r="M190" s="320">
        <v>0.0</v>
      </c>
      <c r="N190" s="320">
        <v>232.0</v>
      </c>
      <c r="O190" s="319">
        <v>0.0</v>
      </c>
      <c r="P190" s="320">
        <v>0.0</v>
      </c>
      <c r="Q190" s="320">
        <v>0.0</v>
      </c>
      <c r="R190" s="321">
        <v>0.0</v>
      </c>
      <c r="S190" s="314"/>
      <c r="T190" s="331"/>
    </row>
    <row r="191" ht="11.25" customHeight="1">
      <c r="A191" s="331"/>
      <c r="B191" s="315" t="s">
        <v>92</v>
      </c>
      <c r="C191" s="316" t="s">
        <v>1819</v>
      </c>
      <c r="D191" s="399" t="s">
        <v>972</v>
      </c>
      <c r="E191" s="318"/>
      <c r="F191" s="316" t="s">
        <v>95</v>
      </c>
      <c r="G191" s="319">
        <v>1.1</v>
      </c>
      <c r="H191" s="315" t="s">
        <v>96</v>
      </c>
      <c r="I191" s="320">
        <v>-1318.9</v>
      </c>
      <c r="J191" s="320">
        <v>0.0</v>
      </c>
      <c r="K191" s="320">
        <v>-1318.9</v>
      </c>
      <c r="L191" s="320">
        <v>1318.9</v>
      </c>
      <c r="M191" s="320">
        <v>0.0</v>
      </c>
      <c r="N191" s="320">
        <v>1318.9</v>
      </c>
      <c r="O191" s="319">
        <v>0.0</v>
      </c>
      <c r="P191" s="320">
        <v>0.0</v>
      </c>
      <c r="Q191" s="320">
        <v>0.0</v>
      </c>
      <c r="R191" s="321">
        <v>0.0</v>
      </c>
      <c r="S191" s="314"/>
      <c r="T191" s="331"/>
    </row>
    <row r="192" ht="11.25" customHeight="1">
      <c r="A192" s="331"/>
      <c r="B192" s="315" t="s">
        <v>92</v>
      </c>
      <c r="C192" s="316" t="s">
        <v>120</v>
      </c>
      <c r="D192" s="317" t="s">
        <v>121</v>
      </c>
      <c r="E192" s="318"/>
      <c r="F192" s="316" t="s">
        <v>95</v>
      </c>
      <c r="G192" s="319">
        <v>0.6</v>
      </c>
      <c r="H192" s="315" t="s">
        <v>96</v>
      </c>
      <c r="I192" s="320">
        <v>-79.33</v>
      </c>
      <c r="J192" s="320">
        <v>0.0</v>
      </c>
      <c r="K192" s="320">
        <v>-79.33</v>
      </c>
      <c r="L192" s="320">
        <v>79.33</v>
      </c>
      <c r="M192" s="320">
        <v>0.0</v>
      </c>
      <c r="N192" s="320">
        <v>79.33</v>
      </c>
      <c r="O192" s="319">
        <v>0.0</v>
      </c>
      <c r="P192" s="320">
        <v>0.0</v>
      </c>
      <c r="Q192" s="320">
        <v>0.0</v>
      </c>
      <c r="R192" s="321">
        <v>0.0</v>
      </c>
      <c r="S192" s="314"/>
      <c r="T192" s="331"/>
    </row>
    <row r="193" ht="11.25" customHeight="1">
      <c r="A193" s="331"/>
      <c r="B193" s="315" t="s">
        <v>92</v>
      </c>
      <c r="C193" s="316" t="s">
        <v>105</v>
      </c>
      <c r="D193" s="317" t="s">
        <v>106</v>
      </c>
      <c r="E193" s="318"/>
      <c r="F193" s="316" t="s">
        <v>95</v>
      </c>
      <c r="G193" s="319">
        <v>0.6</v>
      </c>
      <c r="H193" s="315" t="s">
        <v>96</v>
      </c>
      <c r="I193" s="320">
        <v>-37.2</v>
      </c>
      <c r="J193" s="320">
        <v>0.0</v>
      </c>
      <c r="K193" s="320">
        <v>-37.2</v>
      </c>
      <c r="L193" s="320">
        <v>37.2</v>
      </c>
      <c r="M193" s="320">
        <v>0.0</v>
      </c>
      <c r="N193" s="320">
        <v>37.2</v>
      </c>
      <c r="O193" s="319">
        <v>0.0</v>
      </c>
      <c r="P193" s="320">
        <v>0.0</v>
      </c>
      <c r="Q193" s="320">
        <v>0.0</v>
      </c>
      <c r="R193" s="321">
        <v>0.0</v>
      </c>
      <c r="S193" s="314"/>
      <c r="T193" s="331"/>
    </row>
    <row r="194" ht="11.25" customHeight="1">
      <c r="A194" s="331"/>
      <c r="B194" s="315" t="s">
        <v>92</v>
      </c>
      <c r="C194" s="316" t="s">
        <v>186</v>
      </c>
      <c r="D194" s="317" t="s">
        <v>187</v>
      </c>
      <c r="E194" s="318"/>
      <c r="F194" s="316" t="s">
        <v>95</v>
      </c>
      <c r="G194" s="319">
        <v>1.06</v>
      </c>
      <c r="H194" s="315" t="s">
        <v>96</v>
      </c>
      <c r="I194" s="320">
        <v>-341.32</v>
      </c>
      <c r="J194" s="320">
        <v>0.0</v>
      </c>
      <c r="K194" s="320">
        <v>-341.32</v>
      </c>
      <c r="L194" s="320">
        <v>341.32</v>
      </c>
      <c r="M194" s="320">
        <v>0.0</v>
      </c>
      <c r="N194" s="320">
        <v>341.32</v>
      </c>
      <c r="O194" s="319">
        <v>0.0</v>
      </c>
      <c r="P194" s="320">
        <v>0.0</v>
      </c>
      <c r="Q194" s="320">
        <v>0.0</v>
      </c>
      <c r="R194" s="321">
        <v>0.0</v>
      </c>
      <c r="S194" s="314"/>
      <c r="T194" s="331"/>
    </row>
    <row r="195" ht="11.25" customHeight="1">
      <c r="A195" s="331"/>
      <c r="B195" s="315" t="s">
        <v>92</v>
      </c>
      <c r="C195" s="316" t="s">
        <v>101</v>
      </c>
      <c r="D195" s="317" t="s">
        <v>102</v>
      </c>
      <c r="E195" s="318"/>
      <c r="F195" s="316" t="s">
        <v>95</v>
      </c>
      <c r="G195" s="319">
        <v>0.5</v>
      </c>
      <c r="H195" s="315" t="s">
        <v>96</v>
      </c>
      <c r="I195" s="320">
        <v>-29.5</v>
      </c>
      <c r="J195" s="320">
        <v>0.0</v>
      </c>
      <c r="K195" s="320">
        <v>-29.5</v>
      </c>
      <c r="L195" s="320">
        <v>29.5</v>
      </c>
      <c r="M195" s="320">
        <v>0.0</v>
      </c>
      <c r="N195" s="320">
        <v>29.5</v>
      </c>
      <c r="O195" s="319">
        <v>0.0</v>
      </c>
      <c r="P195" s="320">
        <v>0.0</v>
      </c>
      <c r="Q195" s="320">
        <v>0.0</v>
      </c>
      <c r="R195" s="321">
        <v>0.0</v>
      </c>
      <c r="S195" s="314"/>
      <c r="T195" s="331"/>
    </row>
    <row r="196" ht="11.25" customHeight="1">
      <c r="A196" s="331"/>
      <c r="B196" s="315" t="s">
        <v>92</v>
      </c>
      <c r="C196" s="316" t="s">
        <v>99</v>
      </c>
      <c r="D196" s="317" t="s">
        <v>100</v>
      </c>
      <c r="E196" s="318"/>
      <c r="F196" s="316" t="s">
        <v>95</v>
      </c>
      <c r="G196" s="319">
        <v>3.0</v>
      </c>
      <c r="H196" s="315" t="s">
        <v>96</v>
      </c>
      <c r="I196" s="320">
        <v>-405.0</v>
      </c>
      <c r="J196" s="320">
        <v>0.0</v>
      </c>
      <c r="K196" s="320">
        <v>-405.0</v>
      </c>
      <c r="L196" s="320">
        <v>405.0</v>
      </c>
      <c r="M196" s="320">
        <v>0.0</v>
      </c>
      <c r="N196" s="320">
        <v>405.0</v>
      </c>
      <c r="O196" s="319">
        <v>0.0</v>
      </c>
      <c r="P196" s="320">
        <v>0.0</v>
      </c>
      <c r="Q196" s="320">
        <v>0.0</v>
      </c>
      <c r="R196" s="321">
        <v>0.0</v>
      </c>
      <c r="S196" s="314"/>
      <c r="T196" s="331"/>
    </row>
    <row r="197" ht="11.25" customHeight="1">
      <c r="A197" s="331"/>
      <c r="B197" s="315" t="s">
        <v>92</v>
      </c>
      <c r="C197" s="316" t="s">
        <v>141</v>
      </c>
      <c r="D197" s="317" t="s">
        <v>142</v>
      </c>
      <c r="E197" s="318"/>
      <c r="F197" s="316" t="s">
        <v>95</v>
      </c>
      <c r="G197" s="319">
        <v>0.12</v>
      </c>
      <c r="H197" s="315" t="s">
        <v>96</v>
      </c>
      <c r="I197" s="320">
        <v>-10.56</v>
      </c>
      <c r="J197" s="320">
        <v>0.0</v>
      </c>
      <c r="K197" s="320">
        <v>-10.56</v>
      </c>
      <c r="L197" s="320">
        <v>10.56</v>
      </c>
      <c r="M197" s="320">
        <v>0.0</v>
      </c>
      <c r="N197" s="320">
        <v>10.56</v>
      </c>
      <c r="O197" s="319">
        <v>0.0</v>
      </c>
      <c r="P197" s="320">
        <v>0.0</v>
      </c>
      <c r="Q197" s="320">
        <v>0.0</v>
      </c>
      <c r="R197" s="321">
        <v>0.0</v>
      </c>
      <c r="S197" s="314"/>
      <c r="T197" s="331"/>
    </row>
    <row r="198" ht="11.25" customHeight="1">
      <c r="A198" s="331"/>
      <c r="B198" s="315" t="s">
        <v>92</v>
      </c>
      <c r="C198" s="316" t="s">
        <v>103</v>
      </c>
      <c r="D198" s="317" t="s">
        <v>104</v>
      </c>
      <c r="E198" s="318"/>
      <c r="F198" s="316" t="s">
        <v>95</v>
      </c>
      <c r="G198" s="319">
        <v>2.8</v>
      </c>
      <c r="H198" s="315" t="s">
        <v>96</v>
      </c>
      <c r="I198" s="320">
        <v>-221.2</v>
      </c>
      <c r="J198" s="320">
        <v>0.0</v>
      </c>
      <c r="K198" s="320">
        <v>-221.2</v>
      </c>
      <c r="L198" s="320">
        <v>221.2</v>
      </c>
      <c r="M198" s="320">
        <v>0.0</v>
      </c>
      <c r="N198" s="320">
        <v>221.2</v>
      </c>
      <c r="O198" s="319">
        <v>0.0</v>
      </c>
      <c r="P198" s="320">
        <v>0.0</v>
      </c>
      <c r="Q198" s="320">
        <v>0.0</v>
      </c>
      <c r="R198" s="321">
        <v>0.0</v>
      </c>
      <c r="S198" s="314"/>
      <c r="T198" s="331"/>
    </row>
    <row r="199" ht="11.25" customHeight="1">
      <c r="A199" s="331"/>
      <c r="B199" s="315" t="s">
        <v>92</v>
      </c>
      <c r="C199" s="316" t="s">
        <v>137</v>
      </c>
      <c r="D199" s="317" t="s">
        <v>138</v>
      </c>
      <c r="E199" s="318"/>
      <c r="F199" s="316" t="s">
        <v>95</v>
      </c>
      <c r="G199" s="319">
        <v>0.024</v>
      </c>
      <c r="H199" s="315" t="s">
        <v>96</v>
      </c>
      <c r="I199" s="320">
        <v>-8.4</v>
      </c>
      <c r="J199" s="320">
        <v>0.0</v>
      </c>
      <c r="K199" s="320">
        <v>-8.4</v>
      </c>
      <c r="L199" s="320">
        <v>8.4</v>
      </c>
      <c r="M199" s="320">
        <v>0.0</v>
      </c>
      <c r="N199" s="320">
        <v>8.4</v>
      </c>
      <c r="O199" s="319">
        <v>0.0</v>
      </c>
      <c r="P199" s="320">
        <v>0.0</v>
      </c>
      <c r="Q199" s="320">
        <v>0.0</v>
      </c>
      <c r="R199" s="321">
        <v>0.0</v>
      </c>
      <c r="S199" s="314"/>
      <c r="T199" s="331"/>
    </row>
    <row r="200" ht="11.25" customHeight="1">
      <c r="A200" s="331"/>
      <c r="B200" s="315" t="s">
        <v>92</v>
      </c>
      <c r="C200" s="316" t="s">
        <v>97</v>
      </c>
      <c r="D200" s="317" t="s">
        <v>98</v>
      </c>
      <c r="E200" s="318"/>
      <c r="F200" s="316" t="s">
        <v>95</v>
      </c>
      <c r="G200" s="319">
        <v>0.024</v>
      </c>
      <c r="H200" s="315" t="s">
        <v>96</v>
      </c>
      <c r="I200" s="320">
        <v>-9.07</v>
      </c>
      <c r="J200" s="320">
        <v>0.0</v>
      </c>
      <c r="K200" s="320">
        <v>-9.07</v>
      </c>
      <c r="L200" s="320">
        <v>9.07</v>
      </c>
      <c r="M200" s="320">
        <v>0.0</v>
      </c>
      <c r="N200" s="320">
        <v>9.07</v>
      </c>
      <c r="O200" s="319">
        <v>0.0</v>
      </c>
      <c r="P200" s="320">
        <v>0.0</v>
      </c>
      <c r="Q200" s="320">
        <v>0.0</v>
      </c>
      <c r="R200" s="321">
        <v>0.0</v>
      </c>
      <c r="S200" s="314"/>
      <c r="T200" s="331"/>
    </row>
    <row r="201" ht="11.25" customHeight="1">
      <c r="A201" s="331"/>
      <c r="B201" s="315" t="s">
        <v>92</v>
      </c>
      <c r="C201" s="316" t="s">
        <v>118</v>
      </c>
      <c r="D201" s="317" t="s">
        <v>119</v>
      </c>
      <c r="E201" s="318"/>
      <c r="F201" s="316" t="s">
        <v>95</v>
      </c>
      <c r="G201" s="319">
        <v>0.024</v>
      </c>
      <c r="H201" s="315" t="s">
        <v>96</v>
      </c>
      <c r="I201" s="320">
        <v>-1.01</v>
      </c>
      <c r="J201" s="320">
        <v>0.0</v>
      </c>
      <c r="K201" s="320">
        <v>-1.01</v>
      </c>
      <c r="L201" s="320">
        <v>1.01</v>
      </c>
      <c r="M201" s="320">
        <v>0.0</v>
      </c>
      <c r="N201" s="320">
        <v>1.01</v>
      </c>
      <c r="O201" s="319">
        <v>0.0</v>
      </c>
      <c r="P201" s="320">
        <v>0.0</v>
      </c>
      <c r="Q201" s="320">
        <v>0.0</v>
      </c>
      <c r="R201" s="321">
        <v>0.0</v>
      </c>
      <c r="S201" s="314"/>
      <c r="T201" s="331"/>
    </row>
    <row r="202" ht="11.25" customHeight="1">
      <c r="A202" s="331"/>
      <c r="B202" s="315" t="s">
        <v>92</v>
      </c>
      <c r="C202" s="316" t="s">
        <v>1822</v>
      </c>
      <c r="D202" s="317" t="s">
        <v>990</v>
      </c>
      <c r="E202" s="318"/>
      <c r="F202" s="316" t="s">
        <v>95</v>
      </c>
      <c r="G202" s="319">
        <v>0.77</v>
      </c>
      <c r="H202" s="315" t="s">
        <v>96</v>
      </c>
      <c r="I202" s="320">
        <v>-380.0</v>
      </c>
      <c r="J202" s="320">
        <v>0.0</v>
      </c>
      <c r="K202" s="320">
        <v>-380.0</v>
      </c>
      <c r="L202" s="320">
        <v>380.0</v>
      </c>
      <c r="M202" s="320">
        <v>0.0</v>
      </c>
      <c r="N202" s="320">
        <v>380.0</v>
      </c>
      <c r="O202" s="319">
        <v>0.0</v>
      </c>
      <c r="P202" s="320">
        <v>0.0</v>
      </c>
      <c r="Q202" s="320">
        <v>0.0</v>
      </c>
      <c r="R202" s="321">
        <v>0.0</v>
      </c>
      <c r="S202" s="314"/>
      <c r="T202" s="331"/>
    </row>
    <row r="203" ht="11.25" customHeight="1">
      <c r="A203" s="331"/>
      <c r="B203" s="315" t="s">
        <v>92</v>
      </c>
      <c r="C203" s="316" t="s">
        <v>172</v>
      </c>
      <c r="D203" s="317" t="s">
        <v>173</v>
      </c>
      <c r="E203" s="318"/>
      <c r="F203" s="316" t="s">
        <v>95</v>
      </c>
      <c r="G203" s="319">
        <v>0.18</v>
      </c>
      <c r="H203" s="315" t="s">
        <v>96</v>
      </c>
      <c r="I203" s="320">
        <v>-23.76</v>
      </c>
      <c r="J203" s="320">
        <v>0.0</v>
      </c>
      <c r="K203" s="320">
        <v>-23.76</v>
      </c>
      <c r="L203" s="320">
        <v>23.76</v>
      </c>
      <c r="M203" s="320">
        <v>0.0</v>
      </c>
      <c r="N203" s="320">
        <v>23.76</v>
      </c>
      <c r="O203" s="319">
        <v>0.0</v>
      </c>
      <c r="P203" s="320">
        <v>0.0</v>
      </c>
      <c r="Q203" s="320">
        <v>0.0</v>
      </c>
      <c r="R203" s="321">
        <v>0.0</v>
      </c>
      <c r="S203" s="314"/>
      <c r="T203" s="331"/>
    </row>
    <row r="204" ht="12.0" customHeight="1">
      <c r="A204" s="331"/>
      <c r="B204" s="331"/>
      <c r="C204" s="331"/>
      <c r="D204" s="331"/>
      <c r="E204" s="331"/>
      <c r="F204" s="331"/>
      <c r="G204" s="331"/>
      <c r="H204" s="331"/>
      <c r="I204" s="331"/>
      <c r="J204" s="331"/>
      <c r="K204" s="331"/>
      <c r="L204" s="331"/>
      <c r="M204" s="331"/>
      <c r="N204" s="331"/>
      <c r="O204" s="331"/>
      <c r="P204" s="331"/>
      <c r="Q204" s="331"/>
      <c r="R204" s="331"/>
      <c r="S204" s="331"/>
      <c r="T204" s="331"/>
    </row>
    <row r="205" ht="12.75" customHeight="1">
      <c r="A205" s="331"/>
      <c r="B205" s="300" t="s">
        <v>1813</v>
      </c>
      <c r="C205" s="297"/>
      <c r="D205" s="298"/>
      <c r="E205" s="331"/>
      <c r="F205" s="331"/>
      <c r="G205" s="331"/>
      <c r="H205" s="331"/>
      <c r="I205" s="331"/>
      <c r="J205" s="331"/>
      <c r="K205" s="331"/>
      <c r="L205" s="331"/>
      <c r="M205" s="331"/>
      <c r="N205" s="331"/>
      <c r="O205" s="331"/>
      <c r="P205" s="331"/>
      <c r="Q205" s="331"/>
      <c r="R205" s="331"/>
      <c r="S205" s="330" t="s">
        <v>318</v>
      </c>
      <c r="T205" s="331"/>
    </row>
    <row r="206" ht="4.5" customHeight="1">
      <c r="A206" s="331"/>
      <c r="B206" s="331"/>
      <c r="C206" s="331"/>
      <c r="D206" s="331"/>
      <c r="E206" s="331"/>
      <c r="F206" s="331"/>
      <c r="G206" s="331"/>
      <c r="H206" s="331"/>
      <c r="I206" s="331"/>
      <c r="J206" s="331"/>
      <c r="K206" s="331"/>
      <c r="L206" s="331"/>
      <c r="M206" s="331"/>
      <c r="N206" s="331"/>
      <c r="O206" s="331"/>
      <c r="P206" s="331"/>
      <c r="Q206" s="331"/>
      <c r="R206" s="331"/>
      <c r="S206" s="331"/>
      <c r="T206" s="331"/>
    </row>
    <row r="207" ht="19.5" customHeight="1">
      <c r="A207" s="331"/>
      <c r="B207" s="301" t="s">
        <v>79</v>
      </c>
      <c r="C207" s="301" t="s">
        <v>80</v>
      </c>
      <c r="D207" s="302" t="s">
        <v>81</v>
      </c>
      <c r="E207" s="303"/>
      <c r="F207" s="301" t="s">
        <v>82</v>
      </c>
      <c r="G207" s="301" t="s">
        <v>83</v>
      </c>
      <c r="H207" s="301" t="s">
        <v>84</v>
      </c>
      <c r="I207" s="304" t="s">
        <v>85</v>
      </c>
      <c r="J207" s="305"/>
      <c r="K207" s="306"/>
      <c r="L207" s="304" t="s">
        <v>86</v>
      </c>
      <c r="M207" s="305"/>
      <c r="N207" s="306"/>
      <c r="O207" s="304" t="s">
        <v>87</v>
      </c>
      <c r="P207" s="305"/>
      <c r="Q207" s="305"/>
      <c r="R207" s="305"/>
      <c r="S207" s="307"/>
      <c r="T207" s="331"/>
    </row>
    <row r="208" ht="14.25" customHeight="1">
      <c r="A208" s="331"/>
      <c r="B208" s="308"/>
      <c r="C208" s="308"/>
      <c r="D208" s="309"/>
      <c r="E208" s="310"/>
      <c r="F208" s="308"/>
      <c r="G208" s="308"/>
      <c r="H208" s="308"/>
      <c r="I208" s="311" t="s">
        <v>88</v>
      </c>
      <c r="J208" s="311" t="s">
        <v>89</v>
      </c>
      <c r="K208" s="311" t="s">
        <v>90</v>
      </c>
      <c r="L208" s="311" t="s">
        <v>88</v>
      </c>
      <c r="M208" s="311" t="s">
        <v>89</v>
      </c>
      <c r="N208" s="311" t="s">
        <v>90</v>
      </c>
      <c r="O208" s="311" t="s">
        <v>83</v>
      </c>
      <c r="P208" s="311" t="s">
        <v>88</v>
      </c>
      <c r="Q208" s="311" t="s">
        <v>89</v>
      </c>
      <c r="R208" s="304" t="s">
        <v>90</v>
      </c>
      <c r="S208" s="307"/>
      <c r="T208" s="331"/>
    </row>
    <row r="209" ht="11.25" customHeight="1">
      <c r="A209" s="331"/>
      <c r="B209" s="315" t="s">
        <v>92</v>
      </c>
      <c r="C209" s="316" t="s">
        <v>2282</v>
      </c>
      <c r="D209" s="317" t="s">
        <v>2283</v>
      </c>
      <c r="E209" s="318"/>
      <c r="F209" s="316" t="s">
        <v>95</v>
      </c>
      <c r="G209" s="319">
        <v>0.035</v>
      </c>
      <c r="H209" s="315" t="s">
        <v>96</v>
      </c>
      <c r="I209" s="320">
        <v>-76.15</v>
      </c>
      <c r="J209" s="320">
        <v>0.0</v>
      </c>
      <c r="K209" s="320">
        <v>-76.15</v>
      </c>
      <c r="L209" s="320">
        <v>76.15</v>
      </c>
      <c r="M209" s="320">
        <v>0.0</v>
      </c>
      <c r="N209" s="320">
        <v>76.15</v>
      </c>
      <c r="O209" s="319">
        <v>0.0</v>
      </c>
      <c r="P209" s="320">
        <v>0.0</v>
      </c>
      <c r="Q209" s="320">
        <v>0.0</v>
      </c>
      <c r="R209" s="321">
        <v>0.0</v>
      </c>
      <c r="S209" s="314"/>
      <c r="T209" s="331"/>
    </row>
    <row r="210" ht="11.25" customHeight="1">
      <c r="A210" s="331"/>
      <c r="B210" s="315" t="s">
        <v>92</v>
      </c>
      <c r="C210" s="316" t="s">
        <v>206</v>
      </c>
      <c r="D210" s="317" t="s">
        <v>207</v>
      </c>
      <c r="E210" s="318"/>
      <c r="F210" s="316" t="s">
        <v>95</v>
      </c>
      <c r="G210" s="319">
        <v>0.66</v>
      </c>
      <c r="H210" s="315" t="s">
        <v>96</v>
      </c>
      <c r="I210" s="320">
        <v>-252.36</v>
      </c>
      <c r="J210" s="320">
        <v>0.0</v>
      </c>
      <c r="K210" s="320">
        <v>-252.36</v>
      </c>
      <c r="L210" s="320">
        <v>252.36</v>
      </c>
      <c r="M210" s="320">
        <v>0.0</v>
      </c>
      <c r="N210" s="320">
        <v>252.36</v>
      </c>
      <c r="O210" s="319">
        <v>0.0</v>
      </c>
      <c r="P210" s="320">
        <v>0.0</v>
      </c>
      <c r="Q210" s="320">
        <v>0.0</v>
      </c>
      <c r="R210" s="321">
        <v>0.0</v>
      </c>
      <c r="S210" s="314"/>
      <c r="T210" s="331"/>
    </row>
    <row r="211" ht="11.25" customHeight="1">
      <c r="A211" s="331"/>
      <c r="B211" s="315" t="s">
        <v>92</v>
      </c>
      <c r="C211" s="316" t="s">
        <v>1819</v>
      </c>
      <c r="D211" s="399" t="s">
        <v>972</v>
      </c>
      <c r="E211" s="318"/>
      <c r="F211" s="316" t="s">
        <v>95</v>
      </c>
      <c r="G211" s="319">
        <v>1.1</v>
      </c>
      <c r="H211" s="315" t="s">
        <v>96</v>
      </c>
      <c r="I211" s="320">
        <v>-1318.9</v>
      </c>
      <c r="J211" s="320">
        <v>0.0</v>
      </c>
      <c r="K211" s="320">
        <v>-1318.9</v>
      </c>
      <c r="L211" s="320">
        <v>1318.9</v>
      </c>
      <c r="M211" s="320">
        <v>0.0</v>
      </c>
      <c r="N211" s="320">
        <v>1318.9</v>
      </c>
      <c r="O211" s="319">
        <v>0.0</v>
      </c>
      <c r="P211" s="320">
        <v>0.0</v>
      </c>
      <c r="Q211" s="320">
        <v>0.0</v>
      </c>
      <c r="R211" s="321">
        <v>0.0</v>
      </c>
      <c r="S211" s="314"/>
      <c r="T211" s="331"/>
    </row>
    <row r="212" ht="11.25" customHeight="1">
      <c r="A212" s="331"/>
      <c r="B212" s="315" t="s">
        <v>92</v>
      </c>
      <c r="C212" s="316" t="s">
        <v>1859</v>
      </c>
      <c r="D212" s="317" t="s">
        <v>665</v>
      </c>
      <c r="E212" s="318"/>
      <c r="F212" s="316" t="s">
        <v>95</v>
      </c>
      <c r="G212" s="319">
        <v>0.8</v>
      </c>
      <c r="H212" s="315" t="s">
        <v>96</v>
      </c>
      <c r="I212" s="320">
        <v>-560.0</v>
      </c>
      <c r="J212" s="320">
        <v>0.0</v>
      </c>
      <c r="K212" s="320">
        <v>-560.0</v>
      </c>
      <c r="L212" s="320">
        <v>560.0</v>
      </c>
      <c r="M212" s="320">
        <v>0.0</v>
      </c>
      <c r="N212" s="320">
        <v>560.0</v>
      </c>
      <c r="O212" s="319">
        <v>0.0</v>
      </c>
      <c r="P212" s="320">
        <v>0.0</v>
      </c>
      <c r="Q212" s="320">
        <v>0.0</v>
      </c>
      <c r="R212" s="321">
        <v>0.0</v>
      </c>
      <c r="S212" s="314"/>
      <c r="T212" s="331"/>
    </row>
    <row r="213" ht="11.25" customHeight="1">
      <c r="A213" s="331"/>
      <c r="B213" s="315" t="s">
        <v>92</v>
      </c>
      <c r="C213" s="316" t="s">
        <v>2043</v>
      </c>
      <c r="D213" s="399" t="s">
        <v>2044</v>
      </c>
      <c r="E213" s="318"/>
      <c r="F213" s="316" t="s">
        <v>95</v>
      </c>
      <c r="G213" s="319">
        <v>1.2</v>
      </c>
      <c r="H213" s="315" t="s">
        <v>96</v>
      </c>
      <c r="I213" s="320">
        <v>-2338.35</v>
      </c>
      <c r="J213" s="320">
        <v>0.0</v>
      </c>
      <c r="K213" s="320">
        <v>-2338.35</v>
      </c>
      <c r="L213" s="320">
        <v>2338.35</v>
      </c>
      <c r="M213" s="320">
        <v>0.0</v>
      </c>
      <c r="N213" s="320">
        <v>2338.35</v>
      </c>
      <c r="O213" s="319">
        <v>0.0</v>
      </c>
      <c r="P213" s="320">
        <v>0.0</v>
      </c>
      <c r="Q213" s="320">
        <v>0.0</v>
      </c>
      <c r="R213" s="321">
        <v>0.0</v>
      </c>
      <c r="S213" s="314"/>
      <c r="T213" s="331"/>
    </row>
    <row r="214" ht="11.25" customHeight="1">
      <c r="A214" s="331"/>
      <c r="B214" s="315" t="s">
        <v>92</v>
      </c>
      <c r="C214" s="316" t="s">
        <v>105</v>
      </c>
      <c r="D214" s="317" t="s">
        <v>106</v>
      </c>
      <c r="E214" s="318"/>
      <c r="F214" s="316" t="s">
        <v>95</v>
      </c>
      <c r="G214" s="319">
        <v>0.7</v>
      </c>
      <c r="H214" s="315" t="s">
        <v>96</v>
      </c>
      <c r="I214" s="320">
        <v>-43.4</v>
      </c>
      <c r="J214" s="320">
        <v>0.0</v>
      </c>
      <c r="K214" s="320">
        <v>-43.4</v>
      </c>
      <c r="L214" s="320">
        <v>43.4</v>
      </c>
      <c r="M214" s="320">
        <v>0.0</v>
      </c>
      <c r="N214" s="320">
        <v>43.4</v>
      </c>
      <c r="O214" s="319">
        <v>0.0</v>
      </c>
      <c r="P214" s="320">
        <v>0.0</v>
      </c>
      <c r="Q214" s="320">
        <v>0.0</v>
      </c>
      <c r="R214" s="321">
        <v>0.0</v>
      </c>
      <c r="S214" s="314"/>
      <c r="T214" s="331"/>
    </row>
    <row r="215" ht="11.25" customHeight="1">
      <c r="A215" s="331"/>
      <c r="B215" s="315" t="s">
        <v>92</v>
      </c>
      <c r="C215" s="316" t="s">
        <v>149</v>
      </c>
      <c r="D215" s="317" t="s">
        <v>150</v>
      </c>
      <c r="E215" s="318"/>
      <c r="F215" s="316" t="s">
        <v>95</v>
      </c>
      <c r="G215" s="319">
        <v>1.2</v>
      </c>
      <c r="H215" s="315" t="s">
        <v>96</v>
      </c>
      <c r="I215" s="320">
        <v>-462.0</v>
      </c>
      <c r="J215" s="320">
        <v>0.0</v>
      </c>
      <c r="K215" s="320">
        <v>-462.0</v>
      </c>
      <c r="L215" s="320">
        <v>462.0</v>
      </c>
      <c r="M215" s="320">
        <v>0.0</v>
      </c>
      <c r="N215" s="320">
        <v>462.0</v>
      </c>
      <c r="O215" s="319">
        <v>0.0</v>
      </c>
      <c r="P215" s="320">
        <v>0.0</v>
      </c>
      <c r="Q215" s="320">
        <v>0.0</v>
      </c>
      <c r="R215" s="321">
        <v>0.0</v>
      </c>
      <c r="S215" s="314"/>
      <c r="T215" s="331"/>
    </row>
    <row r="216" ht="11.25" customHeight="1">
      <c r="A216" s="331"/>
      <c r="B216" s="315" t="s">
        <v>92</v>
      </c>
      <c r="C216" s="316" t="s">
        <v>133</v>
      </c>
      <c r="D216" s="317" t="s">
        <v>1814</v>
      </c>
      <c r="E216" s="318"/>
      <c r="F216" s="316" t="s">
        <v>95</v>
      </c>
      <c r="G216" s="319">
        <v>0.12</v>
      </c>
      <c r="H216" s="315" t="s">
        <v>96</v>
      </c>
      <c r="I216" s="320">
        <v>0.0</v>
      </c>
      <c r="J216" s="320">
        <v>0.0</v>
      </c>
      <c r="K216" s="320">
        <v>0.0</v>
      </c>
      <c r="L216" s="320">
        <v>0.0</v>
      </c>
      <c r="M216" s="320">
        <v>0.0</v>
      </c>
      <c r="N216" s="320">
        <v>0.0</v>
      </c>
      <c r="O216" s="319">
        <v>0.0</v>
      </c>
      <c r="P216" s="320">
        <v>0.0</v>
      </c>
      <c r="Q216" s="320">
        <v>0.0</v>
      </c>
      <c r="R216" s="321">
        <v>0.0</v>
      </c>
      <c r="S216" s="314"/>
      <c r="T216" s="331"/>
    </row>
    <row r="217" ht="11.25" customHeight="1">
      <c r="A217" s="331"/>
      <c r="B217" s="315" t="s">
        <v>92</v>
      </c>
      <c r="C217" s="316" t="s">
        <v>1821</v>
      </c>
      <c r="D217" s="317" t="s">
        <v>1006</v>
      </c>
      <c r="E217" s="318"/>
      <c r="F217" s="316" t="s">
        <v>95</v>
      </c>
      <c r="G217" s="319">
        <v>0.24</v>
      </c>
      <c r="H217" s="315" t="s">
        <v>96</v>
      </c>
      <c r="I217" s="320">
        <v>-389.33</v>
      </c>
      <c r="J217" s="320">
        <v>0.0</v>
      </c>
      <c r="K217" s="320">
        <v>-389.33</v>
      </c>
      <c r="L217" s="320">
        <v>389.33</v>
      </c>
      <c r="M217" s="320">
        <v>0.0</v>
      </c>
      <c r="N217" s="320">
        <v>389.33</v>
      </c>
      <c r="O217" s="319">
        <v>0.0</v>
      </c>
      <c r="P217" s="320">
        <v>0.0</v>
      </c>
      <c r="Q217" s="320">
        <v>0.0</v>
      </c>
      <c r="R217" s="321">
        <v>0.0</v>
      </c>
      <c r="S217" s="314"/>
      <c r="T217" s="331"/>
    </row>
    <row r="218" ht="11.25" customHeight="1">
      <c r="A218" s="331"/>
      <c r="B218" s="315" t="s">
        <v>92</v>
      </c>
      <c r="C218" s="316" t="s">
        <v>294</v>
      </c>
      <c r="D218" s="317" t="s">
        <v>295</v>
      </c>
      <c r="E218" s="318"/>
      <c r="F218" s="316" t="s">
        <v>95</v>
      </c>
      <c r="G218" s="319">
        <v>0.24</v>
      </c>
      <c r="H218" s="315" t="s">
        <v>96</v>
      </c>
      <c r="I218" s="320">
        <v>-528.0</v>
      </c>
      <c r="J218" s="320">
        <v>0.0</v>
      </c>
      <c r="K218" s="320">
        <v>-528.0</v>
      </c>
      <c r="L218" s="320">
        <v>528.0</v>
      </c>
      <c r="M218" s="320">
        <v>0.0</v>
      </c>
      <c r="N218" s="320">
        <v>528.0</v>
      </c>
      <c r="O218" s="319">
        <v>0.0</v>
      </c>
      <c r="P218" s="320">
        <v>0.0</v>
      </c>
      <c r="Q218" s="320">
        <v>0.0</v>
      </c>
      <c r="R218" s="321">
        <v>0.0</v>
      </c>
      <c r="S218" s="314"/>
      <c r="T218" s="331"/>
    </row>
    <row r="219" ht="11.25" customHeight="1">
      <c r="A219" s="331"/>
      <c r="B219" s="315" t="s">
        <v>92</v>
      </c>
      <c r="C219" s="316" t="s">
        <v>120</v>
      </c>
      <c r="D219" s="317" t="s">
        <v>121</v>
      </c>
      <c r="E219" s="318"/>
      <c r="F219" s="316" t="s">
        <v>95</v>
      </c>
      <c r="G219" s="319">
        <v>0.18</v>
      </c>
      <c r="H219" s="315" t="s">
        <v>96</v>
      </c>
      <c r="I219" s="320">
        <v>-23.8</v>
      </c>
      <c r="J219" s="320">
        <v>0.0</v>
      </c>
      <c r="K219" s="320">
        <v>-23.8</v>
      </c>
      <c r="L219" s="320">
        <v>23.8</v>
      </c>
      <c r="M219" s="320">
        <v>0.0</v>
      </c>
      <c r="N219" s="320">
        <v>23.8</v>
      </c>
      <c r="O219" s="319">
        <v>0.0</v>
      </c>
      <c r="P219" s="320">
        <v>0.0</v>
      </c>
      <c r="Q219" s="320">
        <v>0.0</v>
      </c>
      <c r="R219" s="321">
        <v>0.0</v>
      </c>
      <c r="S219" s="314"/>
      <c r="T219" s="331"/>
    </row>
    <row r="220" ht="11.25" customHeight="1">
      <c r="A220" s="331"/>
      <c r="B220" s="315" t="s">
        <v>92</v>
      </c>
      <c r="C220" s="316" t="s">
        <v>1822</v>
      </c>
      <c r="D220" s="317" t="s">
        <v>990</v>
      </c>
      <c r="E220" s="318"/>
      <c r="F220" s="316" t="s">
        <v>95</v>
      </c>
      <c r="G220" s="319">
        <v>0.77</v>
      </c>
      <c r="H220" s="315" t="s">
        <v>96</v>
      </c>
      <c r="I220" s="320">
        <v>-380.0</v>
      </c>
      <c r="J220" s="320">
        <v>0.0</v>
      </c>
      <c r="K220" s="320">
        <v>-380.0</v>
      </c>
      <c r="L220" s="320">
        <v>380.0</v>
      </c>
      <c r="M220" s="320">
        <v>0.0</v>
      </c>
      <c r="N220" s="320">
        <v>380.0</v>
      </c>
      <c r="O220" s="319">
        <v>0.0</v>
      </c>
      <c r="P220" s="320">
        <v>0.0</v>
      </c>
      <c r="Q220" s="320">
        <v>0.0</v>
      </c>
      <c r="R220" s="321">
        <v>0.0</v>
      </c>
      <c r="S220" s="314"/>
      <c r="T220" s="331"/>
    </row>
    <row r="221" ht="11.25" customHeight="1">
      <c r="A221" s="331"/>
      <c r="B221" s="315" t="s">
        <v>92</v>
      </c>
      <c r="C221" s="316" t="s">
        <v>131</v>
      </c>
      <c r="D221" s="317" t="s">
        <v>132</v>
      </c>
      <c r="E221" s="318"/>
      <c r="F221" s="316" t="s">
        <v>95</v>
      </c>
      <c r="G221" s="319">
        <v>0.12</v>
      </c>
      <c r="H221" s="315" t="s">
        <v>96</v>
      </c>
      <c r="I221" s="320">
        <v>-26.4</v>
      </c>
      <c r="J221" s="320">
        <v>0.0</v>
      </c>
      <c r="K221" s="320">
        <v>-26.4</v>
      </c>
      <c r="L221" s="320">
        <v>26.4</v>
      </c>
      <c r="M221" s="320">
        <v>0.0</v>
      </c>
      <c r="N221" s="320">
        <v>26.4</v>
      </c>
      <c r="O221" s="319">
        <v>0.0</v>
      </c>
      <c r="P221" s="320">
        <v>0.0</v>
      </c>
      <c r="Q221" s="320">
        <v>0.0</v>
      </c>
      <c r="R221" s="321">
        <v>0.0</v>
      </c>
      <c r="S221" s="314"/>
      <c r="T221" s="331"/>
    </row>
    <row r="222" ht="11.25" customHeight="1">
      <c r="A222" s="331"/>
      <c r="B222" s="315" t="s">
        <v>92</v>
      </c>
      <c r="C222" s="316" t="s">
        <v>93</v>
      </c>
      <c r="D222" s="317" t="s">
        <v>94</v>
      </c>
      <c r="E222" s="318"/>
      <c r="F222" s="316" t="s">
        <v>95</v>
      </c>
      <c r="G222" s="319">
        <v>0.024</v>
      </c>
      <c r="H222" s="315" t="s">
        <v>96</v>
      </c>
      <c r="I222" s="320">
        <v>-9.12</v>
      </c>
      <c r="J222" s="320">
        <v>0.0</v>
      </c>
      <c r="K222" s="320">
        <v>-9.12</v>
      </c>
      <c r="L222" s="320">
        <v>9.12</v>
      </c>
      <c r="M222" s="320">
        <v>0.0</v>
      </c>
      <c r="N222" s="320">
        <v>9.12</v>
      </c>
      <c r="O222" s="319">
        <v>0.0</v>
      </c>
      <c r="P222" s="320">
        <v>0.0</v>
      </c>
      <c r="Q222" s="320">
        <v>0.0</v>
      </c>
      <c r="R222" s="321">
        <v>0.0</v>
      </c>
      <c r="S222" s="314"/>
      <c r="T222" s="331"/>
    </row>
    <row r="223" ht="11.25" customHeight="1">
      <c r="A223" s="331"/>
      <c r="B223" s="315" t="s">
        <v>92</v>
      </c>
      <c r="C223" s="316" t="s">
        <v>97</v>
      </c>
      <c r="D223" s="317" t="s">
        <v>98</v>
      </c>
      <c r="E223" s="318"/>
      <c r="F223" s="316" t="s">
        <v>95</v>
      </c>
      <c r="G223" s="319">
        <v>0.024</v>
      </c>
      <c r="H223" s="315" t="s">
        <v>96</v>
      </c>
      <c r="I223" s="320">
        <v>-8.64</v>
      </c>
      <c r="J223" s="320">
        <v>0.0</v>
      </c>
      <c r="K223" s="320">
        <v>-8.64</v>
      </c>
      <c r="L223" s="320">
        <v>8.64</v>
      </c>
      <c r="M223" s="320">
        <v>0.0</v>
      </c>
      <c r="N223" s="320">
        <v>8.64</v>
      </c>
      <c r="O223" s="319">
        <v>0.0</v>
      </c>
      <c r="P223" s="320">
        <v>0.0</v>
      </c>
      <c r="Q223" s="320">
        <v>0.0</v>
      </c>
      <c r="R223" s="321">
        <v>0.0</v>
      </c>
      <c r="S223" s="314"/>
      <c r="T223" s="331"/>
    </row>
    <row r="224" ht="11.25" customHeight="1">
      <c r="A224" s="331"/>
      <c r="B224" s="315" t="s">
        <v>92</v>
      </c>
      <c r="C224" s="316" t="s">
        <v>206</v>
      </c>
      <c r="D224" s="317" t="s">
        <v>207</v>
      </c>
      <c r="E224" s="318"/>
      <c r="F224" s="316" t="s">
        <v>95</v>
      </c>
      <c r="G224" s="319">
        <v>0.66</v>
      </c>
      <c r="H224" s="315" t="s">
        <v>96</v>
      </c>
      <c r="I224" s="320">
        <v>-252.36</v>
      </c>
      <c r="J224" s="320">
        <v>0.0</v>
      </c>
      <c r="K224" s="320">
        <v>-252.36</v>
      </c>
      <c r="L224" s="320">
        <v>252.36</v>
      </c>
      <c r="M224" s="320">
        <v>0.0</v>
      </c>
      <c r="N224" s="320">
        <v>252.36</v>
      </c>
      <c r="O224" s="319">
        <v>0.0</v>
      </c>
      <c r="P224" s="320">
        <v>0.0</v>
      </c>
      <c r="Q224" s="320">
        <v>0.0</v>
      </c>
      <c r="R224" s="321">
        <v>0.0</v>
      </c>
      <c r="S224" s="314"/>
      <c r="T224" s="331"/>
    </row>
    <row r="225" ht="11.25" customHeight="1">
      <c r="A225" s="331"/>
      <c r="B225" s="315" t="s">
        <v>92</v>
      </c>
      <c r="C225" s="316" t="s">
        <v>99</v>
      </c>
      <c r="D225" s="317" t="s">
        <v>100</v>
      </c>
      <c r="E225" s="318"/>
      <c r="F225" s="316" t="s">
        <v>95</v>
      </c>
      <c r="G225" s="319">
        <v>3.0</v>
      </c>
      <c r="H225" s="315" t="s">
        <v>96</v>
      </c>
      <c r="I225" s="320">
        <v>-405.0</v>
      </c>
      <c r="J225" s="320">
        <v>0.0</v>
      </c>
      <c r="K225" s="320">
        <v>-405.0</v>
      </c>
      <c r="L225" s="320">
        <v>405.0</v>
      </c>
      <c r="M225" s="320">
        <v>0.0</v>
      </c>
      <c r="N225" s="320">
        <v>405.0</v>
      </c>
      <c r="O225" s="319">
        <v>0.0</v>
      </c>
      <c r="P225" s="320">
        <v>0.0</v>
      </c>
      <c r="Q225" s="320">
        <v>0.0</v>
      </c>
      <c r="R225" s="321">
        <v>0.0</v>
      </c>
      <c r="S225" s="314"/>
      <c r="T225" s="331"/>
    </row>
    <row r="226" ht="11.25" customHeight="1">
      <c r="A226" s="331"/>
      <c r="B226" s="315" t="s">
        <v>92</v>
      </c>
      <c r="C226" s="316" t="s">
        <v>105</v>
      </c>
      <c r="D226" s="317" t="s">
        <v>106</v>
      </c>
      <c r="E226" s="318"/>
      <c r="F226" s="316" t="s">
        <v>95</v>
      </c>
      <c r="G226" s="319">
        <v>0.8</v>
      </c>
      <c r="H226" s="315" t="s">
        <v>96</v>
      </c>
      <c r="I226" s="320">
        <v>-49.6</v>
      </c>
      <c r="J226" s="320">
        <v>0.0</v>
      </c>
      <c r="K226" s="320">
        <v>-49.6</v>
      </c>
      <c r="L226" s="320">
        <v>49.6</v>
      </c>
      <c r="M226" s="320">
        <v>0.0</v>
      </c>
      <c r="N226" s="320">
        <v>49.6</v>
      </c>
      <c r="O226" s="319">
        <v>0.0</v>
      </c>
      <c r="P226" s="320">
        <v>0.0</v>
      </c>
      <c r="Q226" s="320">
        <v>0.0</v>
      </c>
      <c r="R226" s="321">
        <v>0.0</v>
      </c>
      <c r="S226" s="314"/>
      <c r="T226" s="331"/>
    </row>
    <row r="227" ht="11.25" customHeight="1">
      <c r="A227" s="331"/>
      <c r="B227" s="315" t="s">
        <v>92</v>
      </c>
      <c r="C227" s="316" t="s">
        <v>278</v>
      </c>
      <c r="D227" s="317" t="s">
        <v>279</v>
      </c>
      <c r="E227" s="318"/>
      <c r="F227" s="316" t="s">
        <v>95</v>
      </c>
      <c r="G227" s="319">
        <v>0.024</v>
      </c>
      <c r="H227" s="315" t="s">
        <v>96</v>
      </c>
      <c r="I227" s="320">
        <v>-45.12</v>
      </c>
      <c r="J227" s="320">
        <v>0.0</v>
      </c>
      <c r="K227" s="320">
        <v>-45.12</v>
      </c>
      <c r="L227" s="320">
        <v>45.12</v>
      </c>
      <c r="M227" s="320">
        <v>0.0</v>
      </c>
      <c r="N227" s="320">
        <v>45.12</v>
      </c>
      <c r="O227" s="319">
        <v>0.0</v>
      </c>
      <c r="P227" s="320">
        <v>0.0</v>
      </c>
      <c r="Q227" s="320">
        <v>0.0</v>
      </c>
      <c r="R227" s="321">
        <v>0.0</v>
      </c>
      <c r="S227" s="314"/>
      <c r="T227" s="331"/>
    </row>
    <row r="228" ht="11.25" customHeight="1">
      <c r="A228" s="331"/>
      <c r="B228" s="315" t="s">
        <v>92</v>
      </c>
      <c r="C228" s="316" t="s">
        <v>204</v>
      </c>
      <c r="D228" s="317" t="s">
        <v>205</v>
      </c>
      <c r="E228" s="318"/>
      <c r="F228" s="316" t="s">
        <v>95</v>
      </c>
      <c r="G228" s="319">
        <v>3.0</v>
      </c>
      <c r="H228" s="315" t="s">
        <v>96</v>
      </c>
      <c r="I228" s="320">
        <v>-312.58</v>
      </c>
      <c r="J228" s="320">
        <v>0.0</v>
      </c>
      <c r="K228" s="320">
        <v>-312.58</v>
      </c>
      <c r="L228" s="320">
        <v>312.58</v>
      </c>
      <c r="M228" s="320">
        <v>0.0</v>
      </c>
      <c r="N228" s="320">
        <v>312.58</v>
      </c>
      <c r="O228" s="319">
        <v>0.0</v>
      </c>
      <c r="P228" s="320">
        <v>0.0</v>
      </c>
      <c r="Q228" s="320">
        <v>0.0</v>
      </c>
      <c r="R228" s="321">
        <v>0.0</v>
      </c>
      <c r="S228" s="314"/>
      <c r="T228" s="331"/>
    </row>
    <row r="229" ht="11.25" customHeight="1">
      <c r="A229" s="331"/>
      <c r="B229" s="315" t="s">
        <v>92</v>
      </c>
      <c r="C229" s="316" t="s">
        <v>118</v>
      </c>
      <c r="D229" s="317" t="s">
        <v>119</v>
      </c>
      <c r="E229" s="318"/>
      <c r="F229" s="316" t="s">
        <v>95</v>
      </c>
      <c r="G229" s="319">
        <v>0.01</v>
      </c>
      <c r="H229" s="315" t="s">
        <v>96</v>
      </c>
      <c r="I229" s="320">
        <v>-0.42</v>
      </c>
      <c r="J229" s="320">
        <v>0.0</v>
      </c>
      <c r="K229" s="320">
        <v>-0.42</v>
      </c>
      <c r="L229" s="320">
        <v>0.42</v>
      </c>
      <c r="M229" s="320">
        <v>0.0</v>
      </c>
      <c r="N229" s="320">
        <v>0.42</v>
      </c>
      <c r="O229" s="319">
        <v>0.0</v>
      </c>
      <c r="P229" s="320">
        <v>0.0</v>
      </c>
      <c r="Q229" s="320">
        <v>0.0</v>
      </c>
      <c r="R229" s="321">
        <v>0.0</v>
      </c>
      <c r="S229" s="314"/>
      <c r="T229" s="331"/>
    </row>
    <row r="230" ht="11.25" customHeight="1">
      <c r="A230" s="331"/>
      <c r="B230" s="315" t="s">
        <v>92</v>
      </c>
      <c r="C230" s="316" t="s">
        <v>137</v>
      </c>
      <c r="D230" s="317" t="s">
        <v>138</v>
      </c>
      <c r="E230" s="318"/>
      <c r="F230" s="316" t="s">
        <v>95</v>
      </c>
      <c r="G230" s="319">
        <v>0.024</v>
      </c>
      <c r="H230" s="315" t="s">
        <v>96</v>
      </c>
      <c r="I230" s="320">
        <v>-8.4</v>
      </c>
      <c r="J230" s="320">
        <v>0.0</v>
      </c>
      <c r="K230" s="320">
        <v>-8.4</v>
      </c>
      <c r="L230" s="320">
        <v>8.4</v>
      </c>
      <c r="M230" s="320">
        <v>0.0</v>
      </c>
      <c r="N230" s="320">
        <v>8.4</v>
      </c>
      <c r="O230" s="319">
        <v>0.0</v>
      </c>
      <c r="P230" s="320">
        <v>0.0</v>
      </c>
      <c r="Q230" s="320">
        <v>0.0</v>
      </c>
      <c r="R230" s="321">
        <v>0.0</v>
      </c>
      <c r="S230" s="314"/>
      <c r="T230" s="331"/>
    </row>
    <row r="231" ht="11.25" customHeight="1">
      <c r="A231" s="331"/>
      <c r="B231" s="315" t="s">
        <v>92</v>
      </c>
      <c r="C231" s="316" t="s">
        <v>194</v>
      </c>
      <c r="D231" s="317" t="s">
        <v>195</v>
      </c>
      <c r="E231" s="318"/>
      <c r="F231" s="316" t="s">
        <v>95</v>
      </c>
      <c r="G231" s="319">
        <v>0.012</v>
      </c>
      <c r="H231" s="315" t="s">
        <v>96</v>
      </c>
      <c r="I231" s="320">
        <v>-1.68</v>
      </c>
      <c r="J231" s="320">
        <v>0.0</v>
      </c>
      <c r="K231" s="320">
        <v>-1.68</v>
      </c>
      <c r="L231" s="320">
        <v>1.68</v>
      </c>
      <c r="M231" s="320">
        <v>0.0</v>
      </c>
      <c r="N231" s="320">
        <v>1.68</v>
      </c>
      <c r="O231" s="319">
        <v>0.0</v>
      </c>
      <c r="P231" s="320">
        <v>0.0</v>
      </c>
      <c r="Q231" s="320">
        <v>0.0</v>
      </c>
      <c r="R231" s="321">
        <v>0.0</v>
      </c>
      <c r="S231" s="314"/>
      <c r="T231" s="331"/>
    </row>
    <row r="232" ht="11.25" customHeight="1">
      <c r="A232" s="331"/>
      <c r="B232" s="315" t="s">
        <v>92</v>
      </c>
      <c r="C232" s="316" t="s">
        <v>188</v>
      </c>
      <c r="D232" s="317" t="s">
        <v>189</v>
      </c>
      <c r="E232" s="318"/>
      <c r="F232" s="316" t="s">
        <v>95</v>
      </c>
      <c r="G232" s="319">
        <v>0.012</v>
      </c>
      <c r="H232" s="315" t="s">
        <v>96</v>
      </c>
      <c r="I232" s="320">
        <v>-11.98</v>
      </c>
      <c r="J232" s="320">
        <v>0.0</v>
      </c>
      <c r="K232" s="320">
        <v>-11.98</v>
      </c>
      <c r="L232" s="320">
        <v>11.98</v>
      </c>
      <c r="M232" s="320">
        <v>0.0</v>
      </c>
      <c r="N232" s="320">
        <v>11.98</v>
      </c>
      <c r="O232" s="319">
        <v>0.0</v>
      </c>
      <c r="P232" s="320">
        <v>0.0</v>
      </c>
      <c r="Q232" s="320">
        <v>0.0</v>
      </c>
      <c r="R232" s="321">
        <v>0.0</v>
      </c>
      <c r="S232" s="314"/>
      <c r="T232" s="331"/>
    </row>
    <row r="233" ht="11.25" customHeight="1">
      <c r="A233" s="331"/>
      <c r="B233" s="315" t="s">
        <v>92</v>
      </c>
      <c r="C233" s="316" t="s">
        <v>182</v>
      </c>
      <c r="D233" s="317" t="s">
        <v>183</v>
      </c>
      <c r="E233" s="318"/>
      <c r="F233" s="316" t="s">
        <v>95</v>
      </c>
      <c r="G233" s="319">
        <v>0.02</v>
      </c>
      <c r="H233" s="315" t="s">
        <v>96</v>
      </c>
      <c r="I233" s="320">
        <v>-68.51</v>
      </c>
      <c r="J233" s="320">
        <v>0.0</v>
      </c>
      <c r="K233" s="320">
        <v>-68.51</v>
      </c>
      <c r="L233" s="320">
        <v>68.51</v>
      </c>
      <c r="M233" s="320">
        <v>0.0</v>
      </c>
      <c r="N233" s="320">
        <v>68.51</v>
      </c>
      <c r="O233" s="319">
        <v>0.0</v>
      </c>
      <c r="P233" s="320">
        <v>0.0</v>
      </c>
      <c r="Q233" s="320">
        <v>0.0</v>
      </c>
      <c r="R233" s="321">
        <v>0.0</v>
      </c>
      <c r="S233" s="314"/>
      <c r="T233" s="331"/>
    </row>
    <row r="234" ht="11.25" customHeight="1">
      <c r="A234" s="331"/>
      <c r="B234" s="315" t="s">
        <v>92</v>
      </c>
      <c r="C234" s="316" t="s">
        <v>1869</v>
      </c>
      <c r="D234" s="317" t="s">
        <v>957</v>
      </c>
      <c r="E234" s="318"/>
      <c r="F234" s="316" t="s">
        <v>95</v>
      </c>
      <c r="G234" s="319">
        <v>0.024</v>
      </c>
      <c r="H234" s="315" t="s">
        <v>96</v>
      </c>
      <c r="I234" s="320">
        <v>-75.6</v>
      </c>
      <c r="J234" s="320">
        <v>0.0</v>
      </c>
      <c r="K234" s="320">
        <v>-75.6</v>
      </c>
      <c r="L234" s="320">
        <v>75.6</v>
      </c>
      <c r="M234" s="320">
        <v>0.0</v>
      </c>
      <c r="N234" s="320">
        <v>75.6</v>
      </c>
      <c r="O234" s="319">
        <v>0.0</v>
      </c>
      <c r="P234" s="320">
        <v>0.0</v>
      </c>
      <c r="Q234" s="320">
        <v>0.0</v>
      </c>
      <c r="R234" s="321">
        <v>0.0</v>
      </c>
      <c r="S234" s="314"/>
      <c r="T234" s="331"/>
    </row>
    <row r="235" ht="11.25" customHeight="1">
      <c r="A235" s="331"/>
      <c r="B235" s="315" t="s">
        <v>92</v>
      </c>
      <c r="C235" s="316" t="s">
        <v>1878</v>
      </c>
      <c r="D235" s="317" t="s">
        <v>1879</v>
      </c>
      <c r="E235" s="318"/>
      <c r="F235" s="316" t="s">
        <v>95</v>
      </c>
      <c r="G235" s="319">
        <v>0.01</v>
      </c>
      <c r="H235" s="315" t="s">
        <v>96</v>
      </c>
      <c r="I235" s="320">
        <v>-70.0</v>
      </c>
      <c r="J235" s="320">
        <v>0.0</v>
      </c>
      <c r="K235" s="320">
        <v>-70.0</v>
      </c>
      <c r="L235" s="320">
        <v>70.0</v>
      </c>
      <c r="M235" s="320">
        <v>0.0</v>
      </c>
      <c r="N235" s="320">
        <v>70.0</v>
      </c>
      <c r="O235" s="319">
        <v>0.0</v>
      </c>
      <c r="P235" s="320">
        <v>0.0</v>
      </c>
      <c r="Q235" s="320">
        <v>0.0</v>
      </c>
      <c r="R235" s="321">
        <v>0.0</v>
      </c>
      <c r="S235" s="314"/>
      <c r="T235" s="331"/>
    </row>
    <row r="236" ht="11.25" customHeight="1">
      <c r="A236" s="331"/>
      <c r="B236" s="315" t="s">
        <v>92</v>
      </c>
      <c r="C236" s="316" t="s">
        <v>124</v>
      </c>
      <c r="D236" s="317" t="s">
        <v>125</v>
      </c>
      <c r="E236" s="318"/>
      <c r="F236" s="316" t="s">
        <v>95</v>
      </c>
      <c r="G236" s="319">
        <v>0.24</v>
      </c>
      <c r="H236" s="315" t="s">
        <v>96</v>
      </c>
      <c r="I236" s="320">
        <v>-350.59</v>
      </c>
      <c r="J236" s="320">
        <v>0.0</v>
      </c>
      <c r="K236" s="320">
        <v>-350.59</v>
      </c>
      <c r="L236" s="320">
        <v>350.59</v>
      </c>
      <c r="M236" s="320">
        <v>0.0</v>
      </c>
      <c r="N236" s="320">
        <v>350.59</v>
      </c>
      <c r="O236" s="319">
        <v>0.0</v>
      </c>
      <c r="P236" s="320">
        <v>0.0</v>
      </c>
      <c r="Q236" s="320">
        <v>0.0</v>
      </c>
      <c r="R236" s="321">
        <v>0.0</v>
      </c>
      <c r="S236" s="314"/>
      <c r="T236" s="331"/>
    </row>
    <row r="237" ht="11.25" customHeight="1">
      <c r="A237" s="331"/>
      <c r="B237" s="322" t="s">
        <v>107</v>
      </c>
      <c r="C237" s="323"/>
      <c r="D237" s="323"/>
      <c r="E237" s="323"/>
      <c r="F237" s="324"/>
      <c r="G237" s="325">
        <v>30.051</v>
      </c>
      <c r="H237" s="326" t="s">
        <v>108</v>
      </c>
      <c r="I237" s="327">
        <v>-11165.55</v>
      </c>
      <c r="J237" s="327">
        <v>0.0</v>
      </c>
      <c r="K237" s="327">
        <v>-11165.55</v>
      </c>
      <c r="L237" s="327">
        <v>11165.55</v>
      </c>
      <c r="M237" s="327">
        <v>0.0</v>
      </c>
      <c r="N237" s="327">
        <v>11165.55</v>
      </c>
      <c r="O237" s="325">
        <v>0.0</v>
      </c>
      <c r="P237" s="327">
        <v>0.0</v>
      </c>
      <c r="Q237" s="327">
        <v>0.0</v>
      </c>
      <c r="R237" s="328">
        <v>0.0</v>
      </c>
      <c r="S237" s="329"/>
      <c r="T237" s="331"/>
    </row>
    <row r="238" ht="11.25" customHeight="1">
      <c r="A238" s="331"/>
      <c r="B238" s="312" t="s">
        <v>2357</v>
      </c>
      <c r="C238" s="313"/>
      <c r="D238" s="313"/>
      <c r="E238" s="313"/>
      <c r="F238" s="313"/>
      <c r="G238" s="313"/>
      <c r="H238" s="313"/>
      <c r="I238" s="313"/>
      <c r="J238" s="313"/>
      <c r="K238" s="313"/>
      <c r="L238" s="313"/>
      <c r="M238" s="313"/>
      <c r="N238" s="313"/>
      <c r="O238" s="313"/>
      <c r="P238" s="313"/>
      <c r="Q238" s="313"/>
      <c r="R238" s="313"/>
      <c r="S238" s="314"/>
      <c r="T238" s="331"/>
    </row>
    <row r="239" ht="11.25" customHeight="1">
      <c r="A239" s="331"/>
      <c r="B239" s="315" t="s">
        <v>92</v>
      </c>
      <c r="C239" s="316" t="s">
        <v>319</v>
      </c>
      <c r="D239" s="399" t="s">
        <v>320</v>
      </c>
      <c r="E239" s="318"/>
      <c r="F239" s="316" t="s">
        <v>95</v>
      </c>
      <c r="G239" s="319">
        <v>4.118</v>
      </c>
      <c r="H239" s="315" t="s">
        <v>96</v>
      </c>
      <c r="I239" s="320">
        <v>-15428.5</v>
      </c>
      <c r="J239" s="320">
        <v>0.0</v>
      </c>
      <c r="K239" s="320">
        <v>-15428.5</v>
      </c>
      <c r="L239" s="320">
        <v>15428.5</v>
      </c>
      <c r="M239" s="320">
        <v>0.0</v>
      </c>
      <c r="N239" s="320">
        <v>15428.5</v>
      </c>
      <c r="O239" s="319">
        <v>0.0</v>
      </c>
      <c r="P239" s="320">
        <v>0.0</v>
      </c>
      <c r="Q239" s="320">
        <v>0.0</v>
      </c>
      <c r="R239" s="321">
        <v>0.0</v>
      </c>
      <c r="S239" s="314"/>
      <c r="T239" s="331"/>
    </row>
    <row r="240" ht="11.25" customHeight="1">
      <c r="A240" s="331"/>
      <c r="B240" s="315" t="s">
        <v>92</v>
      </c>
      <c r="C240" s="316" t="s">
        <v>120</v>
      </c>
      <c r="D240" s="317" t="s">
        <v>121</v>
      </c>
      <c r="E240" s="318"/>
      <c r="F240" s="316" t="s">
        <v>95</v>
      </c>
      <c r="G240" s="319">
        <v>0.4</v>
      </c>
      <c r="H240" s="315" t="s">
        <v>96</v>
      </c>
      <c r="I240" s="320">
        <v>-52.89</v>
      </c>
      <c r="J240" s="320">
        <v>0.0</v>
      </c>
      <c r="K240" s="320">
        <v>-52.89</v>
      </c>
      <c r="L240" s="320">
        <v>52.89</v>
      </c>
      <c r="M240" s="320">
        <v>0.0</v>
      </c>
      <c r="N240" s="320">
        <v>52.89</v>
      </c>
      <c r="O240" s="319">
        <v>0.0</v>
      </c>
      <c r="P240" s="320">
        <v>0.0</v>
      </c>
      <c r="Q240" s="320">
        <v>0.0</v>
      </c>
      <c r="R240" s="321">
        <v>0.0</v>
      </c>
      <c r="S240" s="314"/>
      <c r="T240" s="331"/>
    </row>
    <row r="241" ht="11.25" customHeight="1">
      <c r="A241" s="331"/>
      <c r="B241" s="315" t="s">
        <v>92</v>
      </c>
      <c r="C241" s="316" t="s">
        <v>180</v>
      </c>
      <c r="D241" s="317" t="s">
        <v>181</v>
      </c>
      <c r="E241" s="318"/>
      <c r="F241" s="316" t="s">
        <v>95</v>
      </c>
      <c r="G241" s="319">
        <v>0.72</v>
      </c>
      <c r="H241" s="315" t="s">
        <v>96</v>
      </c>
      <c r="I241" s="320">
        <v>-648.0</v>
      </c>
      <c r="J241" s="320">
        <v>0.0</v>
      </c>
      <c r="K241" s="320">
        <v>-648.0</v>
      </c>
      <c r="L241" s="320">
        <v>648.0</v>
      </c>
      <c r="M241" s="320">
        <v>0.0</v>
      </c>
      <c r="N241" s="320">
        <v>648.0</v>
      </c>
      <c r="O241" s="319">
        <v>0.0</v>
      </c>
      <c r="P241" s="320">
        <v>0.0</v>
      </c>
      <c r="Q241" s="320">
        <v>0.0</v>
      </c>
      <c r="R241" s="321">
        <v>0.0</v>
      </c>
      <c r="S241" s="314"/>
      <c r="T241" s="331"/>
    </row>
    <row r="242" ht="11.25" customHeight="1">
      <c r="A242" s="331"/>
      <c r="B242" s="315" t="s">
        <v>92</v>
      </c>
      <c r="C242" s="316" t="s">
        <v>170</v>
      </c>
      <c r="D242" s="317" t="s">
        <v>171</v>
      </c>
      <c r="E242" s="318"/>
      <c r="F242" s="316" t="s">
        <v>95</v>
      </c>
      <c r="G242" s="319">
        <v>0.24</v>
      </c>
      <c r="H242" s="315" t="s">
        <v>96</v>
      </c>
      <c r="I242" s="320">
        <v>-406.56</v>
      </c>
      <c r="J242" s="320">
        <v>0.0</v>
      </c>
      <c r="K242" s="320">
        <v>-406.56</v>
      </c>
      <c r="L242" s="320">
        <v>406.56</v>
      </c>
      <c r="M242" s="320">
        <v>0.0</v>
      </c>
      <c r="N242" s="320">
        <v>406.56</v>
      </c>
      <c r="O242" s="319">
        <v>0.0</v>
      </c>
      <c r="P242" s="320">
        <v>0.0</v>
      </c>
      <c r="Q242" s="320">
        <v>0.0</v>
      </c>
      <c r="R242" s="321">
        <v>0.0</v>
      </c>
      <c r="S242" s="314"/>
      <c r="T242" s="331"/>
    </row>
    <row r="243" ht="11.25" customHeight="1">
      <c r="A243" s="331"/>
      <c r="B243" s="315" t="s">
        <v>92</v>
      </c>
      <c r="C243" s="316" t="s">
        <v>137</v>
      </c>
      <c r="D243" s="317" t="s">
        <v>138</v>
      </c>
      <c r="E243" s="318"/>
      <c r="F243" s="316" t="s">
        <v>95</v>
      </c>
      <c r="G243" s="319">
        <v>0.12</v>
      </c>
      <c r="H243" s="315" t="s">
        <v>96</v>
      </c>
      <c r="I243" s="320">
        <v>-42.0</v>
      </c>
      <c r="J243" s="320">
        <v>0.0</v>
      </c>
      <c r="K243" s="320">
        <v>-42.0</v>
      </c>
      <c r="L243" s="320">
        <v>42.0</v>
      </c>
      <c r="M243" s="320">
        <v>0.0</v>
      </c>
      <c r="N243" s="320">
        <v>42.0</v>
      </c>
      <c r="O243" s="319">
        <v>0.0</v>
      </c>
      <c r="P243" s="320">
        <v>0.0</v>
      </c>
      <c r="Q243" s="320">
        <v>0.0</v>
      </c>
      <c r="R243" s="321">
        <v>0.0</v>
      </c>
      <c r="S243" s="314"/>
      <c r="T243" s="331"/>
    </row>
    <row r="244" ht="11.25" customHeight="1">
      <c r="A244" s="331"/>
      <c r="B244" s="315" t="s">
        <v>92</v>
      </c>
      <c r="C244" s="316" t="s">
        <v>280</v>
      </c>
      <c r="D244" s="317" t="s">
        <v>281</v>
      </c>
      <c r="E244" s="318"/>
      <c r="F244" s="316" t="s">
        <v>95</v>
      </c>
      <c r="G244" s="319">
        <v>0.024</v>
      </c>
      <c r="H244" s="315" t="s">
        <v>96</v>
      </c>
      <c r="I244" s="320">
        <v>-40.51</v>
      </c>
      <c r="J244" s="320">
        <v>0.0</v>
      </c>
      <c r="K244" s="320">
        <v>-40.51</v>
      </c>
      <c r="L244" s="320">
        <v>40.51</v>
      </c>
      <c r="M244" s="320">
        <v>0.0</v>
      </c>
      <c r="N244" s="320">
        <v>40.51</v>
      </c>
      <c r="O244" s="319">
        <v>0.0</v>
      </c>
      <c r="P244" s="320">
        <v>0.0</v>
      </c>
      <c r="Q244" s="320">
        <v>0.0</v>
      </c>
      <c r="R244" s="321">
        <v>0.0</v>
      </c>
      <c r="S244" s="314"/>
      <c r="T244" s="331"/>
    </row>
    <row r="245" ht="11.25" customHeight="1">
      <c r="A245" s="331"/>
      <c r="B245" s="315" t="s">
        <v>92</v>
      </c>
      <c r="C245" s="316" t="s">
        <v>124</v>
      </c>
      <c r="D245" s="317" t="s">
        <v>125</v>
      </c>
      <c r="E245" s="318"/>
      <c r="F245" s="316" t="s">
        <v>95</v>
      </c>
      <c r="G245" s="319">
        <v>0.48</v>
      </c>
      <c r="H245" s="315" t="s">
        <v>96</v>
      </c>
      <c r="I245" s="320">
        <v>-701.18</v>
      </c>
      <c r="J245" s="320">
        <v>0.0</v>
      </c>
      <c r="K245" s="320">
        <v>-701.18</v>
      </c>
      <c r="L245" s="320">
        <v>701.18</v>
      </c>
      <c r="M245" s="320">
        <v>0.0</v>
      </c>
      <c r="N245" s="320">
        <v>701.18</v>
      </c>
      <c r="O245" s="319">
        <v>0.0</v>
      </c>
      <c r="P245" s="320">
        <v>0.0</v>
      </c>
      <c r="Q245" s="320">
        <v>0.0</v>
      </c>
      <c r="R245" s="321">
        <v>0.0</v>
      </c>
      <c r="S245" s="314"/>
      <c r="T245" s="331"/>
    </row>
    <row r="246" ht="11.25" customHeight="1">
      <c r="A246" s="331"/>
      <c r="B246" s="315" t="s">
        <v>92</v>
      </c>
      <c r="C246" s="316" t="s">
        <v>137</v>
      </c>
      <c r="D246" s="317" t="s">
        <v>138</v>
      </c>
      <c r="E246" s="318"/>
      <c r="F246" s="316" t="s">
        <v>95</v>
      </c>
      <c r="G246" s="319">
        <v>0.06</v>
      </c>
      <c r="H246" s="315" t="s">
        <v>96</v>
      </c>
      <c r="I246" s="320">
        <v>-21.0</v>
      </c>
      <c r="J246" s="320">
        <v>0.0</v>
      </c>
      <c r="K246" s="320">
        <v>-21.0</v>
      </c>
      <c r="L246" s="320">
        <v>21.0</v>
      </c>
      <c r="M246" s="320">
        <v>0.0</v>
      </c>
      <c r="N246" s="320">
        <v>21.0</v>
      </c>
      <c r="O246" s="319">
        <v>0.0</v>
      </c>
      <c r="P246" s="320">
        <v>0.0</v>
      </c>
      <c r="Q246" s="320">
        <v>0.0</v>
      </c>
      <c r="R246" s="321">
        <v>0.0</v>
      </c>
      <c r="S246" s="314"/>
      <c r="T246" s="331"/>
    </row>
    <row r="247" ht="11.25" customHeight="1">
      <c r="A247" s="331"/>
      <c r="B247" s="315" t="s">
        <v>92</v>
      </c>
      <c r="C247" s="316" t="s">
        <v>120</v>
      </c>
      <c r="D247" s="317" t="s">
        <v>121</v>
      </c>
      <c r="E247" s="318"/>
      <c r="F247" s="316" t="s">
        <v>95</v>
      </c>
      <c r="G247" s="319">
        <v>0.24</v>
      </c>
      <c r="H247" s="315" t="s">
        <v>96</v>
      </c>
      <c r="I247" s="320">
        <v>-31.73</v>
      </c>
      <c r="J247" s="320">
        <v>0.0</v>
      </c>
      <c r="K247" s="320">
        <v>-31.73</v>
      </c>
      <c r="L247" s="320">
        <v>31.73</v>
      </c>
      <c r="M247" s="320">
        <v>0.0</v>
      </c>
      <c r="N247" s="320">
        <v>31.73</v>
      </c>
      <c r="O247" s="319">
        <v>0.0</v>
      </c>
      <c r="P247" s="320">
        <v>0.0</v>
      </c>
      <c r="Q247" s="320">
        <v>0.0</v>
      </c>
      <c r="R247" s="321">
        <v>0.0</v>
      </c>
      <c r="S247" s="314"/>
      <c r="T247" s="331"/>
    </row>
    <row r="248" ht="11.25" customHeight="1">
      <c r="A248" s="331"/>
      <c r="B248" s="315" t="s">
        <v>92</v>
      </c>
      <c r="C248" s="316" t="s">
        <v>2358</v>
      </c>
      <c r="D248" s="399" t="s">
        <v>2359</v>
      </c>
      <c r="E248" s="318"/>
      <c r="F248" s="316" t="s">
        <v>95</v>
      </c>
      <c r="G248" s="319">
        <v>2.16</v>
      </c>
      <c r="H248" s="315" t="s">
        <v>96</v>
      </c>
      <c r="I248" s="320">
        <v>-4440.74</v>
      </c>
      <c r="J248" s="320">
        <v>0.0</v>
      </c>
      <c r="K248" s="320">
        <v>-4440.74</v>
      </c>
      <c r="L248" s="320">
        <v>4440.74</v>
      </c>
      <c r="M248" s="320">
        <v>0.0</v>
      </c>
      <c r="N248" s="320">
        <v>4440.74</v>
      </c>
      <c r="O248" s="319">
        <v>0.0</v>
      </c>
      <c r="P248" s="320">
        <v>0.0</v>
      </c>
      <c r="Q248" s="320">
        <v>0.0</v>
      </c>
      <c r="R248" s="321">
        <v>0.0</v>
      </c>
      <c r="S248" s="314"/>
      <c r="T248" s="331"/>
    </row>
    <row r="249" ht="11.25" customHeight="1">
      <c r="A249" s="331"/>
      <c r="B249" s="315" t="s">
        <v>92</v>
      </c>
      <c r="C249" s="316" t="s">
        <v>1928</v>
      </c>
      <c r="D249" s="317" t="s">
        <v>1929</v>
      </c>
      <c r="E249" s="318"/>
      <c r="F249" s="316" t="s">
        <v>95</v>
      </c>
      <c r="G249" s="319">
        <v>0.36</v>
      </c>
      <c r="H249" s="315" t="s">
        <v>96</v>
      </c>
      <c r="I249" s="320">
        <v>-431.82</v>
      </c>
      <c r="J249" s="320">
        <v>0.0</v>
      </c>
      <c r="K249" s="320">
        <v>-431.82</v>
      </c>
      <c r="L249" s="320">
        <v>431.82</v>
      </c>
      <c r="M249" s="320">
        <v>0.0</v>
      </c>
      <c r="N249" s="320">
        <v>431.82</v>
      </c>
      <c r="O249" s="319">
        <v>0.0</v>
      </c>
      <c r="P249" s="320">
        <v>0.0</v>
      </c>
      <c r="Q249" s="320">
        <v>0.0</v>
      </c>
      <c r="R249" s="321">
        <v>0.0</v>
      </c>
      <c r="S249" s="314"/>
      <c r="T249" s="331"/>
    </row>
    <row r="250" ht="11.25" customHeight="1">
      <c r="A250" s="331"/>
      <c r="B250" s="315" t="s">
        <v>92</v>
      </c>
      <c r="C250" s="316" t="s">
        <v>2179</v>
      </c>
      <c r="D250" s="317" t="s">
        <v>2180</v>
      </c>
      <c r="E250" s="318"/>
      <c r="F250" s="316" t="s">
        <v>130</v>
      </c>
      <c r="G250" s="319">
        <v>12.0</v>
      </c>
      <c r="H250" s="315" t="s">
        <v>96</v>
      </c>
      <c r="I250" s="320">
        <v>-309.14</v>
      </c>
      <c r="J250" s="320">
        <v>0.0</v>
      </c>
      <c r="K250" s="320">
        <v>-309.14</v>
      </c>
      <c r="L250" s="320">
        <v>309.14</v>
      </c>
      <c r="M250" s="320">
        <v>0.0</v>
      </c>
      <c r="N250" s="320">
        <v>309.14</v>
      </c>
      <c r="O250" s="319">
        <v>0.0</v>
      </c>
      <c r="P250" s="320">
        <v>0.0</v>
      </c>
      <c r="Q250" s="320">
        <v>0.0</v>
      </c>
      <c r="R250" s="321">
        <v>0.0</v>
      </c>
      <c r="S250" s="314"/>
      <c r="T250" s="331"/>
    </row>
    <row r="251" ht="12.0" customHeight="1">
      <c r="A251" s="331"/>
      <c r="B251" s="331"/>
      <c r="C251" s="331"/>
      <c r="D251" s="331"/>
      <c r="E251" s="331"/>
      <c r="F251" s="331"/>
      <c r="G251" s="331"/>
      <c r="H251" s="331"/>
      <c r="I251" s="331"/>
      <c r="J251" s="331"/>
      <c r="K251" s="331"/>
      <c r="L251" s="331"/>
      <c r="M251" s="331"/>
      <c r="N251" s="331"/>
      <c r="O251" s="331"/>
      <c r="P251" s="331"/>
      <c r="Q251" s="331"/>
      <c r="R251" s="331"/>
      <c r="S251" s="331"/>
      <c r="T251" s="331"/>
    </row>
    <row r="252" ht="12.75" customHeight="1">
      <c r="A252" s="331"/>
      <c r="B252" s="300" t="s">
        <v>1813</v>
      </c>
      <c r="C252" s="297"/>
      <c r="D252" s="298"/>
      <c r="E252" s="331"/>
      <c r="F252" s="331"/>
      <c r="G252" s="331"/>
      <c r="H252" s="331"/>
      <c r="I252" s="331"/>
      <c r="J252" s="331"/>
      <c r="K252" s="331"/>
      <c r="L252" s="331"/>
      <c r="M252" s="331"/>
      <c r="N252" s="331"/>
      <c r="O252" s="331"/>
      <c r="P252" s="331"/>
      <c r="Q252" s="331"/>
      <c r="R252" s="331"/>
      <c r="S252" s="330" t="s">
        <v>332</v>
      </c>
      <c r="T252" s="331"/>
    </row>
    <row r="253" ht="4.5" customHeight="1">
      <c r="A253" s="331"/>
      <c r="B253" s="331"/>
      <c r="C253" s="331"/>
      <c r="D253" s="331"/>
      <c r="E253" s="331"/>
      <c r="F253" s="331"/>
      <c r="G253" s="331"/>
      <c r="H253" s="331"/>
      <c r="I253" s="331"/>
      <c r="J253" s="331"/>
      <c r="K253" s="331"/>
      <c r="L253" s="331"/>
      <c r="M253" s="331"/>
      <c r="N253" s="331"/>
      <c r="O253" s="331"/>
      <c r="P253" s="331"/>
      <c r="Q253" s="331"/>
      <c r="R253" s="331"/>
      <c r="S253" s="331"/>
      <c r="T253" s="331"/>
    </row>
    <row r="254" ht="19.5" customHeight="1">
      <c r="A254" s="331"/>
      <c r="B254" s="301" t="s">
        <v>79</v>
      </c>
      <c r="C254" s="301" t="s">
        <v>80</v>
      </c>
      <c r="D254" s="302" t="s">
        <v>81</v>
      </c>
      <c r="E254" s="303"/>
      <c r="F254" s="301" t="s">
        <v>82</v>
      </c>
      <c r="G254" s="301" t="s">
        <v>83</v>
      </c>
      <c r="H254" s="301" t="s">
        <v>84</v>
      </c>
      <c r="I254" s="304" t="s">
        <v>85</v>
      </c>
      <c r="J254" s="305"/>
      <c r="K254" s="306"/>
      <c r="L254" s="304" t="s">
        <v>86</v>
      </c>
      <c r="M254" s="305"/>
      <c r="N254" s="306"/>
      <c r="O254" s="304" t="s">
        <v>87</v>
      </c>
      <c r="P254" s="305"/>
      <c r="Q254" s="305"/>
      <c r="R254" s="305"/>
      <c r="S254" s="307"/>
      <c r="T254" s="331"/>
    </row>
    <row r="255" ht="14.25" customHeight="1">
      <c r="A255" s="331"/>
      <c r="B255" s="308"/>
      <c r="C255" s="308"/>
      <c r="D255" s="309"/>
      <c r="E255" s="310"/>
      <c r="F255" s="308"/>
      <c r="G255" s="308"/>
      <c r="H255" s="308"/>
      <c r="I255" s="311" t="s">
        <v>88</v>
      </c>
      <c r="J255" s="311" t="s">
        <v>89</v>
      </c>
      <c r="K255" s="311" t="s">
        <v>90</v>
      </c>
      <c r="L255" s="311" t="s">
        <v>88</v>
      </c>
      <c r="M255" s="311" t="s">
        <v>89</v>
      </c>
      <c r="N255" s="311" t="s">
        <v>90</v>
      </c>
      <c r="O255" s="311" t="s">
        <v>83</v>
      </c>
      <c r="P255" s="311" t="s">
        <v>88</v>
      </c>
      <c r="Q255" s="311" t="s">
        <v>89</v>
      </c>
      <c r="R255" s="304" t="s">
        <v>90</v>
      </c>
      <c r="S255" s="307"/>
      <c r="T255" s="331"/>
    </row>
    <row r="256" ht="11.25" customHeight="1">
      <c r="A256" s="331"/>
      <c r="B256" s="315" t="s">
        <v>92</v>
      </c>
      <c r="C256" s="316" t="s">
        <v>151</v>
      </c>
      <c r="D256" s="317" t="s">
        <v>152</v>
      </c>
      <c r="E256" s="318"/>
      <c r="F256" s="316" t="s">
        <v>95</v>
      </c>
      <c r="G256" s="319">
        <v>0.72</v>
      </c>
      <c r="H256" s="315" t="s">
        <v>96</v>
      </c>
      <c r="I256" s="320">
        <v>-356.4</v>
      </c>
      <c r="J256" s="320">
        <v>0.0</v>
      </c>
      <c r="K256" s="320">
        <v>-356.4</v>
      </c>
      <c r="L256" s="320">
        <v>356.4</v>
      </c>
      <c r="M256" s="320">
        <v>0.0</v>
      </c>
      <c r="N256" s="320">
        <v>356.4</v>
      </c>
      <c r="O256" s="319">
        <v>0.0</v>
      </c>
      <c r="P256" s="320">
        <v>0.0</v>
      </c>
      <c r="Q256" s="320">
        <v>0.0</v>
      </c>
      <c r="R256" s="321">
        <v>0.0</v>
      </c>
      <c r="S256" s="314"/>
      <c r="T256" s="331"/>
    </row>
    <row r="257" ht="11.25" customHeight="1">
      <c r="A257" s="331"/>
      <c r="B257" s="315" t="s">
        <v>92</v>
      </c>
      <c r="C257" s="316" t="s">
        <v>155</v>
      </c>
      <c r="D257" s="317" t="s">
        <v>156</v>
      </c>
      <c r="E257" s="318"/>
      <c r="F257" s="316" t="s">
        <v>95</v>
      </c>
      <c r="G257" s="319">
        <v>0.12</v>
      </c>
      <c r="H257" s="315" t="s">
        <v>96</v>
      </c>
      <c r="I257" s="320">
        <v>-167.4</v>
      </c>
      <c r="J257" s="320">
        <v>0.0</v>
      </c>
      <c r="K257" s="320">
        <v>-167.4</v>
      </c>
      <c r="L257" s="320">
        <v>167.4</v>
      </c>
      <c r="M257" s="320">
        <v>0.0</v>
      </c>
      <c r="N257" s="320">
        <v>167.4</v>
      </c>
      <c r="O257" s="319">
        <v>0.0</v>
      </c>
      <c r="P257" s="320">
        <v>0.0</v>
      </c>
      <c r="Q257" s="320">
        <v>0.0</v>
      </c>
      <c r="R257" s="321">
        <v>0.0</v>
      </c>
      <c r="S257" s="314"/>
      <c r="T257" s="331"/>
    </row>
    <row r="258" ht="11.25" customHeight="1">
      <c r="A258" s="331"/>
      <c r="B258" s="315" t="s">
        <v>92</v>
      </c>
      <c r="C258" s="316" t="s">
        <v>253</v>
      </c>
      <c r="D258" s="317" t="s">
        <v>254</v>
      </c>
      <c r="E258" s="318"/>
      <c r="F258" s="316" t="s">
        <v>95</v>
      </c>
      <c r="G258" s="319">
        <v>0.36</v>
      </c>
      <c r="H258" s="315" t="s">
        <v>96</v>
      </c>
      <c r="I258" s="320">
        <v>-79.2</v>
      </c>
      <c r="J258" s="320">
        <v>0.0</v>
      </c>
      <c r="K258" s="320">
        <v>-79.2</v>
      </c>
      <c r="L258" s="320">
        <v>79.2</v>
      </c>
      <c r="M258" s="320">
        <v>0.0</v>
      </c>
      <c r="N258" s="320">
        <v>79.2</v>
      </c>
      <c r="O258" s="319">
        <v>0.0</v>
      </c>
      <c r="P258" s="320">
        <v>0.0</v>
      </c>
      <c r="Q258" s="320">
        <v>0.0</v>
      </c>
      <c r="R258" s="321">
        <v>0.0</v>
      </c>
      <c r="S258" s="314"/>
      <c r="T258" s="331"/>
    </row>
    <row r="259" ht="11.25" customHeight="1">
      <c r="A259" s="331"/>
      <c r="B259" s="315" t="s">
        <v>92</v>
      </c>
      <c r="C259" s="316" t="s">
        <v>133</v>
      </c>
      <c r="D259" s="317" t="s">
        <v>1814</v>
      </c>
      <c r="E259" s="318"/>
      <c r="F259" s="316" t="s">
        <v>95</v>
      </c>
      <c r="G259" s="319">
        <v>0.12</v>
      </c>
      <c r="H259" s="315" t="s">
        <v>96</v>
      </c>
      <c r="I259" s="320">
        <v>-205.33</v>
      </c>
      <c r="J259" s="320">
        <v>0.0</v>
      </c>
      <c r="K259" s="320">
        <v>-205.33</v>
      </c>
      <c r="L259" s="320">
        <v>205.33</v>
      </c>
      <c r="M259" s="320">
        <v>0.0</v>
      </c>
      <c r="N259" s="320">
        <v>205.33</v>
      </c>
      <c r="O259" s="319">
        <v>0.0</v>
      </c>
      <c r="P259" s="320">
        <v>0.0</v>
      </c>
      <c r="Q259" s="320">
        <v>0.0</v>
      </c>
      <c r="R259" s="321">
        <v>0.0</v>
      </c>
      <c r="S259" s="314"/>
      <c r="T259" s="331"/>
    </row>
    <row r="260" ht="11.25" customHeight="1">
      <c r="A260" s="331"/>
      <c r="B260" s="315" t="s">
        <v>92</v>
      </c>
      <c r="C260" s="316" t="s">
        <v>137</v>
      </c>
      <c r="D260" s="317" t="s">
        <v>138</v>
      </c>
      <c r="E260" s="318"/>
      <c r="F260" s="316" t="s">
        <v>95</v>
      </c>
      <c r="G260" s="319">
        <v>0.12</v>
      </c>
      <c r="H260" s="315" t="s">
        <v>96</v>
      </c>
      <c r="I260" s="320">
        <v>-42.0</v>
      </c>
      <c r="J260" s="320">
        <v>0.0</v>
      </c>
      <c r="K260" s="320">
        <v>-42.0</v>
      </c>
      <c r="L260" s="320">
        <v>42.0</v>
      </c>
      <c r="M260" s="320">
        <v>0.0</v>
      </c>
      <c r="N260" s="320">
        <v>42.0</v>
      </c>
      <c r="O260" s="319">
        <v>0.0</v>
      </c>
      <c r="P260" s="320">
        <v>0.0</v>
      </c>
      <c r="Q260" s="320">
        <v>0.0</v>
      </c>
      <c r="R260" s="321">
        <v>0.0</v>
      </c>
      <c r="S260" s="314"/>
      <c r="T260" s="331"/>
    </row>
    <row r="261" ht="11.25" customHeight="1">
      <c r="A261" s="331"/>
      <c r="B261" s="315" t="s">
        <v>92</v>
      </c>
      <c r="C261" s="316" t="s">
        <v>153</v>
      </c>
      <c r="D261" s="317" t="s">
        <v>154</v>
      </c>
      <c r="E261" s="318"/>
      <c r="F261" s="316" t="s">
        <v>95</v>
      </c>
      <c r="G261" s="319">
        <v>0.12</v>
      </c>
      <c r="H261" s="315" t="s">
        <v>96</v>
      </c>
      <c r="I261" s="320">
        <v>-9.48</v>
      </c>
      <c r="J261" s="320">
        <v>0.0</v>
      </c>
      <c r="K261" s="320">
        <v>-9.48</v>
      </c>
      <c r="L261" s="320">
        <v>9.48</v>
      </c>
      <c r="M261" s="320">
        <v>0.0</v>
      </c>
      <c r="N261" s="320">
        <v>9.48</v>
      </c>
      <c r="O261" s="319">
        <v>0.0</v>
      </c>
      <c r="P261" s="320">
        <v>0.0</v>
      </c>
      <c r="Q261" s="320">
        <v>0.0</v>
      </c>
      <c r="R261" s="321">
        <v>0.0</v>
      </c>
      <c r="S261" s="314"/>
      <c r="T261" s="331"/>
    </row>
    <row r="262" ht="11.25" customHeight="1">
      <c r="A262" s="331"/>
      <c r="B262" s="315" t="s">
        <v>92</v>
      </c>
      <c r="C262" s="316" t="s">
        <v>120</v>
      </c>
      <c r="D262" s="317" t="s">
        <v>121</v>
      </c>
      <c r="E262" s="318"/>
      <c r="F262" s="316" t="s">
        <v>95</v>
      </c>
      <c r="G262" s="319">
        <v>0.24</v>
      </c>
      <c r="H262" s="315" t="s">
        <v>96</v>
      </c>
      <c r="I262" s="320">
        <v>-31.73</v>
      </c>
      <c r="J262" s="320">
        <v>0.0</v>
      </c>
      <c r="K262" s="320">
        <v>-31.73</v>
      </c>
      <c r="L262" s="320">
        <v>31.73</v>
      </c>
      <c r="M262" s="320">
        <v>0.0</v>
      </c>
      <c r="N262" s="320">
        <v>31.73</v>
      </c>
      <c r="O262" s="319">
        <v>0.0</v>
      </c>
      <c r="P262" s="320">
        <v>0.0</v>
      </c>
      <c r="Q262" s="320">
        <v>0.0</v>
      </c>
      <c r="R262" s="321">
        <v>0.0</v>
      </c>
      <c r="S262" s="314"/>
      <c r="T262" s="331"/>
    </row>
    <row r="263" ht="11.25" customHeight="1">
      <c r="A263" s="331"/>
      <c r="B263" s="315" t="s">
        <v>92</v>
      </c>
      <c r="C263" s="316" t="s">
        <v>124</v>
      </c>
      <c r="D263" s="317" t="s">
        <v>125</v>
      </c>
      <c r="E263" s="318"/>
      <c r="F263" s="316" t="s">
        <v>95</v>
      </c>
      <c r="G263" s="319">
        <v>0.36</v>
      </c>
      <c r="H263" s="315" t="s">
        <v>96</v>
      </c>
      <c r="I263" s="320">
        <v>-525.89</v>
      </c>
      <c r="J263" s="320">
        <v>0.0</v>
      </c>
      <c r="K263" s="320">
        <v>-525.89</v>
      </c>
      <c r="L263" s="320">
        <v>525.89</v>
      </c>
      <c r="M263" s="320">
        <v>0.0</v>
      </c>
      <c r="N263" s="320">
        <v>525.89</v>
      </c>
      <c r="O263" s="319">
        <v>0.0</v>
      </c>
      <c r="P263" s="320">
        <v>0.0</v>
      </c>
      <c r="Q263" s="320">
        <v>0.0</v>
      </c>
      <c r="R263" s="321">
        <v>0.0</v>
      </c>
      <c r="S263" s="314"/>
      <c r="T263" s="331"/>
    </row>
    <row r="264" ht="11.25" customHeight="1">
      <c r="A264" s="331"/>
      <c r="B264" s="315" t="s">
        <v>92</v>
      </c>
      <c r="C264" s="316" t="s">
        <v>118</v>
      </c>
      <c r="D264" s="317" t="s">
        <v>119</v>
      </c>
      <c r="E264" s="318"/>
      <c r="F264" s="316" t="s">
        <v>95</v>
      </c>
      <c r="G264" s="319">
        <v>0.01</v>
      </c>
      <c r="H264" s="315" t="s">
        <v>96</v>
      </c>
      <c r="I264" s="320">
        <v>-0.42</v>
      </c>
      <c r="J264" s="320">
        <v>0.0</v>
      </c>
      <c r="K264" s="320">
        <v>-0.42</v>
      </c>
      <c r="L264" s="320">
        <v>0.42</v>
      </c>
      <c r="M264" s="320">
        <v>0.0</v>
      </c>
      <c r="N264" s="320">
        <v>0.42</v>
      </c>
      <c r="O264" s="319">
        <v>0.0</v>
      </c>
      <c r="P264" s="320">
        <v>0.0</v>
      </c>
      <c r="Q264" s="320">
        <v>0.0</v>
      </c>
      <c r="R264" s="321">
        <v>0.0</v>
      </c>
      <c r="S264" s="314"/>
      <c r="T264" s="331"/>
    </row>
    <row r="265" ht="11.25" customHeight="1">
      <c r="A265" s="331"/>
      <c r="B265" s="315" t="s">
        <v>92</v>
      </c>
      <c r="C265" s="316" t="s">
        <v>237</v>
      </c>
      <c r="D265" s="317" t="s">
        <v>238</v>
      </c>
      <c r="E265" s="318"/>
      <c r="F265" s="316" t="s">
        <v>95</v>
      </c>
      <c r="G265" s="319">
        <v>0.24</v>
      </c>
      <c r="H265" s="315" t="s">
        <v>96</v>
      </c>
      <c r="I265" s="320">
        <v>-123.79</v>
      </c>
      <c r="J265" s="320">
        <v>0.0</v>
      </c>
      <c r="K265" s="320">
        <v>-123.79</v>
      </c>
      <c r="L265" s="320">
        <v>123.79</v>
      </c>
      <c r="M265" s="320">
        <v>0.0</v>
      </c>
      <c r="N265" s="320">
        <v>123.79</v>
      </c>
      <c r="O265" s="319">
        <v>0.0</v>
      </c>
      <c r="P265" s="320">
        <v>0.0</v>
      </c>
      <c r="Q265" s="320">
        <v>0.0</v>
      </c>
      <c r="R265" s="321">
        <v>0.0</v>
      </c>
      <c r="S265" s="314"/>
      <c r="T265" s="331"/>
    </row>
    <row r="266" ht="11.25" customHeight="1">
      <c r="A266" s="331"/>
      <c r="B266" s="315" t="s">
        <v>92</v>
      </c>
      <c r="C266" s="316" t="s">
        <v>214</v>
      </c>
      <c r="D266" s="317" t="s">
        <v>215</v>
      </c>
      <c r="E266" s="318"/>
      <c r="F266" s="316" t="s">
        <v>95</v>
      </c>
      <c r="G266" s="319">
        <v>0.05</v>
      </c>
      <c r="H266" s="315" t="s">
        <v>96</v>
      </c>
      <c r="I266" s="320">
        <v>-42.78</v>
      </c>
      <c r="J266" s="320">
        <v>0.0</v>
      </c>
      <c r="K266" s="320">
        <v>-42.78</v>
      </c>
      <c r="L266" s="320">
        <v>42.78</v>
      </c>
      <c r="M266" s="320">
        <v>0.0</v>
      </c>
      <c r="N266" s="320">
        <v>42.78</v>
      </c>
      <c r="O266" s="319">
        <v>0.0</v>
      </c>
      <c r="P266" s="320">
        <v>0.0</v>
      </c>
      <c r="Q266" s="320">
        <v>0.0</v>
      </c>
      <c r="R266" s="321">
        <v>0.0</v>
      </c>
      <c r="S266" s="314"/>
      <c r="T266" s="331"/>
    </row>
    <row r="267" ht="11.25" customHeight="1">
      <c r="A267" s="331"/>
      <c r="B267" s="315" t="s">
        <v>92</v>
      </c>
      <c r="C267" s="316" t="s">
        <v>120</v>
      </c>
      <c r="D267" s="317" t="s">
        <v>121</v>
      </c>
      <c r="E267" s="318"/>
      <c r="F267" s="316" t="s">
        <v>95</v>
      </c>
      <c r="G267" s="319">
        <v>0.1</v>
      </c>
      <c r="H267" s="315" t="s">
        <v>96</v>
      </c>
      <c r="I267" s="320">
        <v>-13.22</v>
      </c>
      <c r="J267" s="320">
        <v>0.0</v>
      </c>
      <c r="K267" s="320">
        <v>-13.22</v>
      </c>
      <c r="L267" s="320">
        <v>13.22</v>
      </c>
      <c r="M267" s="320">
        <v>0.0</v>
      </c>
      <c r="N267" s="320">
        <v>13.22</v>
      </c>
      <c r="O267" s="319">
        <v>0.0</v>
      </c>
      <c r="P267" s="320">
        <v>0.0</v>
      </c>
      <c r="Q267" s="320">
        <v>0.0</v>
      </c>
      <c r="R267" s="321">
        <v>0.0</v>
      </c>
      <c r="S267" s="314"/>
      <c r="T267" s="331"/>
    </row>
    <row r="268" ht="11.25" customHeight="1">
      <c r="A268" s="331"/>
      <c r="B268" s="315" t="s">
        <v>92</v>
      </c>
      <c r="C268" s="316" t="s">
        <v>99</v>
      </c>
      <c r="D268" s="317" t="s">
        <v>100</v>
      </c>
      <c r="E268" s="318"/>
      <c r="F268" s="316" t="s">
        <v>95</v>
      </c>
      <c r="G268" s="319">
        <v>2.4</v>
      </c>
      <c r="H268" s="315" t="s">
        <v>96</v>
      </c>
      <c r="I268" s="320">
        <v>-324.0</v>
      </c>
      <c r="J268" s="320">
        <v>0.0</v>
      </c>
      <c r="K268" s="320">
        <v>-324.0</v>
      </c>
      <c r="L268" s="320">
        <v>324.0</v>
      </c>
      <c r="M268" s="320">
        <v>0.0</v>
      </c>
      <c r="N268" s="320">
        <v>324.0</v>
      </c>
      <c r="O268" s="319">
        <v>0.0</v>
      </c>
      <c r="P268" s="320">
        <v>0.0</v>
      </c>
      <c r="Q268" s="320">
        <v>0.0</v>
      </c>
      <c r="R268" s="321">
        <v>0.0</v>
      </c>
      <c r="S268" s="314"/>
      <c r="T268" s="331"/>
    </row>
    <row r="269" ht="11.25" customHeight="1">
      <c r="A269" s="331"/>
      <c r="B269" s="315" t="s">
        <v>92</v>
      </c>
      <c r="C269" s="316" t="s">
        <v>137</v>
      </c>
      <c r="D269" s="317" t="s">
        <v>138</v>
      </c>
      <c r="E269" s="318"/>
      <c r="F269" s="316" t="s">
        <v>95</v>
      </c>
      <c r="G269" s="319">
        <v>0.06</v>
      </c>
      <c r="H269" s="315" t="s">
        <v>96</v>
      </c>
      <c r="I269" s="320">
        <v>-21.0</v>
      </c>
      <c r="J269" s="320">
        <v>0.0</v>
      </c>
      <c r="K269" s="320">
        <v>-21.0</v>
      </c>
      <c r="L269" s="320">
        <v>21.0</v>
      </c>
      <c r="M269" s="320">
        <v>0.0</v>
      </c>
      <c r="N269" s="320">
        <v>21.0</v>
      </c>
      <c r="O269" s="319">
        <v>0.0</v>
      </c>
      <c r="P269" s="320">
        <v>0.0</v>
      </c>
      <c r="Q269" s="320">
        <v>0.0</v>
      </c>
      <c r="R269" s="321">
        <v>0.0</v>
      </c>
      <c r="S269" s="314"/>
      <c r="T269" s="331"/>
    </row>
    <row r="270" ht="11.25" customHeight="1">
      <c r="A270" s="331"/>
      <c r="B270" s="315" t="s">
        <v>92</v>
      </c>
      <c r="C270" s="316" t="s">
        <v>190</v>
      </c>
      <c r="D270" s="317" t="s">
        <v>191</v>
      </c>
      <c r="E270" s="318"/>
      <c r="F270" s="316" t="s">
        <v>95</v>
      </c>
      <c r="G270" s="319">
        <v>0.01</v>
      </c>
      <c r="H270" s="315" t="s">
        <v>96</v>
      </c>
      <c r="I270" s="320">
        <v>-11.2</v>
      </c>
      <c r="J270" s="320">
        <v>0.0</v>
      </c>
      <c r="K270" s="320">
        <v>-11.2</v>
      </c>
      <c r="L270" s="320">
        <v>11.2</v>
      </c>
      <c r="M270" s="320">
        <v>0.0</v>
      </c>
      <c r="N270" s="320">
        <v>11.2</v>
      </c>
      <c r="O270" s="319">
        <v>0.0</v>
      </c>
      <c r="P270" s="320">
        <v>0.0</v>
      </c>
      <c r="Q270" s="320">
        <v>0.0</v>
      </c>
      <c r="R270" s="321">
        <v>0.0</v>
      </c>
      <c r="S270" s="314"/>
      <c r="T270" s="331"/>
    </row>
    <row r="271" ht="11.25" customHeight="1">
      <c r="A271" s="331"/>
      <c r="B271" s="315" t="s">
        <v>92</v>
      </c>
      <c r="C271" s="316" t="s">
        <v>120</v>
      </c>
      <c r="D271" s="317" t="s">
        <v>121</v>
      </c>
      <c r="E271" s="318"/>
      <c r="F271" s="316" t="s">
        <v>95</v>
      </c>
      <c r="G271" s="319">
        <v>0.18</v>
      </c>
      <c r="H271" s="315" t="s">
        <v>96</v>
      </c>
      <c r="I271" s="320">
        <v>-23.8</v>
      </c>
      <c r="J271" s="320">
        <v>0.0</v>
      </c>
      <c r="K271" s="320">
        <v>-23.8</v>
      </c>
      <c r="L271" s="320">
        <v>23.8</v>
      </c>
      <c r="M271" s="320">
        <v>0.0</v>
      </c>
      <c r="N271" s="320">
        <v>23.8</v>
      </c>
      <c r="O271" s="319">
        <v>0.0</v>
      </c>
      <c r="P271" s="320">
        <v>0.0</v>
      </c>
      <c r="Q271" s="320">
        <v>0.0</v>
      </c>
      <c r="R271" s="321">
        <v>0.0</v>
      </c>
      <c r="S271" s="314"/>
      <c r="T271" s="331"/>
    </row>
    <row r="272" ht="11.25" customHeight="1">
      <c r="A272" s="331"/>
      <c r="B272" s="322" t="s">
        <v>107</v>
      </c>
      <c r="C272" s="323"/>
      <c r="D272" s="323"/>
      <c r="E272" s="323"/>
      <c r="F272" s="324"/>
      <c r="G272" s="325">
        <v>26.132</v>
      </c>
      <c r="H272" s="326" t="s">
        <v>108</v>
      </c>
      <c r="I272" s="327">
        <v>-24531.73</v>
      </c>
      <c r="J272" s="327">
        <v>0.0</v>
      </c>
      <c r="K272" s="327">
        <v>-24531.73</v>
      </c>
      <c r="L272" s="327">
        <v>24531.73</v>
      </c>
      <c r="M272" s="327">
        <v>0.0</v>
      </c>
      <c r="N272" s="327">
        <v>24531.73</v>
      </c>
      <c r="O272" s="325">
        <v>0.0</v>
      </c>
      <c r="P272" s="327">
        <v>0.0</v>
      </c>
      <c r="Q272" s="327">
        <v>0.0</v>
      </c>
      <c r="R272" s="328">
        <v>0.0</v>
      </c>
      <c r="S272" s="329"/>
      <c r="T272" s="331"/>
    </row>
    <row r="273" ht="11.25" customHeight="1">
      <c r="A273" s="331"/>
      <c r="B273" s="312" t="s">
        <v>2360</v>
      </c>
      <c r="C273" s="313"/>
      <c r="D273" s="313"/>
      <c r="E273" s="313"/>
      <c r="F273" s="313"/>
      <c r="G273" s="313"/>
      <c r="H273" s="313"/>
      <c r="I273" s="313"/>
      <c r="J273" s="313"/>
      <c r="K273" s="313"/>
      <c r="L273" s="313"/>
      <c r="M273" s="313"/>
      <c r="N273" s="313"/>
      <c r="O273" s="313"/>
      <c r="P273" s="313"/>
      <c r="Q273" s="313"/>
      <c r="R273" s="313"/>
      <c r="S273" s="314"/>
      <c r="T273" s="331"/>
    </row>
    <row r="274" ht="11.25" customHeight="1">
      <c r="A274" s="331"/>
      <c r="B274" s="315" t="s">
        <v>92</v>
      </c>
      <c r="C274" s="316" t="s">
        <v>128</v>
      </c>
      <c r="D274" s="317" t="s">
        <v>129</v>
      </c>
      <c r="E274" s="318"/>
      <c r="F274" s="316" t="s">
        <v>130</v>
      </c>
      <c r="G274" s="319">
        <v>36.0</v>
      </c>
      <c r="H274" s="315" t="s">
        <v>96</v>
      </c>
      <c r="I274" s="320">
        <v>-419.8</v>
      </c>
      <c r="J274" s="320">
        <v>0.0</v>
      </c>
      <c r="K274" s="320">
        <v>-419.8</v>
      </c>
      <c r="L274" s="320">
        <v>419.8</v>
      </c>
      <c r="M274" s="320">
        <v>0.0</v>
      </c>
      <c r="N274" s="320">
        <v>419.8</v>
      </c>
      <c r="O274" s="319">
        <v>0.0</v>
      </c>
      <c r="P274" s="320">
        <v>0.0</v>
      </c>
      <c r="Q274" s="320">
        <v>0.0</v>
      </c>
      <c r="R274" s="321">
        <v>0.0</v>
      </c>
      <c r="S274" s="314"/>
      <c r="T274" s="331"/>
    </row>
    <row r="275" ht="11.25" customHeight="1">
      <c r="A275" s="331"/>
      <c r="B275" s="315" t="s">
        <v>92</v>
      </c>
      <c r="C275" s="316" t="s">
        <v>364</v>
      </c>
      <c r="D275" s="317" t="s">
        <v>365</v>
      </c>
      <c r="E275" s="318"/>
      <c r="F275" s="316" t="s">
        <v>95</v>
      </c>
      <c r="G275" s="319">
        <v>1.0</v>
      </c>
      <c r="H275" s="315" t="s">
        <v>96</v>
      </c>
      <c r="I275" s="320">
        <v>-286.65</v>
      </c>
      <c r="J275" s="320">
        <v>0.0</v>
      </c>
      <c r="K275" s="320">
        <v>-286.65</v>
      </c>
      <c r="L275" s="320">
        <v>286.65</v>
      </c>
      <c r="M275" s="320">
        <v>0.0</v>
      </c>
      <c r="N275" s="320">
        <v>286.65</v>
      </c>
      <c r="O275" s="319">
        <v>0.0</v>
      </c>
      <c r="P275" s="320">
        <v>0.0</v>
      </c>
      <c r="Q275" s="320">
        <v>0.0</v>
      </c>
      <c r="R275" s="321">
        <v>0.0</v>
      </c>
      <c r="S275" s="314"/>
      <c r="T275" s="331"/>
    </row>
    <row r="276" ht="11.25" customHeight="1">
      <c r="A276" s="331"/>
      <c r="B276" s="315" t="s">
        <v>92</v>
      </c>
      <c r="C276" s="316" t="s">
        <v>201</v>
      </c>
      <c r="D276" s="317" t="s">
        <v>202</v>
      </c>
      <c r="E276" s="318"/>
      <c r="F276" s="316" t="s">
        <v>95</v>
      </c>
      <c r="G276" s="319">
        <v>2.4</v>
      </c>
      <c r="H276" s="315" t="s">
        <v>96</v>
      </c>
      <c r="I276" s="320">
        <v>-180.0</v>
      </c>
      <c r="J276" s="320">
        <v>0.0</v>
      </c>
      <c r="K276" s="320">
        <v>-180.0</v>
      </c>
      <c r="L276" s="320">
        <v>180.0</v>
      </c>
      <c r="M276" s="320">
        <v>0.0</v>
      </c>
      <c r="N276" s="320">
        <v>180.0</v>
      </c>
      <c r="O276" s="319">
        <v>0.0</v>
      </c>
      <c r="P276" s="320">
        <v>0.0</v>
      </c>
      <c r="Q276" s="320">
        <v>0.0</v>
      </c>
      <c r="R276" s="321">
        <v>0.0</v>
      </c>
      <c r="S276" s="314"/>
      <c r="T276" s="331"/>
    </row>
    <row r="277" ht="11.25" customHeight="1">
      <c r="A277" s="331"/>
      <c r="B277" s="315" t="s">
        <v>92</v>
      </c>
      <c r="C277" s="316" t="s">
        <v>170</v>
      </c>
      <c r="D277" s="317" t="s">
        <v>171</v>
      </c>
      <c r="E277" s="318"/>
      <c r="F277" s="316" t="s">
        <v>95</v>
      </c>
      <c r="G277" s="319">
        <v>0.2</v>
      </c>
      <c r="H277" s="315" t="s">
        <v>96</v>
      </c>
      <c r="I277" s="320">
        <v>-338.8</v>
      </c>
      <c r="J277" s="320">
        <v>0.0</v>
      </c>
      <c r="K277" s="320">
        <v>-338.8</v>
      </c>
      <c r="L277" s="320">
        <v>338.8</v>
      </c>
      <c r="M277" s="320">
        <v>0.0</v>
      </c>
      <c r="N277" s="320">
        <v>338.8</v>
      </c>
      <c r="O277" s="319">
        <v>0.0</v>
      </c>
      <c r="P277" s="320">
        <v>0.0</v>
      </c>
      <c r="Q277" s="320">
        <v>0.0</v>
      </c>
      <c r="R277" s="321">
        <v>0.0</v>
      </c>
      <c r="S277" s="314"/>
      <c r="T277" s="331"/>
    </row>
    <row r="278" ht="11.25" customHeight="1">
      <c r="A278" s="331"/>
      <c r="B278" s="315" t="s">
        <v>92</v>
      </c>
      <c r="C278" s="316" t="s">
        <v>184</v>
      </c>
      <c r="D278" s="317" t="s">
        <v>185</v>
      </c>
      <c r="E278" s="318"/>
      <c r="F278" s="316" t="s">
        <v>95</v>
      </c>
      <c r="G278" s="319">
        <v>0.6</v>
      </c>
      <c r="H278" s="315" t="s">
        <v>96</v>
      </c>
      <c r="I278" s="320">
        <v>-126.0</v>
      </c>
      <c r="J278" s="320">
        <v>0.0</v>
      </c>
      <c r="K278" s="320">
        <v>-126.0</v>
      </c>
      <c r="L278" s="320">
        <v>126.0</v>
      </c>
      <c r="M278" s="320">
        <v>0.0</v>
      </c>
      <c r="N278" s="320">
        <v>126.0</v>
      </c>
      <c r="O278" s="319">
        <v>0.0</v>
      </c>
      <c r="P278" s="320">
        <v>0.0</v>
      </c>
      <c r="Q278" s="320">
        <v>0.0</v>
      </c>
      <c r="R278" s="321">
        <v>0.0</v>
      </c>
      <c r="S278" s="314"/>
      <c r="T278" s="331"/>
    </row>
    <row r="279" ht="11.25" customHeight="1">
      <c r="A279" s="331"/>
      <c r="B279" s="315" t="s">
        <v>92</v>
      </c>
      <c r="C279" s="316" t="s">
        <v>105</v>
      </c>
      <c r="D279" s="317" t="s">
        <v>106</v>
      </c>
      <c r="E279" s="318"/>
      <c r="F279" s="316" t="s">
        <v>95</v>
      </c>
      <c r="G279" s="319">
        <v>0.6</v>
      </c>
      <c r="H279" s="315" t="s">
        <v>96</v>
      </c>
      <c r="I279" s="320">
        <v>-46.8</v>
      </c>
      <c r="J279" s="320">
        <v>0.0</v>
      </c>
      <c r="K279" s="320">
        <v>-46.8</v>
      </c>
      <c r="L279" s="320">
        <v>46.8</v>
      </c>
      <c r="M279" s="320">
        <v>0.0</v>
      </c>
      <c r="N279" s="320">
        <v>46.8</v>
      </c>
      <c r="O279" s="319">
        <v>0.0</v>
      </c>
      <c r="P279" s="320">
        <v>0.0</v>
      </c>
      <c r="Q279" s="320">
        <v>0.0</v>
      </c>
      <c r="R279" s="321">
        <v>0.0</v>
      </c>
      <c r="S279" s="314"/>
      <c r="T279" s="331"/>
    </row>
    <row r="280" ht="11.25" customHeight="1">
      <c r="A280" s="331"/>
      <c r="B280" s="315" t="s">
        <v>92</v>
      </c>
      <c r="C280" s="316" t="s">
        <v>366</v>
      </c>
      <c r="D280" s="317" t="s">
        <v>367</v>
      </c>
      <c r="E280" s="318"/>
      <c r="F280" s="316" t="s">
        <v>95</v>
      </c>
      <c r="G280" s="319">
        <v>0.048</v>
      </c>
      <c r="H280" s="315" t="s">
        <v>96</v>
      </c>
      <c r="I280" s="320">
        <v>-112.8</v>
      </c>
      <c r="J280" s="320">
        <v>0.0</v>
      </c>
      <c r="K280" s="320">
        <v>-112.8</v>
      </c>
      <c r="L280" s="320">
        <v>112.8</v>
      </c>
      <c r="M280" s="320">
        <v>0.0</v>
      </c>
      <c r="N280" s="320">
        <v>112.8</v>
      </c>
      <c r="O280" s="319">
        <v>0.0</v>
      </c>
      <c r="P280" s="320">
        <v>0.0</v>
      </c>
      <c r="Q280" s="320">
        <v>0.0</v>
      </c>
      <c r="R280" s="321">
        <v>0.0</v>
      </c>
      <c r="S280" s="314"/>
      <c r="T280" s="331"/>
    </row>
    <row r="281" ht="11.25" customHeight="1">
      <c r="A281" s="331"/>
      <c r="B281" s="315" t="s">
        <v>92</v>
      </c>
      <c r="C281" s="316" t="s">
        <v>97</v>
      </c>
      <c r="D281" s="317" t="s">
        <v>98</v>
      </c>
      <c r="E281" s="318"/>
      <c r="F281" s="316" t="s">
        <v>95</v>
      </c>
      <c r="G281" s="319">
        <v>0.048</v>
      </c>
      <c r="H281" s="315" t="s">
        <v>96</v>
      </c>
      <c r="I281" s="320">
        <v>-14.35</v>
      </c>
      <c r="J281" s="320">
        <v>0.0</v>
      </c>
      <c r="K281" s="320">
        <v>-14.35</v>
      </c>
      <c r="L281" s="320">
        <v>14.35</v>
      </c>
      <c r="M281" s="320">
        <v>0.0</v>
      </c>
      <c r="N281" s="320">
        <v>14.35</v>
      </c>
      <c r="O281" s="319">
        <v>0.0</v>
      </c>
      <c r="P281" s="320">
        <v>0.0</v>
      </c>
      <c r="Q281" s="320">
        <v>0.0</v>
      </c>
      <c r="R281" s="321">
        <v>0.0</v>
      </c>
      <c r="S281" s="314"/>
      <c r="T281" s="331"/>
    </row>
    <row r="282" ht="11.25" customHeight="1">
      <c r="A282" s="331"/>
      <c r="B282" s="315" t="s">
        <v>92</v>
      </c>
      <c r="C282" s="316" t="s">
        <v>246</v>
      </c>
      <c r="D282" s="399" t="s">
        <v>247</v>
      </c>
      <c r="E282" s="318"/>
      <c r="F282" s="316" t="s">
        <v>95</v>
      </c>
      <c r="G282" s="319">
        <v>1.0</v>
      </c>
      <c r="H282" s="315" t="s">
        <v>96</v>
      </c>
      <c r="I282" s="320">
        <v>-1121.67</v>
      </c>
      <c r="J282" s="320">
        <v>0.0</v>
      </c>
      <c r="K282" s="320">
        <v>-1121.67</v>
      </c>
      <c r="L282" s="320">
        <v>1121.67</v>
      </c>
      <c r="M282" s="320">
        <v>0.0</v>
      </c>
      <c r="N282" s="320">
        <v>1121.67</v>
      </c>
      <c r="O282" s="319">
        <v>0.0</v>
      </c>
      <c r="P282" s="320">
        <v>0.0</v>
      </c>
      <c r="Q282" s="320">
        <v>0.0</v>
      </c>
      <c r="R282" s="321">
        <v>0.0</v>
      </c>
      <c r="S282" s="314"/>
      <c r="T282" s="331"/>
    </row>
    <row r="283" ht="11.25" customHeight="1">
      <c r="A283" s="331"/>
      <c r="B283" s="315" t="s">
        <v>92</v>
      </c>
      <c r="C283" s="316" t="s">
        <v>137</v>
      </c>
      <c r="D283" s="317" t="s">
        <v>138</v>
      </c>
      <c r="E283" s="318"/>
      <c r="F283" s="316" t="s">
        <v>95</v>
      </c>
      <c r="G283" s="319">
        <v>0.036</v>
      </c>
      <c r="H283" s="315" t="s">
        <v>96</v>
      </c>
      <c r="I283" s="320">
        <v>-12.6</v>
      </c>
      <c r="J283" s="320">
        <v>0.0</v>
      </c>
      <c r="K283" s="320">
        <v>-12.6</v>
      </c>
      <c r="L283" s="320">
        <v>12.6</v>
      </c>
      <c r="M283" s="320">
        <v>0.0</v>
      </c>
      <c r="N283" s="320">
        <v>12.6</v>
      </c>
      <c r="O283" s="319">
        <v>0.0</v>
      </c>
      <c r="P283" s="320">
        <v>0.0</v>
      </c>
      <c r="Q283" s="320">
        <v>0.0</v>
      </c>
      <c r="R283" s="321">
        <v>0.0</v>
      </c>
      <c r="S283" s="314"/>
      <c r="T283" s="331"/>
    </row>
    <row r="284" ht="11.25" customHeight="1">
      <c r="A284" s="331"/>
      <c r="B284" s="315" t="s">
        <v>92</v>
      </c>
      <c r="C284" s="316" t="s">
        <v>284</v>
      </c>
      <c r="D284" s="317" t="s">
        <v>285</v>
      </c>
      <c r="E284" s="318"/>
      <c r="F284" s="316" t="s">
        <v>286</v>
      </c>
      <c r="G284" s="319">
        <v>0.12</v>
      </c>
      <c r="H284" s="315" t="s">
        <v>96</v>
      </c>
      <c r="I284" s="320">
        <v>-68.8</v>
      </c>
      <c r="J284" s="320">
        <v>0.0</v>
      </c>
      <c r="K284" s="320">
        <v>-68.8</v>
      </c>
      <c r="L284" s="320">
        <v>68.8</v>
      </c>
      <c r="M284" s="320">
        <v>0.0</v>
      </c>
      <c r="N284" s="320">
        <v>68.8</v>
      </c>
      <c r="O284" s="319">
        <v>0.0</v>
      </c>
      <c r="P284" s="320">
        <v>0.0</v>
      </c>
      <c r="Q284" s="320">
        <v>0.0</v>
      </c>
      <c r="R284" s="321">
        <v>0.0</v>
      </c>
      <c r="S284" s="314"/>
      <c r="T284" s="331"/>
    </row>
    <row r="285" ht="11.25" customHeight="1">
      <c r="A285" s="331"/>
      <c r="B285" s="315" t="s">
        <v>92</v>
      </c>
      <c r="C285" s="316" t="s">
        <v>368</v>
      </c>
      <c r="D285" s="317" t="s">
        <v>369</v>
      </c>
      <c r="E285" s="318"/>
      <c r="F285" s="316" t="s">
        <v>95</v>
      </c>
      <c r="G285" s="319">
        <v>0.96</v>
      </c>
      <c r="H285" s="315" t="s">
        <v>96</v>
      </c>
      <c r="I285" s="320">
        <v>-41.46</v>
      </c>
      <c r="J285" s="320">
        <v>0.0</v>
      </c>
      <c r="K285" s="320">
        <v>-41.46</v>
      </c>
      <c r="L285" s="320">
        <v>41.46</v>
      </c>
      <c r="M285" s="320">
        <v>0.0</v>
      </c>
      <c r="N285" s="320">
        <v>41.46</v>
      </c>
      <c r="O285" s="319">
        <v>0.0</v>
      </c>
      <c r="P285" s="320">
        <v>0.0</v>
      </c>
      <c r="Q285" s="320">
        <v>0.0</v>
      </c>
      <c r="R285" s="321">
        <v>0.0</v>
      </c>
      <c r="S285" s="314"/>
      <c r="T285" s="331"/>
    </row>
    <row r="286" ht="11.25" customHeight="1">
      <c r="A286" s="331"/>
      <c r="B286" s="315" t="s">
        <v>92</v>
      </c>
      <c r="C286" s="316" t="s">
        <v>278</v>
      </c>
      <c r="D286" s="317" t="s">
        <v>279</v>
      </c>
      <c r="E286" s="318"/>
      <c r="F286" s="316" t="s">
        <v>95</v>
      </c>
      <c r="G286" s="319">
        <v>0.024</v>
      </c>
      <c r="H286" s="315" t="s">
        <v>96</v>
      </c>
      <c r="I286" s="320">
        <v>-44.64</v>
      </c>
      <c r="J286" s="320">
        <v>0.0</v>
      </c>
      <c r="K286" s="320">
        <v>-44.64</v>
      </c>
      <c r="L286" s="320">
        <v>44.64</v>
      </c>
      <c r="M286" s="320">
        <v>0.0</v>
      </c>
      <c r="N286" s="320">
        <v>44.64</v>
      </c>
      <c r="O286" s="319">
        <v>0.0</v>
      </c>
      <c r="P286" s="320">
        <v>0.0</v>
      </c>
      <c r="Q286" s="320">
        <v>0.0</v>
      </c>
      <c r="R286" s="321">
        <v>0.0</v>
      </c>
      <c r="S286" s="314"/>
      <c r="T286" s="331"/>
    </row>
    <row r="287" ht="11.25" customHeight="1">
      <c r="A287" s="331"/>
      <c r="B287" s="315" t="s">
        <v>92</v>
      </c>
      <c r="C287" s="316" t="s">
        <v>151</v>
      </c>
      <c r="D287" s="317" t="s">
        <v>152</v>
      </c>
      <c r="E287" s="318"/>
      <c r="F287" s="316" t="s">
        <v>95</v>
      </c>
      <c r="G287" s="319">
        <v>0.6</v>
      </c>
      <c r="H287" s="315" t="s">
        <v>96</v>
      </c>
      <c r="I287" s="320">
        <v>-297.0</v>
      </c>
      <c r="J287" s="320">
        <v>0.0</v>
      </c>
      <c r="K287" s="320">
        <v>-297.0</v>
      </c>
      <c r="L287" s="320">
        <v>297.0</v>
      </c>
      <c r="M287" s="320">
        <v>0.0</v>
      </c>
      <c r="N287" s="320">
        <v>297.0</v>
      </c>
      <c r="O287" s="319">
        <v>0.0</v>
      </c>
      <c r="P287" s="320">
        <v>0.0</v>
      </c>
      <c r="Q287" s="320">
        <v>0.0</v>
      </c>
      <c r="R287" s="321">
        <v>0.0</v>
      </c>
      <c r="S287" s="314"/>
      <c r="T287" s="331"/>
    </row>
    <row r="288" ht="11.25" customHeight="1">
      <c r="A288" s="331"/>
      <c r="B288" s="315" t="s">
        <v>92</v>
      </c>
      <c r="C288" s="316" t="s">
        <v>170</v>
      </c>
      <c r="D288" s="317" t="s">
        <v>171</v>
      </c>
      <c r="E288" s="318"/>
      <c r="F288" s="316" t="s">
        <v>95</v>
      </c>
      <c r="G288" s="319">
        <v>0.18</v>
      </c>
      <c r="H288" s="315" t="s">
        <v>96</v>
      </c>
      <c r="I288" s="320">
        <v>-304.92</v>
      </c>
      <c r="J288" s="320">
        <v>0.0</v>
      </c>
      <c r="K288" s="320">
        <v>-304.92</v>
      </c>
      <c r="L288" s="320">
        <v>304.92</v>
      </c>
      <c r="M288" s="320">
        <v>0.0</v>
      </c>
      <c r="N288" s="320">
        <v>304.92</v>
      </c>
      <c r="O288" s="319">
        <v>0.0</v>
      </c>
      <c r="P288" s="320">
        <v>0.0</v>
      </c>
      <c r="Q288" s="320">
        <v>0.0</v>
      </c>
      <c r="R288" s="321">
        <v>0.0</v>
      </c>
      <c r="S288" s="314"/>
      <c r="T288" s="331"/>
    </row>
    <row r="289" ht="11.25" customHeight="1">
      <c r="A289" s="331"/>
      <c r="B289" s="315" t="s">
        <v>92</v>
      </c>
      <c r="C289" s="316" t="s">
        <v>118</v>
      </c>
      <c r="D289" s="317" t="s">
        <v>119</v>
      </c>
      <c r="E289" s="318"/>
      <c r="F289" s="316" t="s">
        <v>95</v>
      </c>
      <c r="G289" s="319">
        <v>0.01</v>
      </c>
      <c r="H289" s="315" t="s">
        <v>96</v>
      </c>
      <c r="I289" s="320">
        <v>-0.38</v>
      </c>
      <c r="J289" s="320">
        <v>0.0</v>
      </c>
      <c r="K289" s="320">
        <v>-0.38</v>
      </c>
      <c r="L289" s="320">
        <v>0.38</v>
      </c>
      <c r="M289" s="320">
        <v>0.0</v>
      </c>
      <c r="N289" s="320">
        <v>0.38</v>
      </c>
      <c r="O289" s="319">
        <v>0.0</v>
      </c>
      <c r="P289" s="320">
        <v>0.0</v>
      </c>
      <c r="Q289" s="320">
        <v>0.0</v>
      </c>
      <c r="R289" s="321">
        <v>0.0</v>
      </c>
      <c r="S289" s="314"/>
      <c r="T289" s="331"/>
    </row>
    <row r="290" ht="11.25" customHeight="1">
      <c r="A290" s="331"/>
      <c r="B290" s="315" t="s">
        <v>92</v>
      </c>
      <c r="C290" s="316" t="s">
        <v>141</v>
      </c>
      <c r="D290" s="317" t="s">
        <v>142</v>
      </c>
      <c r="E290" s="318"/>
      <c r="F290" s="316" t="s">
        <v>95</v>
      </c>
      <c r="G290" s="319">
        <v>0.01</v>
      </c>
      <c r="H290" s="315" t="s">
        <v>96</v>
      </c>
      <c r="I290" s="320">
        <v>-0.88</v>
      </c>
      <c r="J290" s="320">
        <v>0.0</v>
      </c>
      <c r="K290" s="320">
        <v>-0.88</v>
      </c>
      <c r="L290" s="320">
        <v>0.88</v>
      </c>
      <c r="M290" s="320">
        <v>0.0</v>
      </c>
      <c r="N290" s="320">
        <v>0.88</v>
      </c>
      <c r="O290" s="319">
        <v>0.0</v>
      </c>
      <c r="P290" s="320">
        <v>0.0</v>
      </c>
      <c r="Q290" s="320">
        <v>0.0</v>
      </c>
      <c r="R290" s="321">
        <v>0.0</v>
      </c>
      <c r="S290" s="314"/>
      <c r="T290" s="331"/>
    </row>
    <row r="291" ht="11.25" customHeight="1">
      <c r="A291" s="331"/>
      <c r="B291" s="315" t="s">
        <v>92</v>
      </c>
      <c r="C291" s="316" t="s">
        <v>370</v>
      </c>
      <c r="D291" s="317" t="s">
        <v>371</v>
      </c>
      <c r="E291" s="318"/>
      <c r="F291" s="316" t="s">
        <v>95</v>
      </c>
      <c r="G291" s="319">
        <v>0.765</v>
      </c>
      <c r="H291" s="315" t="s">
        <v>96</v>
      </c>
      <c r="I291" s="320">
        <v>-520.22</v>
      </c>
      <c r="J291" s="320">
        <v>0.0</v>
      </c>
      <c r="K291" s="320">
        <v>-520.22</v>
      </c>
      <c r="L291" s="320">
        <v>520.22</v>
      </c>
      <c r="M291" s="320">
        <v>0.0</v>
      </c>
      <c r="N291" s="320">
        <v>520.22</v>
      </c>
      <c r="O291" s="319">
        <v>0.0</v>
      </c>
      <c r="P291" s="320">
        <v>0.0</v>
      </c>
      <c r="Q291" s="320">
        <v>0.0</v>
      </c>
      <c r="R291" s="321">
        <v>0.0</v>
      </c>
      <c r="S291" s="314"/>
      <c r="T291" s="331"/>
    </row>
    <row r="292" ht="11.25" customHeight="1">
      <c r="A292" s="331"/>
      <c r="B292" s="315" t="s">
        <v>92</v>
      </c>
      <c r="C292" s="316" t="s">
        <v>128</v>
      </c>
      <c r="D292" s="317" t="s">
        <v>129</v>
      </c>
      <c r="E292" s="318"/>
      <c r="F292" s="316" t="s">
        <v>130</v>
      </c>
      <c r="G292" s="319">
        <v>24.0</v>
      </c>
      <c r="H292" s="315" t="s">
        <v>96</v>
      </c>
      <c r="I292" s="320">
        <v>-279.87</v>
      </c>
      <c r="J292" s="320">
        <v>0.0</v>
      </c>
      <c r="K292" s="320">
        <v>-279.87</v>
      </c>
      <c r="L292" s="320">
        <v>279.87</v>
      </c>
      <c r="M292" s="320">
        <v>0.0</v>
      </c>
      <c r="N292" s="320">
        <v>279.87</v>
      </c>
      <c r="O292" s="319">
        <v>0.0</v>
      </c>
      <c r="P292" s="320">
        <v>0.0</v>
      </c>
      <c r="Q292" s="320">
        <v>0.0</v>
      </c>
      <c r="R292" s="321">
        <v>0.0</v>
      </c>
      <c r="S292" s="314"/>
      <c r="T292" s="331"/>
    </row>
    <row r="293" ht="11.25" customHeight="1">
      <c r="A293" s="331"/>
      <c r="B293" s="315" t="s">
        <v>92</v>
      </c>
      <c r="C293" s="316" t="s">
        <v>372</v>
      </c>
      <c r="D293" s="317" t="s">
        <v>373</v>
      </c>
      <c r="E293" s="318"/>
      <c r="F293" s="316" t="s">
        <v>95</v>
      </c>
      <c r="G293" s="319">
        <v>0.961</v>
      </c>
      <c r="H293" s="315" t="s">
        <v>96</v>
      </c>
      <c r="I293" s="320">
        <v>-772.9</v>
      </c>
      <c r="J293" s="320">
        <v>0.0</v>
      </c>
      <c r="K293" s="320">
        <v>-772.9</v>
      </c>
      <c r="L293" s="320">
        <v>772.9</v>
      </c>
      <c r="M293" s="320">
        <v>0.0</v>
      </c>
      <c r="N293" s="320">
        <v>772.9</v>
      </c>
      <c r="O293" s="319">
        <v>0.0</v>
      </c>
      <c r="P293" s="320">
        <v>0.0</v>
      </c>
      <c r="Q293" s="320">
        <v>0.0</v>
      </c>
      <c r="R293" s="321">
        <v>0.0</v>
      </c>
      <c r="S293" s="314"/>
      <c r="T293" s="331"/>
    </row>
    <row r="294" ht="11.25" customHeight="1">
      <c r="A294" s="331"/>
      <c r="B294" s="315" t="s">
        <v>92</v>
      </c>
      <c r="C294" s="316" t="s">
        <v>287</v>
      </c>
      <c r="D294" s="317" t="s">
        <v>288</v>
      </c>
      <c r="E294" s="318"/>
      <c r="F294" s="316" t="s">
        <v>95</v>
      </c>
      <c r="G294" s="319">
        <v>0.96</v>
      </c>
      <c r="H294" s="315" t="s">
        <v>96</v>
      </c>
      <c r="I294" s="320">
        <v>-144.48</v>
      </c>
      <c r="J294" s="320">
        <v>0.0</v>
      </c>
      <c r="K294" s="320">
        <v>-144.48</v>
      </c>
      <c r="L294" s="320">
        <v>144.48</v>
      </c>
      <c r="M294" s="320">
        <v>0.0</v>
      </c>
      <c r="N294" s="320">
        <v>144.48</v>
      </c>
      <c r="O294" s="319">
        <v>0.0</v>
      </c>
      <c r="P294" s="320">
        <v>0.0</v>
      </c>
      <c r="Q294" s="320">
        <v>0.0</v>
      </c>
      <c r="R294" s="321">
        <v>0.0</v>
      </c>
      <c r="S294" s="314"/>
      <c r="T294" s="331"/>
    </row>
    <row r="295" ht="11.25" customHeight="1">
      <c r="A295" s="331"/>
      <c r="B295" s="315" t="s">
        <v>92</v>
      </c>
      <c r="C295" s="316" t="s">
        <v>284</v>
      </c>
      <c r="D295" s="317" t="s">
        <v>285</v>
      </c>
      <c r="E295" s="318"/>
      <c r="F295" s="316" t="s">
        <v>286</v>
      </c>
      <c r="G295" s="319">
        <v>0.36</v>
      </c>
      <c r="H295" s="315" t="s">
        <v>96</v>
      </c>
      <c r="I295" s="320">
        <v>-206.4</v>
      </c>
      <c r="J295" s="320">
        <v>0.0</v>
      </c>
      <c r="K295" s="320">
        <v>-206.4</v>
      </c>
      <c r="L295" s="320">
        <v>206.4</v>
      </c>
      <c r="M295" s="320">
        <v>0.0</v>
      </c>
      <c r="N295" s="320">
        <v>206.4</v>
      </c>
      <c r="O295" s="319">
        <v>0.0</v>
      </c>
      <c r="P295" s="320">
        <v>0.0</v>
      </c>
      <c r="Q295" s="320">
        <v>0.0</v>
      </c>
      <c r="R295" s="321">
        <v>0.0</v>
      </c>
      <c r="S295" s="314"/>
      <c r="T295" s="331"/>
    </row>
    <row r="296" ht="11.25" customHeight="1">
      <c r="A296" s="331"/>
      <c r="B296" s="315" t="s">
        <v>92</v>
      </c>
      <c r="C296" s="316" t="s">
        <v>116</v>
      </c>
      <c r="D296" s="317" t="s">
        <v>117</v>
      </c>
      <c r="E296" s="318"/>
      <c r="F296" s="316" t="s">
        <v>95</v>
      </c>
      <c r="G296" s="319">
        <v>0.36</v>
      </c>
      <c r="H296" s="315" t="s">
        <v>96</v>
      </c>
      <c r="I296" s="320">
        <v>-583.19</v>
      </c>
      <c r="J296" s="320">
        <v>0.0</v>
      </c>
      <c r="K296" s="320">
        <v>-583.19</v>
      </c>
      <c r="L296" s="320">
        <v>583.19</v>
      </c>
      <c r="M296" s="320">
        <v>0.0</v>
      </c>
      <c r="N296" s="320">
        <v>583.19</v>
      </c>
      <c r="O296" s="319">
        <v>0.0</v>
      </c>
      <c r="P296" s="320">
        <v>0.0</v>
      </c>
      <c r="Q296" s="320">
        <v>0.0</v>
      </c>
      <c r="R296" s="321">
        <v>0.0</v>
      </c>
      <c r="S296" s="314"/>
      <c r="T296" s="331"/>
    </row>
    <row r="297" ht="11.25" customHeight="1">
      <c r="A297" s="331"/>
      <c r="B297" s="315" t="s">
        <v>92</v>
      </c>
      <c r="C297" s="316" t="s">
        <v>118</v>
      </c>
      <c r="D297" s="317" t="s">
        <v>119</v>
      </c>
      <c r="E297" s="318"/>
      <c r="F297" s="316" t="s">
        <v>95</v>
      </c>
      <c r="G297" s="319">
        <v>0.048</v>
      </c>
      <c r="H297" s="315" t="s">
        <v>96</v>
      </c>
      <c r="I297" s="320">
        <v>-1.82</v>
      </c>
      <c r="J297" s="320">
        <v>0.0</v>
      </c>
      <c r="K297" s="320">
        <v>-1.82</v>
      </c>
      <c r="L297" s="320">
        <v>1.82</v>
      </c>
      <c r="M297" s="320">
        <v>0.0</v>
      </c>
      <c r="N297" s="320">
        <v>1.82</v>
      </c>
      <c r="O297" s="319">
        <v>0.0</v>
      </c>
      <c r="P297" s="320">
        <v>0.0</v>
      </c>
      <c r="Q297" s="320">
        <v>0.0</v>
      </c>
      <c r="R297" s="321">
        <v>0.0</v>
      </c>
      <c r="S297" s="314"/>
      <c r="T297" s="331"/>
    </row>
    <row r="298" ht="12.0" customHeight="1">
      <c r="A298" s="331"/>
      <c r="B298" s="331"/>
      <c r="C298" s="331"/>
      <c r="D298" s="331"/>
      <c r="E298" s="331"/>
      <c r="F298" s="331"/>
      <c r="G298" s="331"/>
      <c r="H298" s="331"/>
      <c r="I298" s="331"/>
      <c r="J298" s="331"/>
      <c r="K298" s="331"/>
      <c r="L298" s="331"/>
      <c r="M298" s="331"/>
      <c r="N298" s="331"/>
      <c r="O298" s="331"/>
      <c r="P298" s="331"/>
      <c r="Q298" s="331"/>
      <c r="R298" s="331"/>
      <c r="S298" s="331"/>
      <c r="T298" s="331"/>
    </row>
    <row r="299" ht="12.75" customHeight="1">
      <c r="A299" s="331"/>
      <c r="B299" s="300" t="s">
        <v>1813</v>
      </c>
      <c r="C299" s="297"/>
      <c r="D299" s="298"/>
      <c r="E299" s="331"/>
      <c r="F299" s="331"/>
      <c r="G299" s="331"/>
      <c r="H299" s="331"/>
      <c r="I299" s="331"/>
      <c r="J299" s="331"/>
      <c r="K299" s="331"/>
      <c r="L299" s="331"/>
      <c r="M299" s="331"/>
      <c r="N299" s="331"/>
      <c r="O299" s="331"/>
      <c r="P299" s="331"/>
      <c r="Q299" s="331"/>
      <c r="R299" s="331"/>
      <c r="S299" s="330" t="s">
        <v>340</v>
      </c>
      <c r="T299" s="331"/>
    </row>
    <row r="300" ht="4.5" customHeight="1">
      <c r="A300" s="331"/>
      <c r="B300" s="331"/>
      <c r="C300" s="331"/>
      <c r="D300" s="331"/>
      <c r="E300" s="331"/>
      <c r="F300" s="331"/>
      <c r="G300" s="331"/>
      <c r="H300" s="331"/>
      <c r="I300" s="331"/>
      <c r="J300" s="331"/>
      <c r="K300" s="331"/>
      <c r="L300" s="331"/>
      <c r="M300" s="331"/>
      <c r="N300" s="331"/>
      <c r="O300" s="331"/>
      <c r="P300" s="331"/>
      <c r="Q300" s="331"/>
      <c r="R300" s="331"/>
      <c r="S300" s="331"/>
      <c r="T300" s="331"/>
    </row>
    <row r="301" ht="19.5" customHeight="1">
      <c r="A301" s="331"/>
      <c r="B301" s="301" t="s">
        <v>79</v>
      </c>
      <c r="C301" s="301" t="s">
        <v>80</v>
      </c>
      <c r="D301" s="302" t="s">
        <v>81</v>
      </c>
      <c r="E301" s="303"/>
      <c r="F301" s="301" t="s">
        <v>82</v>
      </c>
      <c r="G301" s="301" t="s">
        <v>83</v>
      </c>
      <c r="H301" s="301" t="s">
        <v>84</v>
      </c>
      <c r="I301" s="304" t="s">
        <v>85</v>
      </c>
      <c r="J301" s="305"/>
      <c r="K301" s="306"/>
      <c r="L301" s="304" t="s">
        <v>86</v>
      </c>
      <c r="M301" s="305"/>
      <c r="N301" s="306"/>
      <c r="O301" s="304" t="s">
        <v>87</v>
      </c>
      <c r="P301" s="305"/>
      <c r="Q301" s="305"/>
      <c r="R301" s="305"/>
      <c r="S301" s="307"/>
      <c r="T301" s="331"/>
    </row>
    <row r="302" ht="14.25" customHeight="1">
      <c r="A302" s="331"/>
      <c r="B302" s="308"/>
      <c r="C302" s="308"/>
      <c r="D302" s="309"/>
      <c r="E302" s="310"/>
      <c r="F302" s="308"/>
      <c r="G302" s="308"/>
      <c r="H302" s="308"/>
      <c r="I302" s="311" t="s">
        <v>88</v>
      </c>
      <c r="J302" s="311" t="s">
        <v>89</v>
      </c>
      <c r="K302" s="311" t="s">
        <v>90</v>
      </c>
      <c r="L302" s="311" t="s">
        <v>88</v>
      </c>
      <c r="M302" s="311" t="s">
        <v>89</v>
      </c>
      <c r="N302" s="311" t="s">
        <v>90</v>
      </c>
      <c r="O302" s="311" t="s">
        <v>83</v>
      </c>
      <c r="P302" s="311" t="s">
        <v>88</v>
      </c>
      <c r="Q302" s="311" t="s">
        <v>89</v>
      </c>
      <c r="R302" s="304" t="s">
        <v>90</v>
      </c>
      <c r="S302" s="307"/>
      <c r="T302" s="331"/>
    </row>
    <row r="303" ht="11.25" customHeight="1">
      <c r="A303" s="331"/>
      <c r="B303" s="315" t="s">
        <v>92</v>
      </c>
      <c r="C303" s="316" t="s">
        <v>1874</v>
      </c>
      <c r="D303" s="317" t="s">
        <v>936</v>
      </c>
      <c r="E303" s="318"/>
      <c r="F303" s="316" t="s">
        <v>95</v>
      </c>
      <c r="G303" s="319">
        <v>0.95</v>
      </c>
      <c r="H303" s="315" t="s">
        <v>96</v>
      </c>
      <c r="I303" s="320">
        <v>-177.63</v>
      </c>
      <c r="J303" s="320">
        <v>0.0</v>
      </c>
      <c r="K303" s="320">
        <v>-177.63</v>
      </c>
      <c r="L303" s="320">
        <v>177.63</v>
      </c>
      <c r="M303" s="320">
        <v>0.0</v>
      </c>
      <c r="N303" s="320">
        <v>177.63</v>
      </c>
      <c r="O303" s="319">
        <v>0.0</v>
      </c>
      <c r="P303" s="320">
        <v>0.0</v>
      </c>
      <c r="Q303" s="320">
        <v>0.0</v>
      </c>
      <c r="R303" s="321">
        <v>0.0</v>
      </c>
      <c r="S303" s="314"/>
      <c r="T303" s="331"/>
    </row>
    <row r="304" ht="11.25" customHeight="1">
      <c r="A304" s="331"/>
      <c r="B304" s="315" t="s">
        <v>92</v>
      </c>
      <c r="C304" s="316" t="s">
        <v>2361</v>
      </c>
      <c r="D304" s="399" t="s">
        <v>2362</v>
      </c>
      <c r="E304" s="318"/>
      <c r="F304" s="316" t="s">
        <v>95</v>
      </c>
      <c r="G304" s="319">
        <v>0.72</v>
      </c>
      <c r="H304" s="315" t="s">
        <v>96</v>
      </c>
      <c r="I304" s="320">
        <v>-1360.8</v>
      </c>
      <c r="J304" s="320">
        <v>0.0</v>
      </c>
      <c r="K304" s="320">
        <v>-1360.8</v>
      </c>
      <c r="L304" s="320">
        <v>1360.8</v>
      </c>
      <c r="M304" s="320">
        <v>0.0</v>
      </c>
      <c r="N304" s="320">
        <v>1360.8</v>
      </c>
      <c r="O304" s="319">
        <v>0.0</v>
      </c>
      <c r="P304" s="320">
        <v>0.0</v>
      </c>
      <c r="Q304" s="320">
        <v>0.0</v>
      </c>
      <c r="R304" s="321">
        <v>0.0</v>
      </c>
      <c r="S304" s="314"/>
      <c r="T304" s="331"/>
    </row>
    <row r="305" ht="11.25" customHeight="1">
      <c r="A305" s="331"/>
      <c r="B305" s="315" t="s">
        <v>92</v>
      </c>
      <c r="C305" s="316" t="s">
        <v>201</v>
      </c>
      <c r="D305" s="317" t="s">
        <v>202</v>
      </c>
      <c r="E305" s="318"/>
      <c r="F305" s="316" t="s">
        <v>95</v>
      </c>
      <c r="G305" s="319">
        <v>0.12</v>
      </c>
      <c r="H305" s="315" t="s">
        <v>96</v>
      </c>
      <c r="I305" s="320">
        <v>-9.0</v>
      </c>
      <c r="J305" s="320">
        <v>0.0</v>
      </c>
      <c r="K305" s="320">
        <v>-9.0</v>
      </c>
      <c r="L305" s="320">
        <v>9.0</v>
      </c>
      <c r="M305" s="320">
        <v>0.0</v>
      </c>
      <c r="N305" s="320">
        <v>9.0</v>
      </c>
      <c r="O305" s="319">
        <v>0.0</v>
      </c>
      <c r="P305" s="320">
        <v>0.0</v>
      </c>
      <c r="Q305" s="320">
        <v>0.0</v>
      </c>
      <c r="R305" s="321">
        <v>0.0</v>
      </c>
      <c r="S305" s="314"/>
      <c r="T305" s="331"/>
    </row>
    <row r="306" ht="11.25" customHeight="1">
      <c r="A306" s="331"/>
      <c r="B306" s="315" t="s">
        <v>92</v>
      </c>
      <c r="C306" s="316" t="s">
        <v>124</v>
      </c>
      <c r="D306" s="317" t="s">
        <v>125</v>
      </c>
      <c r="E306" s="318"/>
      <c r="F306" s="316" t="s">
        <v>95</v>
      </c>
      <c r="G306" s="319">
        <v>0.24</v>
      </c>
      <c r="H306" s="315" t="s">
        <v>96</v>
      </c>
      <c r="I306" s="320">
        <v>0.0</v>
      </c>
      <c r="J306" s="320">
        <v>0.0</v>
      </c>
      <c r="K306" s="320">
        <v>0.0</v>
      </c>
      <c r="L306" s="320">
        <v>0.0</v>
      </c>
      <c r="M306" s="320">
        <v>0.0</v>
      </c>
      <c r="N306" s="320">
        <v>0.0</v>
      </c>
      <c r="O306" s="319">
        <v>0.0</v>
      </c>
      <c r="P306" s="320">
        <v>0.0</v>
      </c>
      <c r="Q306" s="320">
        <v>0.0</v>
      </c>
      <c r="R306" s="321">
        <v>0.0</v>
      </c>
      <c r="S306" s="314"/>
      <c r="T306" s="331"/>
    </row>
    <row r="307" ht="11.25" customHeight="1">
      <c r="A307" s="331"/>
      <c r="B307" s="315" t="s">
        <v>92</v>
      </c>
      <c r="C307" s="316" t="s">
        <v>230</v>
      </c>
      <c r="D307" s="317" t="s">
        <v>231</v>
      </c>
      <c r="E307" s="318"/>
      <c r="F307" s="316" t="s">
        <v>95</v>
      </c>
      <c r="G307" s="319">
        <v>0.84</v>
      </c>
      <c r="H307" s="315" t="s">
        <v>96</v>
      </c>
      <c r="I307" s="320">
        <v>-511.56</v>
      </c>
      <c r="J307" s="320">
        <v>0.0</v>
      </c>
      <c r="K307" s="320">
        <v>-511.56</v>
      </c>
      <c r="L307" s="320">
        <v>511.56</v>
      </c>
      <c r="M307" s="320">
        <v>0.0</v>
      </c>
      <c r="N307" s="320">
        <v>511.56</v>
      </c>
      <c r="O307" s="319">
        <v>0.0</v>
      </c>
      <c r="P307" s="320">
        <v>0.0</v>
      </c>
      <c r="Q307" s="320">
        <v>0.0</v>
      </c>
      <c r="R307" s="321">
        <v>0.0</v>
      </c>
      <c r="S307" s="314"/>
      <c r="T307" s="331"/>
    </row>
    <row r="308" ht="11.25" customHeight="1">
      <c r="A308" s="331"/>
      <c r="B308" s="315" t="s">
        <v>92</v>
      </c>
      <c r="C308" s="316" t="s">
        <v>1823</v>
      </c>
      <c r="D308" s="317" t="s">
        <v>672</v>
      </c>
      <c r="E308" s="318"/>
      <c r="F308" s="316" t="s">
        <v>95</v>
      </c>
      <c r="G308" s="319">
        <v>0.84</v>
      </c>
      <c r="H308" s="315" t="s">
        <v>96</v>
      </c>
      <c r="I308" s="320">
        <v>-614.06</v>
      </c>
      <c r="J308" s="320">
        <v>0.0</v>
      </c>
      <c r="K308" s="320">
        <v>-614.06</v>
      </c>
      <c r="L308" s="320">
        <v>614.06</v>
      </c>
      <c r="M308" s="320">
        <v>0.0</v>
      </c>
      <c r="N308" s="320">
        <v>614.06</v>
      </c>
      <c r="O308" s="319">
        <v>0.0</v>
      </c>
      <c r="P308" s="320">
        <v>0.0</v>
      </c>
      <c r="Q308" s="320">
        <v>0.0</v>
      </c>
      <c r="R308" s="321">
        <v>0.0</v>
      </c>
      <c r="S308" s="314"/>
      <c r="T308" s="331"/>
    </row>
    <row r="309" ht="11.25" customHeight="1">
      <c r="A309" s="331"/>
      <c r="B309" s="315" t="s">
        <v>92</v>
      </c>
      <c r="C309" s="316" t="s">
        <v>1928</v>
      </c>
      <c r="D309" s="317" t="s">
        <v>1929</v>
      </c>
      <c r="E309" s="318"/>
      <c r="F309" s="316" t="s">
        <v>95</v>
      </c>
      <c r="G309" s="319">
        <v>0.9</v>
      </c>
      <c r="H309" s="315" t="s">
        <v>96</v>
      </c>
      <c r="I309" s="320">
        <v>-775.63</v>
      </c>
      <c r="J309" s="320">
        <v>0.0</v>
      </c>
      <c r="K309" s="320">
        <v>-775.63</v>
      </c>
      <c r="L309" s="320">
        <v>775.63</v>
      </c>
      <c r="M309" s="320">
        <v>0.0</v>
      </c>
      <c r="N309" s="320">
        <v>775.63</v>
      </c>
      <c r="O309" s="319">
        <v>0.0</v>
      </c>
      <c r="P309" s="320">
        <v>0.0</v>
      </c>
      <c r="Q309" s="320">
        <v>0.0</v>
      </c>
      <c r="R309" s="321">
        <v>0.0</v>
      </c>
      <c r="S309" s="314"/>
      <c r="T309" s="331"/>
    </row>
    <row r="310" ht="11.25" customHeight="1">
      <c r="A310" s="331"/>
      <c r="B310" s="315" t="s">
        <v>92</v>
      </c>
      <c r="C310" s="316" t="s">
        <v>118</v>
      </c>
      <c r="D310" s="317" t="s">
        <v>119</v>
      </c>
      <c r="E310" s="318"/>
      <c r="F310" s="316" t="s">
        <v>95</v>
      </c>
      <c r="G310" s="319">
        <v>0.024</v>
      </c>
      <c r="H310" s="315" t="s">
        <v>96</v>
      </c>
      <c r="I310" s="320">
        <v>-0.91</v>
      </c>
      <c r="J310" s="320">
        <v>0.0</v>
      </c>
      <c r="K310" s="320">
        <v>-0.91</v>
      </c>
      <c r="L310" s="320">
        <v>0.91</v>
      </c>
      <c r="M310" s="320">
        <v>0.0</v>
      </c>
      <c r="N310" s="320">
        <v>0.91</v>
      </c>
      <c r="O310" s="319">
        <v>0.0</v>
      </c>
      <c r="P310" s="320">
        <v>0.0</v>
      </c>
      <c r="Q310" s="320">
        <v>0.0</v>
      </c>
      <c r="R310" s="321">
        <v>0.0</v>
      </c>
      <c r="S310" s="314"/>
      <c r="T310" s="331"/>
    </row>
    <row r="311" ht="11.25" customHeight="1">
      <c r="A311" s="331"/>
      <c r="B311" s="315" t="s">
        <v>92</v>
      </c>
      <c r="C311" s="316" t="s">
        <v>2363</v>
      </c>
      <c r="D311" s="317" t="s">
        <v>2364</v>
      </c>
      <c r="E311" s="318"/>
      <c r="F311" s="316" t="s">
        <v>95</v>
      </c>
      <c r="G311" s="319">
        <v>0.5</v>
      </c>
      <c r="H311" s="315" t="s">
        <v>96</v>
      </c>
      <c r="I311" s="320">
        <v>-312.5</v>
      </c>
      <c r="J311" s="320">
        <v>0.0</v>
      </c>
      <c r="K311" s="320">
        <v>-312.5</v>
      </c>
      <c r="L311" s="320">
        <v>312.5</v>
      </c>
      <c r="M311" s="320">
        <v>0.0</v>
      </c>
      <c r="N311" s="320">
        <v>312.5</v>
      </c>
      <c r="O311" s="319">
        <v>0.0</v>
      </c>
      <c r="P311" s="320">
        <v>0.0</v>
      </c>
      <c r="Q311" s="320">
        <v>0.0</v>
      </c>
      <c r="R311" s="321">
        <v>0.0</v>
      </c>
      <c r="S311" s="314"/>
      <c r="T311" s="331"/>
    </row>
    <row r="312" ht="11.25" customHeight="1">
      <c r="A312" s="331"/>
      <c r="B312" s="322" t="s">
        <v>107</v>
      </c>
      <c r="C312" s="323"/>
      <c r="D312" s="323"/>
      <c r="E312" s="323"/>
      <c r="F312" s="324"/>
      <c r="G312" s="325">
        <v>76.424</v>
      </c>
      <c r="H312" s="326" t="s">
        <v>108</v>
      </c>
      <c r="I312" s="327">
        <v>-9688.52</v>
      </c>
      <c r="J312" s="327">
        <v>0.0</v>
      </c>
      <c r="K312" s="327">
        <v>-9688.52</v>
      </c>
      <c r="L312" s="327">
        <v>9688.52</v>
      </c>
      <c r="M312" s="327">
        <v>0.0</v>
      </c>
      <c r="N312" s="327">
        <v>9688.52</v>
      </c>
      <c r="O312" s="325">
        <v>0.0</v>
      </c>
      <c r="P312" s="327">
        <v>0.0</v>
      </c>
      <c r="Q312" s="327">
        <v>0.0</v>
      </c>
      <c r="R312" s="328">
        <v>0.0</v>
      </c>
      <c r="S312" s="329"/>
      <c r="T312" s="331"/>
    </row>
    <row r="313" ht="11.25" customHeight="1">
      <c r="A313" s="331"/>
      <c r="B313" s="312" t="s">
        <v>2365</v>
      </c>
      <c r="C313" s="313"/>
      <c r="D313" s="313"/>
      <c r="E313" s="313"/>
      <c r="F313" s="313"/>
      <c r="G313" s="313"/>
      <c r="H313" s="313"/>
      <c r="I313" s="313"/>
      <c r="J313" s="313"/>
      <c r="K313" s="313"/>
      <c r="L313" s="313"/>
      <c r="M313" s="313"/>
      <c r="N313" s="313"/>
      <c r="O313" s="313"/>
      <c r="P313" s="313"/>
      <c r="Q313" s="313"/>
      <c r="R313" s="313"/>
      <c r="S313" s="314"/>
      <c r="T313" s="331"/>
    </row>
    <row r="314" ht="11.25" customHeight="1">
      <c r="A314" s="331"/>
      <c r="B314" s="315" t="s">
        <v>92</v>
      </c>
      <c r="C314" s="316" t="s">
        <v>377</v>
      </c>
      <c r="D314" s="399" t="s">
        <v>378</v>
      </c>
      <c r="E314" s="318"/>
      <c r="F314" s="316" t="s">
        <v>95</v>
      </c>
      <c r="G314" s="319">
        <v>2.16</v>
      </c>
      <c r="H314" s="315" t="s">
        <v>96</v>
      </c>
      <c r="I314" s="320">
        <v>-1965.6</v>
      </c>
      <c r="J314" s="320">
        <v>0.0</v>
      </c>
      <c r="K314" s="320">
        <v>-1965.6</v>
      </c>
      <c r="L314" s="320">
        <v>1965.6</v>
      </c>
      <c r="M314" s="320">
        <v>0.0</v>
      </c>
      <c r="N314" s="320">
        <v>1965.6</v>
      </c>
      <c r="O314" s="319">
        <v>0.0</v>
      </c>
      <c r="P314" s="320">
        <v>0.0</v>
      </c>
      <c r="Q314" s="320">
        <v>0.0</v>
      </c>
      <c r="R314" s="321">
        <v>0.0</v>
      </c>
      <c r="S314" s="314"/>
      <c r="T314" s="331"/>
    </row>
    <row r="315" ht="11.25" customHeight="1">
      <c r="A315" s="331"/>
      <c r="B315" s="315" t="s">
        <v>92</v>
      </c>
      <c r="C315" s="316" t="s">
        <v>379</v>
      </c>
      <c r="D315" s="399" t="s">
        <v>380</v>
      </c>
      <c r="E315" s="318"/>
      <c r="F315" s="316" t="s">
        <v>95</v>
      </c>
      <c r="G315" s="319">
        <v>0.6</v>
      </c>
      <c r="H315" s="315" t="s">
        <v>96</v>
      </c>
      <c r="I315" s="320">
        <v>-1398.0</v>
      </c>
      <c r="J315" s="320">
        <v>0.0</v>
      </c>
      <c r="K315" s="320">
        <v>-1398.0</v>
      </c>
      <c r="L315" s="320">
        <v>1398.0</v>
      </c>
      <c r="M315" s="320">
        <v>0.0</v>
      </c>
      <c r="N315" s="320">
        <v>1398.0</v>
      </c>
      <c r="O315" s="319">
        <v>0.0</v>
      </c>
      <c r="P315" s="320">
        <v>0.0</v>
      </c>
      <c r="Q315" s="320">
        <v>0.0</v>
      </c>
      <c r="R315" s="321">
        <v>0.0</v>
      </c>
      <c r="S315" s="314"/>
      <c r="T315" s="331"/>
    </row>
    <row r="316" ht="11.25" customHeight="1">
      <c r="A316" s="331"/>
      <c r="B316" s="315" t="s">
        <v>92</v>
      </c>
      <c r="C316" s="316" t="s">
        <v>1899</v>
      </c>
      <c r="D316" s="317" t="s">
        <v>1900</v>
      </c>
      <c r="E316" s="318"/>
      <c r="F316" s="316" t="s">
        <v>95</v>
      </c>
      <c r="G316" s="319">
        <v>0.06</v>
      </c>
      <c r="H316" s="315" t="s">
        <v>96</v>
      </c>
      <c r="I316" s="320">
        <v>-16.2</v>
      </c>
      <c r="J316" s="320">
        <v>0.0</v>
      </c>
      <c r="K316" s="320">
        <v>-16.2</v>
      </c>
      <c r="L316" s="320">
        <v>16.2</v>
      </c>
      <c r="M316" s="320">
        <v>0.0</v>
      </c>
      <c r="N316" s="320">
        <v>16.2</v>
      </c>
      <c r="O316" s="319">
        <v>0.0</v>
      </c>
      <c r="P316" s="320">
        <v>0.0</v>
      </c>
      <c r="Q316" s="320">
        <v>0.0</v>
      </c>
      <c r="R316" s="321">
        <v>0.0</v>
      </c>
      <c r="S316" s="314"/>
      <c r="T316" s="331"/>
    </row>
    <row r="317" ht="11.25" customHeight="1">
      <c r="A317" s="331"/>
      <c r="B317" s="315" t="s">
        <v>92</v>
      </c>
      <c r="C317" s="316" t="s">
        <v>137</v>
      </c>
      <c r="D317" s="317" t="s">
        <v>138</v>
      </c>
      <c r="E317" s="318"/>
      <c r="F317" s="316" t="s">
        <v>95</v>
      </c>
      <c r="G317" s="319">
        <v>0.036</v>
      </c>
      <c r="H317" s="315" t="s">
        <v>96</v>
      </c>
      <c r="I317" s="320">
        <v>-11.7</v>
      </c>
      <c r="J317" s="320">
        <v>0.0</v>
      </c>
      <c r="K317" s="320">
        <v>-11.7</v>
      </c>
      <c r="L317" s="320">
        <v>11.7</v>
      </c>
      <c r="M317" s="320">
        <v>0.0</v>
      </c>
      <c r="N317" s="320">
        <v>11.7</v>
      </c>
      <c r="O317" s="319">
        <v>0.0</v>
      </c>
      <c r="P317" s="320">
        <v>0.0</v>
      </c>
      <c r="Q317" s="320">
        <v>0.0</v>
      </c>
      <c r="R317" s="321">
        <v>0.0</v>
      </c>
      <c r="S317" s="314"/>
      <c r="T317" s="331"/>
    </row>
    <row r="318" ht="11.25" customHeight="1">
      <c r="A318" s="331"/>
      <c r="B318" s="315" t="s">
        <v>92</v>
      </c>
      <c r="C318" s="316" t="s">
        <v>280</v>
      </c>
      <c r="D318" s="317" t="s">
        <v>281</v>
      </c>
      <c r="E318" s="318"/>
      <c r="F318" s="316" t="s">
        <v>95</v>
      </c>
      <c r="G318" s="319">
        <v>0.024</v>
      </c>
      <c r="H318" s="315" t="s">
        <v>96</v>
      </c>
      <c r="I318" s="320">
        <v>-40.51</v>
      </c>
      <c r="J318" s="320">
        <v>0.0</v>
      </c>
      <c r="K318" s="320">
        <v>-40.51</v>
      </c>
      <c r="L318" s="320">
        <v>40.51</v>
      </c>
      <c r="M318" s="320">
        <v>0.0</v>
      </c>
      <c r="N318" s="320">
        <v>40.51</v>
      </c>
      <c r="O318" s="319">
        <v>0.0</v>
      </c>
      <c r="P318" s="320">
        <v>0.0</v>
      </c>
      <c r="Q318" s="320">
        <v>0.0</v>
      </c>
      <c r="R318" s="321">
        <v>0.0</v>
      </c>
      <c r="S318" s="314"/>
      <c r="T318" s="331"/>
    </row>
    <row r="319" ht="11.25" customHeight="1">
      <c r="A319" s="331"/>
      <c r="B319" s="315" t="s">
        <v>92</v>
      </c>
      <c r="C319" s="316" t="s">
        <v>278</v>
      </c>
      <c r="D319" s="317" t="s">
        <v>279</v>
      </c>
      <c r="E319" s="318"/>
      <c r="F319" s="316" t="s">
        <v>95</v>
      </c>
      <c r="G319" s="319">
        <v>0.024</v>
      </c>
      <c r="H319" s="315" t="s">
        <v>96</v>
      </c>
      <c r="I319" s="320">
        <v>-37.2</v>
      </c>
      <c r="J319" s="320">
        <v>0.0</v>
      </c>
      <c r="K319" s="320">
        <v>-37.2</v>
      </c>
      <c r="L319" s="320">
        <v>37.2</v>
      </c>
      <c r="M319" s="320">
        <v>0.0</v>
      </c>
      <c r="N319" s="320">
        <v>37.2</v>
      </c>
      <c r="O319" s="319">
        <v>0.0</v>
      </c>
      <c r="P319" s="320">
        <v>0.0</v>
      </c>
      <c r="Q319" s="320">
        <v>0.0</v>
      </c>
      <c r="R319" s="321">
        <v>0.0</v>
      </c>
      <c r="S319" s="314"/>
      <c r="T319" s="331"/>
    </row>
    <row r="320" ht="11.25" customHeight="1">
      <c r="A320" s="331"/>
      <c r="B320" s="315" t="s">
        <v>92</v>
      </c>
      <c r="C320" s="316" t="s">
        <v>105</v>
      </c>
      <c r="D320" s="317" t="s">
        <v>106</v>
      </c>
      <c r="E320" s="318"/>
      <c r="F320" s="316" t="s">
        <v>95</v>
      </c>
      <c r="G320" s="319">
        <v>0.48</v>
      </c>
      <c r="H320" s="315" t="s">
        <v>96</v>
      </c>
      <c r="I320" s="320">
        <v>-29.76</v>
      </c>
      <c r="J320" s="320">
        <v>0.0</v>
      </c>
      <c r="K320" s="320">
        <v>-29.76</v>
      </c>
      <c r="L320" s="320">
        <v>29.76</v>
      </c>
      <c r="M320" s="320">
        <v>0.0</v>
      </c>
      <c r="N320" s="320">
        <v>29.76</v>
      </c>
      <c r="O320" s="319">
        <v>0.0</v>
      </c>
      <c r="P320" s="320">
        <v>0.0</v>
      </c>
      <c r="Q320" s="320">
        <v>0.0</v>
      </c>
      <c r="R320" s="321">
        <v>0.0</v>
      </c>
      <c r="S320" s="314"/>
      <c r="T320" s="331"/>
    </row>
    <row r="321" ht="11.25" customHeight="1">
      <c r="A321" s="331"/>
      <c r="B321" s="315" t="s">
        <v>92</v>
      </c>
      <c r="C321" s="316" t="s">
        <v>2083</v>
      </c>
      <c r="D321" s="399" t="s">
        <v>2084</v>
      </c>
      <c r="E321" s="318"/>
      <c r="F321" s="316" t="s">
        <v>95</v>
      </c>
      <c r="G321" s="319">
        <v>4.65</v>
      </c>
      <c r="H321" s="315" t="s">
        <v>96</v>
      </c>
      <c r="I321" s="320">
        <v>-3512.25</v>
      </c>
      <c r="J321" s="320">
        <v>0.0</v>
      </c>
      <c r="K321" s="320">
        <v>-3512.25</v>
      </c>
      <c r="L321" s="320">
        <v>3512.25</v>
      </c>
      <c r="M321" s="320">
        <v>0.0</v>
      </c>
      <c r="N321" s="320">
        <v>3512.25</v>
      </c>
      <c r="O321" s="319">
        <v>0.0</v>
      </c>
      <c r="P321" s="320">
        <v>0.0</v>
      </c>
      <c r="Q321" s="320">
        <v>0.0</v>
      </c>
      <c r="R321" s="321">
        <v>0.0</v>
      </c>
      <c r="S321" s="314"/>
      <c r="T321" s="331"/>
    </row>
    <row r="322" ht="11.25" customHeight="1">
      <c r="A322" s="331"/>
      <c r="B322" s="315" t="s">
        <v>92</v>
      </c>
      <c r="C322" s="316" t="s">
        <v>105</v>
      </c>
      <c r="D322" s="317" t="s">
        <v>106</v>
      </c>
      <c r="E322" s="318"/>
      <c r="F322" s="316" t="s">
        <v>95</v>
      </c>
      <c r="G322" s="319">
        <v>1.2</v>
      </c>
      <c r="H322" s="315" t="s">
        <v>96</v>
      </c>
      <c r="I322" s="320">
        <v>-74.4</v>
      </c>
      <c r="J322" s="320">
        <v>0.0</v>
      </c>
      <c r="K322" s="320">
        <v>-74.4</v>
      </c>
      <c r="L322" s="320">
        <v>74.4</v>
      </c>
      <c r="M322" s="320">
        <v>0.0</v>
      </c>
      <c r="N322" s="320">
        <v>74.4</v>
      </c>
      <c r="O322" s="319">
        <v>0.0</v>
      </c>
      <c r="P322" s="320">
        <v>0.0</v>
      </c>
      <c r="Q322" s="320">
        <v>0.0</v>
      </c>
      <c r="R322" s="321">
        <v>0.0</v>
      </c>
      <c r="S322" s="314"/>
      <c r="T322" s="331"/>
    </row>
    <row r="323" ht="11.25" customHeight="1">
      <c r="A323" s="331"/>
      <c r="B323" s="315" t="s">
        <v>92</v>
      </c>
      <c r="C323" s="316" t="s">
        <v>137</v>
      </c>
      <c r="D323" s="317" t="s">
        <v>138</v>
      </c>
      <c r="E323" s="318"/>
      <c r="F323" s="316" t="s">
        <v>95</v>
      </c>
      <c r="G323" s="319">
        <v>0.12</v>
      </c>
      <c r="H323" s="315" t="s">
        <v>96</v>
      </c>
      <c r="I323" s="320">
        <v>-39.0</v>
      </c>
      <c r="J323" s="320">
        <v>0.0</v>
      </c>
      <c r="K323" s="320">
        <v>-39.0</v>
      </c>
      <c r="L323" s="320">
        <v>39.0</v>
      </c>
      <c r="M323" s="320">
        <v>0.0</v>
      </c>
      <c r="N323" s="320">
        <v>39.0</v>
      </c>
      <c r="O323" s="319">
        <v>0.0</v>
      </c>
      <c r="P323" s="320">
        <v>0.0</v>
      </c>
      <c r="Q323" s="320">
        <v>0.0</v>
      </c>
      <c r="R323" s="321">
        <v>0.0</v>
      </c>
      <c r="S323" s="314"/>
      <c r="T323" s="331"/>
    </row>
    <row r="324" ht="11.25" customHeight="1">
      <c r="A324" s="331"/>
      <c r="B324" s="315" t="s">
        <v>92</v>
      </c>
      <c r="C324" s="316" t="s">
        <v>120</v>
      </c>
      <c r="D324" s="317" t="s">
        <v>121</v>
      </c>
      <c r="E324" s="318"/>
      <c r="F324" s="316" t="s">
        <v>95</v>
      </c>
      <c r="G324" s="319">
        <v>1.0</v>
      </c>
      <c r="H324" s="315" t="s">
        <v>96</v>
      </c>
      <c r="I324" s="320">
        <v>-118.89</v>
      </c>
      <c r="J324" s="320">
        <v>0.0</v>
      </c>
      <c r="K324" s="320">
        <v>-118.89</v>
      </c>
      <c r="L324" s="320">
        <v>118.89</v>
      </c>
      <c r="M324" s="320">
        <v>0.0</v>
      </c>
      <c r="N324" s="320">
        <v>118.89</v>
      </c>
      <c r="O324" s="319">
        <v>0.0</v>
      </c>
      <c r="P324" s="320">
        <v>0.0</v>
      </c>
      <c r="Q324" s="320">
        <v>0.0</v>
      </c>
      <c r="R324" s="321">
        <v>0.0</v>
      </c>
      <c r="S324" s="314"/>
      <c r="T324" s="331"/>
    </row>
    <row r="325" ht="11.25" customHeight="1">
      <c r="A325" s="331"/>
      <c r="B325" s="315" t="s">
        <v>92</v>
      </c>
      <c r="C325" s="316" t="s">
        <v>270</v>
      </c>
      <c r="D325" s="317" t="s">
        <v>271</v>
      </c>
      <c r="E325" s="318"/>
      <c r="F325" s="316" t="s">
        <v>95</v>
      </c>
      <c r="G325" s="319">
        <v>0.72</v>
      </c>
      <c r="H325" s="315" t="s">
        <v>96</v>
      </c>
      <c r="I325" s="320">
        <v>-82.53</v>
      </c>
      <c r="J325" s="320">
        <v>0.0</v>
      </c>
      <c r="K325" s="320">
        <v>-82.53</v>
      </c>
      <c r="L325" s="320">
        <v>82.53</v>
      </c>
      <c r="M325" s="320">
        <v>0.0</v>
      </c>
      <c r="N325" s="320">
        <v>82.53</v>
      </c>
      <c r="O325" s="319">
        <v>0.0</v>
      </c>
      <c r="P325" s="320">
        <v>0.0</v>
      </c>
      <c r="Q325" s="320">
        <v>0.0</v>
      </c>
      <c r="R325" s="321">
        <v>0.0</v>
      </c>
      <c r="S325" s="314"/>
      <c r="T325" s="331"/>
    </row>
    <row r="326" ht="11.25" customHeight="1">
      <c r="A326" s="331"/>
      <c r="B326" s="315" t="s">
        <v>92</v>
      </c>
      <c r="C326" s="316" t="s">
        <v>128</v>
      </c>
      <c r="D326" s="317" t="s">
        <v>129</v>
      </c>
      <c r="E326" s="318"/>
      <c r="F326" s="316" t="s">
        <v>130</v>
      </c>
      <c r="G326" s="319">
        <v>12.0</v>
      </c>
      <c r="H326" s="315" t="s">
        <v>96</v>
      </c>
      <c r="I326" s="320">
        <v>-140.2</v>
      </c>
      <c r="J326" s="320">
        <v>0.0</v>
      </c>
      <c r="K326" s="320">
        <v>-140.2</v>
      </c>
      <c r="L326" s="320">
        <v>140.2</v>
      </c>
      <c r="M326" s="320">
        <v>0.0</v>
      </c>
      <c r="N326" s="320">
        <v>140.2</v>
      </c>
      <c r="O326" s="319">
        <v>0.0</v>
      </c>
      <c r="P326" s="320">
        <v>0.0</v>
      </c>
      <c r="Q326" s="320">
        <v>0.0</v>
      </c>
      <c r="R326" s="321">
        <v>0.0</v>
      </c>
      <c r="S326" s="314"/>
      <c r="T326" s="331"/>
    </row>
    <row r="327" ht="11.25" customHeight="1">
      <c r="A327" s="331"/>
      <c r="B327" s="315" t="s">
        <v>92</v>
      </c>
      <c r="C327" s="316" t="s">
        <v>230</v>
      </c>
      <c r="D327" s="317" t="s">
        <v>231</v>
      </c>
      <c r="E327" s="318"/>
      <c r="F327" s="316" t="s">
        <v>95</v>
      </c>
      <c r="G327" s="319">
        <v>2.0</v>
      </c>
      <c r="H327" s="315" t="s">
        <v>96</v>
      </c>
      <c r="I327" s="320">
        <v>0.0</v>
      </c>
      <c r="J327" s="320">
        <v>0.0</v>
      </c>
      <c r="K327" s="320">
        <v>0.0</v>
      </c>
      <c r="L327" s="320">
        <v>0.0</v>
      </c>
      <c r="M327" s="320">
        <v>0.0</v>
      </c>
      <c r="N327" s="320">
        <v>0.0</v>
      </c>
      <c r="O327" s="319">
        <v>0.0</v>
      </c>
      <c r="P327" s="320">
        <v>0.0</v>
      </c>
      <c r="Q327" s="320">
        <v>0.0</v>
      </c>
      <c r="R327" s="321">
        <v>0.0</v>
      </c>
      <c r="S327" s="314"/>
      <c r="T327" s="331"/>
    </row>
    <row r="328" ht="11.25" customHeight="1">
      <c r="A328" s="331"/>
      <c r="B328" s="315" t="s">
        <v>92</v>
      </c>
      <c r="C328" s="316" t="s">
        <v>97</v>
      </c>
      <c r="D328" s="317" t="s">
        <v>98</v>
      </c>
      <c r="E328" s="318"/>
      <c r="F328" s="316" t="s">
        <v>95</v>
      </c>
      <c r="G328" s="319">
        <v>0.03</v>
      </c>
      <c r="H328" s="315" t="s">
        <v>96</v>
      </c>
      <c r="I328" s="320">
        <v>-8.55</v>
      </c>
      <c r="J328" s="320">
        <v>0.0</v>
      </c>
      <c r="K328" s="320">
        <v>-8.55</v>
      </c>
      <c r="L328" s="320">
        <v>8.55</v>
      </c>
      <c r="M328" s="320">
        <v>0.0</v>
      </c>
      <c r="N328" s="320">
        <v>8.55</v>
      </c>
      <c r="O328" s="319">
        <v>0.0</v>
      </c>
      <c r="P328" s="320">
        <v>0.0</v>
      </c>
      <c r="Q328" s="320">
        <v>0.0</v>
      </c>
      <c r="R328" s="321">
        <v>0.0</v>
      </c>
      <c r="S328" s="314"/>
      <c r="T328" s="331"/>
    </row>
    <row r="329" ht="11.25" customHeight="1">
      <c r="A329" s="331"/>
      <c r="B329" s="315" t="s">
        <v>92</v>
      </c>
      <c r="C329" s="316" t="s">
        <v>272</v>
      </c>
      <c r="D329" s="317" t="s">
        <v>273</v>
      </c>
      <c r="E329" s="318"/>
      <c r="F329" s="316" t="s">
        <v>95</v>
      </c>
      <c r="G329" s="319">
        <v>0.56</v>
      </c>
      <c r="H329" s="315" t="s">
        <v>96</v>
      </c>
      <c r="I329" s="320">
        <v>-111.89</v>
      </c>
      <c r="J329" s="320">
        <v>0.0</v>
      </c>
      <c r="K329" s="320">
        <v>-111.89</v>
      </c>
      <c r="L329" s="320">
        <v>111.89</v>
      </c>
      <c r="M329" s="320">
        <v>0.0</v>
      </c>
      <c r="N329" s="320">
        <v>111.89</v>
      </c>
      <c r="O329" s="319">
        <v>0.0</v>
      </c>
      <c r="P329" s="320">
        <v>0.0</v>
      </c>
      <c r="Q329" s="320">
        <v>0.0</v>
      </c>
      <c r="R329" s="321">
        <v>0.0</v>
      </c>
      <c r="S329" s="314"/>
      <c r="T329" s="331"/>
    </row>
    <row r="330" ht="11.25" customHeight="1">
      <c r="A330" s="331"/>
      <c r="B330" s="315" t="s">
        <v>92</v>
      </c>
      <c r="C330" s="316" t="s">
        <v>99</v>
      </c>
      <c r="D330" s="317" t="s">
        <v>100</v>
      </c>
      <c r="E330" s="318"/>
      <c r="F330" s="316" t="s">
        <v>95</v>
      </c>
      <c r="G330" s="319">
        <v>3.0</v>
      </c>
      <c r="H330" s="315" t="s">
        <v>96</v>
      </c>
      <c r="I330" s="320">
        <v>-435.0</v>
      </c>
      <c r="J330" s="320">
        <v>0.0</v>
      </c>
      <c r="K330" s="320">
        <v>-435.0</v>
      </c>
      <c r="L330" s="320">
        <v>435.0</v>
      </c>
      <c r="M330" s="320">
        <v>0.0</v>
      </c>
      <c r="N330" s="320">
        <v>435.0</v>
      </c>
      <c r="O330" s="319">
        <v>0.0</v>
      </c>
      <c r="P330" s="320">
        <v>0.0</v>
      </c>
      <c r="Q330" s="320">
        <v>0.0</v>
      </c>
      <c r="R330" s="321">
        <v>0.0</v>
      </c>
      <c r="S330" s="314"/>
      <c r="T330" s="331"/>
    </row>
    <row r="331" ht="11.25" customHeight="1">
      <c r="A331" s="331"/>
      <c r="B331" s="315" t="s">
        <v>92</v>
      </c>
      <c r="C331" s="316" t="s">
        <v>124</v>
      </c>
      <c r="D331" s="317" t="s">
        <v>125</v>
      </c>
      <c r="E331" s="318"/>
      <c r="F331" s="316" t="s">
        <v>95</v>
      </c>
      <c r="G331" s="319">
        <v>0.36</v>
      </c>
      <c r="H331" s="315" t="s">
        <v>96</v>
      </c>
      <c r="I331" s="320">
        <v>0.0</v>
      </c>
      <c r="J331" s="320">
        <v>0.0</v>
      </c>
      <c r="K331" s="320">
        <v>0.0</v>
      </c>
      <c r="L331" s="320">
        <v>0.0</v>
      </c>
      <c r="M331" s="320">
        <v>0.0</v>
      </c>
      <c r="N331" s="320">
        <v>0.0</v>
      </c>
      <c r="O331" s="319">
        <v>0.0</v>
      </c>
      <c r="P331" s="320">
        <v>0.0</v>
      </c>
      <c r="Q331" s="320">
        <v>0.0</v>
      </c>
      <c r="R331" s="321">
        <v>0.0</v>
      </c>
      <c r="S331" s="314"/>
      <c r="T331" s="331"/>
    </row>
    <row r="332" ht="11.25" customHeight="1">
      <c r="A332" s="331"/>
      <c r="B332" s="315" t="s">
        <v>92</v>
      </c>
      <c r="C332" s="316" t="s">
        <v>118</v>
      </c>
      <c r="D332" s="317" t="s">
        <v>119</v>
      </c>
      <c r="E332" s="318"/>
      <c r="F332" s="316" t="s">
        <v>95</v>
      </c>
      <c r="G332" s="319">
        <v>0.12</v>
      </c>
      <c r="H332" s="315" t="s">
        <v>96</v>
      </c>
      <c r="I332" s="320">
        <v>-5.03</v>
      </c>
      <c r="J332" s="320">
        <v>0.0</v>
      </c>
      <c r="K332" s="320">
        <v>-5.03</v>
      </c>
      <c r="L332" s="320">
        <v>5.03</v>
      </c>
      <c r="M332" s="320">
        <v>0.0</v>
      </c>
      <c r="N332" s="320">
        <v>5.03</v>
      </c>
      <c r="O332" s="319">
        <v>0.0</v>
      </c>
      <c r="P332" s="320">
        <v>0.0</v>
      </c>
      <c r="Q332" s="320">
        <v>0.0</v>
      </c>
      <c r="R332" s="321">
        <v>0.0</v>
      </c>
      <c r="S332" s="314"/>
      <c r="T332" s="331"/>
    </row>
    <row r="333" ht="11.25" customHeight="1">
      <c r="A333" s="331"/>
      <c r="B333" s="315" t="s">
        <v>92</v>
      </c>
      <c r="C333" s="316" t="s">
        <v>2366</v>
      </c>
      <c r="D333" s="399" t="s">
        <v>2367</v>
      </c>
      <c r="E333" s="318"/>
      <c r="F333" s="316" t="s">
        <v>95</v>
      </c>
      <c r="G333" s="319">
        <v>3.6</v>
      </c>
      <c r="H333" s="315" t="s">
        <v>96</v>
      </c>
      <c r="I333" s="320">
        <v>-1300.5</v>
      </c>
      <c r="J333" s="320">
        <v>0.0</v>
      </c>
      <c r="K333" s="320">
        <v>-1300.5</v>
      </c>
      <c r="L333" s="320">
        <v>1300.5</v>
      </c>
      <c r="M333" s="320">
        <v>0.0</v>
      </c>
      <c r="N333" s="320">
        <v>1300.5</v>
      </c>
      <c r="O333" s="319">
        <v>0.0</v>
      </c>
      <c r="P333" s="320">
        <v>0.0</v>
      </c>
      <c r="Q333" s="320">
        <v>0.0</v>
      </c>
      <c r="R333" s="321">
        <v>0.0</v>
      </c>
      <c r="S333" s="314"/>
      <c r="T333" s="331"/>
    </row>
    <row r="334" ht="11.25" customHeight="1">
      <c r="A334" s="331"/>
      <c r="B334" s="315" t="s">
        <v>92</v>
      </c>
      <c r="C334" s="316" t="s">
        <v>1919</v>
      </c>
      <c r="D334" s="317" t="s">
        <v>1543</v>
      </c>
      <c r="E334" s="318"/>
      <c r="F334" s="316" t="s">
        <v>95</v>
      </c>
      <c r="G334" s="319">
        <v>0.92</v>
      </c>
      <c r="H334" s="315" t="s">
        <v>96</v>
      </c>
      <c r="I334" s="320">
        <v>-340.0</v>
      </c>
      <c r="J334" s="320">
        <v>0.0</v>
      </c>
      <c r="K334" s="320">
        <v>-340.0</v>
      </c>
      <c r="L334" s="320">
        <v>340.0</v>
      </c>
      <c r="M334" s="320">
        <v>0.0</v>
      </c>
      <c r="N334" s="320">
        <v>340.0</v>
      </c>
      <c r="O334" s="319">
        <v>0.0</v>
      </c>
      <c r="P334" s="320">
        <v>0.0</v>
      </c>
      <c r="Q334" s="320">
        <v>0.0</v>
      </c>
      <c r="R334" s="321">
        <v>0.0</v>
      </c>
      <c r="S334" s="314"/>
      <c r="T334" s="331"/>
    </row>
    <row r="335" ht="11.25" customHeight="1">
      <c r="A335" s="331"/>
      <c r="B335" s="315" t="s">
        <v>92</v>
      </c>
      <c r="C335" s="316" t="s">
        <v>1914</v>
      </c>
      <c r="D335" s="317" t="s">
        <v>1491</v>
      </c>
      <c r="E335" s="318"/>
      <c r="F335" s="316" t="s">
        <v>95</v>
      </c>
      <c r="G335" s="319">
        <v>0.36</v>
      </c>
      <c r="H335" s="315" t="s">
        <v>96</v>
      </c>
      <c r="I335" s="320">
        <v>-136.55</v>
      </c>
      <c r="J335" s="320">
        <v>0.0</v>
      </c>
      <c r="K335" s="320">
        <v>-136.55</v>
      </c>
      <c r="L335" s="320">
        <v>136.55</v>
      </c>
      <c r="M335" s="320">
        <v>0.0</v>
      </c>
      <c r="N335" s="320">
        <v>136.55</v>
      </c>
      <c r="O335" s="319">
        <v>0.0</v>
      </c>
      <c r="P335" s="320">
        <v>0.0</v>
      </c>
      <c r="Q335" s="320">
        <v>0.0</v>
      </c>
      <c r="R335" s="321">
        <v>0.0</v>
      </c>
      <c r="S335" s="314"/>
      <c r="T335" s="331"/>
    </row>
    <row r="336" ht="11.25" customHeight="1">
      <c r="A336" s="331"/>
      <c r="B336" s="315" t="s">
        <v>92</v>
      </c>
      <c r="C336" s="316" t="s">
        <v>137</v>
      </c>
      <c r="D336" s="317" t="s">
        <v>138</v>
      </c>
      <c r="E336" s="318"/>
      <c r="F336" s="316" t="s">
        <v>95</v>
      </c>
      <c r="G336" s="319">
        <v>0.12</v>
      </c>
      <c r="H336" s="315" t="s">
        <v>96</v>
      </c>
      <c r="I336" s="320">
        <v>-39.0</v>
      </c>
      <c r="J336" s="320">
        <v>0.0</v>
      </c>
      <c r="K336" s="320">
        <v>-39.0</v>
      </c>
      <c r="L336" s="320">
        <v>39.0</v>
      </c>
      <c r="M336" s="320">
        <v>0.0</v>
      </c>
      <c r="N336" s="320">
        <v>39.0</v>
      </c>
      <c r="O336" s="319">
        <v>0.0</v>
      </c>
      <c r="P336" s="320">
        <v>0.0</v>
      </c>
      <c r="Q336" s="320">
        <v>0.0</v>
      </c>
      <c r="R336" s="321">
        <v>0.0</v>
      </c>
      <c r="S336" s="314"/>
      <c r="T336" s="331"/>
    </row>
    <row r="337" ht="11.25" customHeight="1">
      <c r="A337" s="331"/>
      <c r="B337" s="315" t="s">
        <v>92</v>
      </c>
      <c r="C337" s="316" t="s">
        <v>248</v>
      </c>
      <c r="D337" s="317" t="s">
        <v>249</v>
      </c>
      <c r="E337" s="318"/>
      <c r="F337" s="316" t="s">
        <v>95</v>
      </c>
      <c r="G337" s="319">
        <v>0.18</v>
      </c>
      <c r="H337" s="315" t="s">
        <v>96</v>
      </c>
      <c r="I337" s="320">
        <v>-89.64</v>
      </c>
      <c r="J337" s="320">
        <v>0.0</v>
      </c>
      <c r="K337" s="320">
        <v>-89.64</v>
      </c>
      <c r="L337" s="320">
        <v>89.64</v>
      </c>
      <c r="M337" s="320">
        <v>0.0</v>
      </c>
      <c r="N337" s="320">
        <v>89.64</v>
      </c>
      <c r="O337" s="319">
        <v>0.0</v>
      </c>
      <c r="P337" s="320">
        <v>0.0</v>
      </c>
      <c r="Q337" s="320">
        <v>0.0</v>
      </c>
      <c r="R337" s="321">
        <v>0.0</v>
      </c>
      <c r="S337" s="314"/>
      <c r="T337" s="331"/>
    </row>
    <row r="338" ht="11.25" customHeight="1">
      <c r="A338" s="331"/>
      <c r="B338" s="315" t="s">
        <v>92</v>
      </c>
      <c r="C338" s="316" t="s">
        <v>176</v>
      </c>
      <c r="D338" s="317" t="s">
        <v>177</v>
      </c>
      <c r="E338" s="318"/>
      <c r="F338" s="316" t="s">
        <v>95</v>
      </c>
      <c r="G338" s="319">
        <v>0.24</v>
      </c>
      <c r="H338" s="315" t="s">
        <v>96</v>
      </c>
      <c r="I338" s="320">
        <v>-108.0</v>
      </c>
      <c r="J338" s="320">
        <v>0.0</v>
      </c>
      <c r="K338" s="320">
        <v>-108.0</v>
      </c>
      <c r="L338" s="320">
        <v>108.0</v>
      </c>
      <c r="M338" s="320">
        <v>0.0</v>
      </c>
      <c r="N338" s="320">
        <v>108.0</v>
      </c>
      <c r="O338" s="319">
        <v>0.0</v>
      </c>
      <c r="P338" s="320">
        <v>0.0</v>
      </c>
      <c r="Q338" s="320">
        <v>0.0</v>
      </c>
      <c r="R338" s="321">
        <v>0.0</v>
      </c>
      <c r="S338" s="314"/>
      <c r="T338" s="331"/>
    </row>
    <row r="339" ht="11.25" customHeight="1">
      <c r="A339" s="331"/>
      <c r="B339" s="315" t="s">
        <v>92</v>
      </c>
      <c r="C339" s="316" t="s">
        <v>2066</v>
      </c>
      <c r="D339" s="317" t="s">
        <v>2067</v>
      </c>
      <c r="E339" s="318"/>
      <c r="F339" s="316" t="s">
        <v>95</v>
      </c>
      <c r="G339" s="319">
        <v>0.12</v>
      </c>
      <c r="H339" s="315" t="s">
        <v>96</v>
      </c>
      <c r="I339" s="320">
        <v>-48.33</v>
      </c>
      <c r="J339" s="320">
        <v>0.0</v>
      </c>
      <c r="K339" s="320">
        <v>-48.33</v>
      </c>
      <c r="L339" s="320">
        <v>48.33</v>
      </c>
      <c r="M339" s="320">
        <v>0.0</v>
      </c>
      <c r="N339" s="320">
        <v>48.33</v>
      </c>
      <c r="O339" s="319">
        <v>0.0</v>
      </c>
      <c r="P339" s="320">
        <v>0.0</v>
      </c>
      <c r="Q339" s="320">
        <v>0.0</v>
      </c>
      <c r="R339" s="321">
        <v>0.0</v>
      </c>
      <c r="S339" s="314"/>
      <c r="T339" s="331"/>
    </row>
    <row r="340" ht="11.25" customHeight="1">
      <c r="A340" s="331"/>
      <c r="B340" s="315" t="s">
        <v>92</v>
      </c>
      <c r="C340" s="316" t="s">
        <v>114</v>
      </c>
      <c r="D340" s="317" t="s">
        <v>115</v>
      </c>
      <c r="E340" s="318"/>
      <c r="F340" s="316" t="s">
        <v>95</v>
      </c>
      <c r="G340" s="319">
        <v>0.24</v>
      </c>
      <c r="H340" s="315" t="s">
        <v>96</v>
      </c>
      <c r="I340" s="320">
        <v>-285.6</v>
      </c>
      <c r="J340" s="320">
        <v>0.0</v>
      </c>
      <c r="K340" s="320">
        <v>-285.6</v>
      </c>
      <c r="L340" s="320">
        <v>285.6</v>
      </c>
      <c r="M340" s="320">
        <v>0.0</v>
      </c>
      <c r="N340" s="320">
        <v>285.6</v>
      </c>
      <c r="O340" s="319">
        <v>0.0</v>
      </c>
      <c r="P340" s="320">
        <v>0.0</v>
      </c>
      <c r="Q340" s="320">
        <v>0.0</v>
      </c>
      <c r="R340" s="321">
        <v>0.0</v>
      </c>
      <c r="S340" s="314"/>
      <c r="T340" s="331"/>
    </row>
    <row r="341" ht="11.25" customHeight="1">
      <c r="A341" s="331"/>
      <c r="B341" s="322" t="s">
        <v>107</v>
      </c>
      <c r="C341" s="323"/>
      <c r="D341" s="323"/>
      <c r="E341" s="323"/>
      <c r="F341" s="324"/>
      <c r="G341" s="325">
        <v>34.924</v>
      </c>
      <c r="H341" s="326" t="s">
        <v>108</v>
      </c>
      <c r="I341" s="327">
        <v>-10374.32</v>
      </c>
      <c r="J341" s="327">
        <v>0.0</v>
      </c>
      <c r="K341" s="327">
        <v>-10374.32</v>
      </c>
      <c r="L341" s="327">
        <v>10374.32</v>
      </c>
      <c r="M341" s="327">
        <v>0.0</v>
      </c>
      <c r="N341" s="327">
        <v>10374.32</v>
      </c>
      <c r="O341" s="325">
        <v>0.0</v>
      </c>
      <c r="P341" s="327">
        <v>0.0</v>
      </c>
      <c r="Q341" s="327">
        <v>0.0</v>
      </c>
      <c r="R341" s="328">
        <v>0.0</v>
      </c>
      <c r="S341" s="329"/>
      <c r="T341" s="331"/>
    </row>
    <row r="342" ht="11.25" customHeight="1">
      <c r="A342" s="331"/>
      <c r="B342" s="312" t="s">
        <v>2368</v>
      </c>
      <c r="C342" s="313"/>
      <c r="D342" s="313"/>
      <c r="E342" s="313"/>
      <c r="F342" s="313"/>
      <c r="G342" s="313"/>
      <c r="H342" s="313"/>
      <c r="I342" s="313"/>
      <c r="J342" s="313"/>
      <c r="K342" s="313"/>
      <c r="L342" s="313"/>
      <c r="M342" s="313"/>
      <c r="N342" s="313"/>
      <c r="O342" s="313"/>
      <c r="P342" s="313"/>
      <c r="Q342" s="313"/>
      <c r="R342" s="313"/>
      <c r="S342" s="314"/>
      <c r="T342" s="331"/>
    </row>
    <row r="343" ht="11.25" customHeight="1">
      <c r="A343" s="331"/>
      <c r="B343" s="315" t="s">
        <v>92</v>
      </c>
      <c r="C343" s="316" t="s">
        <v>1831</v>
      </c>
      <c r="D343" s="399" t="s">
        <v>1415</v>
      </c>
      <c r="E343" s="318"/>
      <c r="F343" s="316" t="s">
        <v>95</v>
      </c>
      <c r="G343" s="319">
        <v>6.0</v>
      </c>
      <c r="H343" s="315" t="s">
        <v>96</v>
      </c>
      <c r="I343" s="320">
        <v>-9954.0</v>
      </c>
      <c r="J343" s="320">
        <v>0.0</v>
      </c>
      <c r="K343" s="320">
        <v>-9954.0</v>
      </c>
      <c r="L343" s="320">
        <v>9954.0</v>
      </c>
      <c r="M343" s="320">
        <v>0.0</v>
      </c>
      <c r="N343" s="320">
        <v>9954.0</v>
      </c>
      <c r="O343" s="319">
        <v>0.0</v>
      </c>
      <c r="P343" s="320">
        <v>0.0</v>
      </c>
      <c r="Q343" s="320">
        <v>0.0</v>
      </c>
      <c r="R343" s="321">
        <v>0.0</v>
      </c>
      <c r="S343" s="314"/>
      <c r="T343" s="331"/>
    </row>
    <row r="344" ht="11.25" customHeight="1">
      <c r="A344" s="331"/>
      <c r="B344" s="315" t="s">
        <v>92</v>
      </c>
      <c r="C344" s="316" t="s">
        <v>389</v>
      </c>
      <c r="D344" s="317" t="s">
        <v>390</v>
      </c>
      <c r="E344" s="318"/>
      <c r="F344" s="316" t="s">
        <v>95</v>
      </c>
      <c r="G344" s="319">
        <v>0.18</v>
      </c>
      <c r="H344" s="315" t="s">
        <v>96</v>
      </c>
      <c r="I344" s="320">
        <v>-71.0</v>
      </c>
      <c r="J344" s="320">
        <v>0.0</v>
      </c>
      <c r="K344" s="320">
        <v>-71.0</v>
      </c>
      <c r="L344" s="320">
        <v>71.0</v>
      </c>
      <c r="M344" s="320">
        <v>0.0</v>
      </c>
      <c r="N344" s="320">
        <v>71.0</v>
      </c>
      <c r="O344" s="319">
        <v>0.0</v>
      </c>
      <c r="P344" s="320">
        <v>0.0</v>
      </c>
      <c r="Q344" s="320">
        <v>0.0</v>
      </c>
      <c r="R344" s="321">
        <v>0.0</v>
      </c>
      <c r="S344" s="314"/>
      <c r="T344" s="331"/>
    </row>
    <row r="345" ht="12.0" customHeight="1">
      <c r="A345" s="331"/>
      <c r="B345" s="331"/>
      <c r="C345" s="331"/>
      <c r="D345" s="331"/>
      <c r="E345" s="331"/>
      <c r="F345" s="331"/>
      <c r="G345" s="331"/>
      <c r="H345" s="331"/>
      <c r="I345" s="331"/>
      <c r="J345" s="331"/>
      <c r="K345" s="331"/>
      <c r="L345" s="331"/>
      <c r="M345" s="331"/>
      <c r="N345" s="331"/>
      <c r="O345" s="331"/>
      <c r="P345" s="331"/>
      <c r="Q345" s="331"/>
      <c r="R345" s="331"/>
      <c r="S345" s="331"/>
      <c r="T345" s="331"/>
    </row>
    <row r="346" ht="12.75" customHeight="1">
      <c r="A346" s="331"/>
      <c r="B346" s="300" t="s">
        <v>1813</v>
      </c>
      <c r="C346" s="297"/>
      <c r="D346" s="298"/>
      <c r="E346" s="331"/>
      <c r="F346" s="331"/>
      <c r="G346" s="331"/>
      <c r="H346" s="331"/>
      <c r="I346" s="331"/>
      <c r="J346" s="331"/>
      <c r="K346" s="331"/>
      <c r="L346" s="331"/>
      <c r="M346" s="331"/>
      <c r="N346" s="331"/>
      <c r="O346" s="331"/>
      <c r="P346" s="331"/>
      <c r="Q346" s="331"/>
      <c r="R346" s="331"/>
      <c r="S346" s="330" t="s">
        <v>358</v>
      </c>
      <c r="T346" s="331"/>
    </row>
    <row r="347" ht="4.5" customHeight="1">
      <c r="A347" s="331"/>
      <c r="B347" s="331"/>
      <c r="C347" s="331"/>
      <c r="D347" s="331"/>
      <c r="E347" s="331"/>
      <c r="F347" s="331"/>
      <c r="G347" s="331"/>
      <c r="H347" s="331"/>
      <c r="I347" s="331"/>
      <c r="J347" s="331"/>
      <c r="K347" s="331"/>
      <c r="L347" s="331"/>
      <c r="M347" s="331"/>
      <c r="N347" s="331"/>
      <c r="O347" s="331"/>
      <c r="P347" s="331"/>
      <c r="Q347" s="331"/>
      <c r="R347" s="331"/>
      <c r="S347" s="331"/>
      <c r="T347" s="331"/>
    </row>
    <row r="348" ht="19.5" customHeight="1">
      <c r="A348" s="331"/>
      <c r="B348" s="301" t="s">
        <v>79</v>
      </c>
      <c r="C348" s="301" t="s">
        <v>80</v>
      </c>
      <c r="D348" s="302" t="s">
        <v>81</v>
      </c>
      <c r="E348" s="303"/>
      <c r="F348" s="301" t="s">
        <v>82</v>
      </c>
      <c r="G348" s="301" t="s">
        <v>83</v>
      </c>
      <c r="H348" s="301" t="s">
        <v>84</v>
      </c>
      <c r="I348" s="304" t="s">
        <v>85</v>
      </c>
      <c r="J348" s="305"/>
      <c r="K348" s="306"/>
      <c r="L348" s="304" t="s">
        <v>86</v>
      </c>
      <c r="M348" s="305"/>
      <c r="N348" s="306"/>
      <c r="O348" s="304" t="s">
        <v>87</v>
      </c>
      <c r="P348" s="305"/>
      <c r="Q348" s="305"/>
      <c r="R348" s="305"/>
      <c r="S348" s="307"/>
      <c r="T348" s="331"/>
    </row>
    <row r="349" ht="14.25" customHeight="1">
      <c r="A349" s="331"/>
      <c r="B349" s="308"/>
      <c r="C349" s="308"/>
      <c r="D349" s="309"/>
      <c r="E349" s="310"/>
      <c r="F349" s="308"/>
      <c r="G349" s="308"/>
      <c r="H349" s="308"/>
      <c r="I349" s="311" t="s">
        <v>88</v>
      </c>
      <c r="J349" s="311" t="s">
        <v>89</v>
      </c>
      <c r="K349" s="311" t="s">
        <v>90</v>
      </c>
      <c r="L349" s="311" t="s">
        <v>88</v>
      </c>
      <c r="M349" s="311" t="s">
        <v>89</v>
      </c>
      <c r="N349" s="311" t="s">
        <v>90</v>
      </c>
      <c r="O349" s="311" t="s">
        <v>83</v>
      </c>
      <c r="P349" s="311" t="s">
        <v>88</v>
      </c>
      <c r="Q349" s="311" t="s">
        <v>89</v>
      </c>
      <c r="R349" s="304" t="s">
        <v>90</v>
      </c>
      <c r="S349" s="307"/>
      <c r="T349" s="331"/>
    </row>
    <row r="350" ht="11.25" customHeight="1">
      <c r="A350" s="331"/>
      <c r="B350" s="315" t="s">
        <v>92</v>
      </c>
      <c r="C350" s="316" t="s">
        <v>386</v>
      </c>
      <c r="D350" s="317" t="s">
        <v>387</v>
      </c>
      <c r="E350" s="318"/>
      <c r="F350" s="316" t="s">
        <v>95</v>
      </c>
      <c r="G350" s="319">
        <v>0.84</v>
      </c>
      <c r="H350" s="315" t="s">
        <v>96</v>
      </c>
      <c r="I350" s="320">
        <v>-596.4</v>
      </c>
      <c r="J350" s="320">
        <v>0.0</v>
      </c>
      <c r="K350" s="320">
        <v>-596.4</v>
      </c>
      <c r="L350" s="320">
        <v>596.4</v>
      </c>
      <c r="M350" s="320">
        <v>0.0</v>
      </c>
      <c r="N350" s="320">
        <v>596.4</v>
      </c>
      <c r="O350" s="319">
        <v>0.0</v>
      </c>
      <c r="P350" s="320">
        <v>0.0</v>
      </c>
      <c r="Q350" s="320">
        <v>0.0</v>
      </c>
      <c r="R350" s="321">
        <v>0.0</v>
      </c>
      <c r="S350" s="314"/>
      <c r="T350" s="331"/>
    </row>
    <row r="351" ht="11.25" customHeight="1">
      <c r="A351" s="331"/>
      <c r="B351" s="315" t="s">
        <v>92</v>
      </c>
      <c r="C351" s="316" t="s">
        <v>248</v>
      </c>
      <c r="D351" s="317" t="s">
        <v>249</v>
      </c>
      <c r="E351" s="318"/>
      <c r="F351" s="316" t="s">
        <v>95</v>
      </c>
      <c r="G351" s="319">
        <v>0.1</v>
      </c>
      <c r="H351" s="315" t="s">
        <v>96</v>
      </c>
      <c r="I351" s="320">
        <v>-44.5</v>
      </c>
      <c r="J351" s="320">
        <v>0.0</v>
      </c>
      <c r="K351" s="320">
        <v>-44.5</v>
      </c>
      <c r="L351" s="320">
        <v>44.5</v>
      </c>
      <c r="M351" s="320">
        <v>0.0</v>
      </c>
      <c r="N351" s="320">
        <v>44.5</v>
      </c>
      <c r="O351" s="319">
        <v>0.0</v>
      </c>
      <c r="P351" s="320">
        <v>0.0</v>
      </c>
      <c r="Q351" s="320">
        <v>0.0</v>
      </c>
      <c r="R351" s="321">
        <v>0.0</v>
      </c>
      <c r="S351" s="314"/>
      <c r="T351" s="331"/>
    </row>
    <row r="352" ht="11.25" customHeight="1">
      <c r="A352" s="331"/>
      <c r="B352" s="315" t="s">
        <v>92</v>
      </c>
      <c r="C352" s="316" t="s">
        <v>176</v>
      </c>
      <c r="D352" s="317" t="s">
        <v>177</v>
      </c>
      <c r="E352" s="318"/>
      <c r="F352" s="316" t="s">
        <v>95</v>
      </c>
      <c r="G352" s="319">
        <v>0.07</v>
      </c>
      <c r="H352" s="315" t="s">
        <v>96</v>
      </c>
      <c r="I352" s="320">
        <v>-31.5</v>
      </c>
      <c r="J352" s="320">
        <v>0.0</v>
      </c>
      <c r="K352" s="320">
        <v>-31.5</v>
      </c>
      <c r="L352" s="320">
        <v>31.5</v>
      </c>
      <c r="M352" s="320">
        <v>0.0</v>
      </c>
      <c r="N352" s="320">
        <v>31.5</v>
      </c>
      <c r="O352" s="319">
        <v>0.0</v>
      </c>
      <c r="P352" s="320">
        <v>0.0</v>
      </c>
      <c r="Q352" s="320">
        <v>0.0</v>
      </c>
      <c r="R352" s="321">
        <v>0.0</v>
      </c>
      <c r="S352" s="314"/>
      <c r="T352" s="331"/>
    </row>
    <row r="353" ht="11.25" customHeight="1">
      <c r="A353" s="331"/>
      <c r="B353" s="315" t="s">
        <v>92</v>
      </c>
      <c r="C353" s="316" t="s">
        <v>105</v>
      </c>
      <c r="D353" s="317" t="s">
        <v>106</v>
      </c>
      <c r="E353" s="318"/>
      <c r="F353" s="316" t="s">
        <v>95</v>
      </c>
      <c r="G353" s="319">
        <v>0.6</v>
      </c>
      <c r="H353" s="315" t="s">
        <v>96</v>
      </c>
      <c r="I353" s="320">
        <v>-56.4</v>
      </c>
      <c r="J353" s="320">
        <v>0.0</v>
      </c>
      <c r="K353" s="320">
        <v>-56.4</v>
      </c>
      <c r="L353" s="320">
        <v>56.4</v>
      </c>
      <c r="M353" s="320">
        <v>0.0</v>
      </c>
      <c r="N353" s="320">
        <v>56.4</v>
      </c>
      <c r="O353" s="319">
        <v>0.0</v>
      </c>
      <c r="P353" s="320">
        <v>0.0</v>
      </c>
      <c r="Q353" s="320">
        <v>0.0</v>
      </c>
      <c r="R353" s="321">
        <v>0.0</v>
      </c>
      <c r="S353" s="314"/>
      <c r="T353" s="331"/>
    </row>
    <row r="354" ht="11.25" customHeight="1">
      <c r="A354" s="331"/>
      <c r="B354" s="315" t="s">
        <v>92</v>
      </c>
      <c r="C354" s="316" t="s">
        <v>186</v>
      </c>
      <c r="D354" s="317" t="s">
        <v>187</v>
      </c>
      <c r="E354" s="318"/>
      <c r="F354" s="316" t="s">
        <v>95</v>
      </c>
      <c r="G354" s="319">
        <v>2.4</v>
      </c>
      <c r="H354" s="315" t="s">
        <v>96</v>
      </c>
      <c r="I354" s="320">
        <v>-768.0</v>
      </c>
      <c r="J354" s="320">
        <v>0.0</v>
      </c>
      <c r="K354" s="320">
        <v>-768.0</v>
      </c>
      <c r="L354" s="320">
        <v>768.0</v>
      </c>
      <c r="M354" s="320">
        <v>0.0</v>
      </c>
      <c r="N354" s="320">
        <v>768.0</v>
      </c>
      <c r="O354" s="319">
        <v>0.0</v>
      </c>
      <c r="P354" s="320">
        <v>0.0</v>
      </c>
      <c r="Q354" s="320">
        <v>0.0</v>
      </c>
      <c r="R354" s="321">
        <v>0.0</v>
      </c>
      <c r="S354" s="314"/>
      <c r="T354" s="331"/>
    </row>
    <row r="355" ht="11.25" customHeight="1">
      <c r="A355" s="331"/>
      <c r="B355" s="315" t="s">
        <v>92</v>
      </c>
      <c r="C355" s="316" t="s">
        <v>196</v>
      </c>
      <c r="D355" s="317" t="s">
        <v>197</v>
      </c>
      <c r="E355" s="318"/>
      <c r="F355" s="316" t="s">
        <v>95</v>
      </c>
      <c r="G355" s="319">
        <v>0.06</v>
      </c>
      <c r="H355" s="315" t="s">
        <v>96</v>
      </c>
      <c r="I355" s="320">
        <v>-51.6</v>
      </c>
      <c r="J355" s="320">
        <v>0.0</v>
      </c>
      <c r="K355" s="320">
        <v>-51.6</v>
      </c>
      <c r="L355" s="320">
        <v>51.6</v>
      </c>
      <c r="M355" s="320">
        <v>0.0</v>
      </c>
      <c r="N355" s="320">
        <v>51.6</v>
      </c>
      <c r="O355" s="319">
        <v>0.0</v>
      </c>
      <c r="P355" s="320">
        <v>0.0</v>
      </c>
      <c r="Q355" s="320">
        <v>0.0</v>
      </c>
      <c r="R355" s="321">
        <v>0.0</v>
      </c>
      <c r="S355" s="314"/>
      <c r="T355" s="331"/>
    </row>
    <row r="356" ht="11.25" customHeight="1">
      <c r="A356" s="331"/>
      <c r="B356" s="315" t="s">
        <v>92</v>
      </c>
      <c r="C356" s="316" t="s">
        <v>336</v>
      </c>
      <c r="D356" s="317" t="s">
        <v>337</v>
      </c>
      <c r="E356" s="318"/>
      <c r="F356" s="316" t="s">
        <v>95</v>
      </c>
      <c r="G356" s="319">
        <v>0.012</v>
      </c>
      <c r="H356" s="315" t="s">
        <v>96</v>
      </c>
      <c r="I356" s="320">
        <v>-31.18</v>
      </c>
      <c r="J356" s="320">
        <v>0.0</v>
      </c>
      <c r="K356" s="320">
        <v>-31.18</v>
      </c>
      <c r="L356" s="320">
        <v>31.18</v>
      </c>
      <c r="M356" s="320">
        <v>0.0</v>
      </c>
      <c r="N356" s="320">
        <v>31.18</v>
      </c>
      <c r="O356" s="319">
        <v>0.0</v>
      </c>
      <c r="P356" s="320">
        <v>0.0</v>
      </c>
      <c r="Q356" s="320">
        <v>0.0</v>
      </c>
      <c r="R356" s="321">
        <v>0.0</v>
      </c>
      <c r="S356" s="314"/>
      <c r="T356" s="331"/>
    </row>
    <row r="357" ht="11.25" customHeight="1">
      <c r="A357" s="331"/>
      <c r="B357" s="315" t="s">
        <v>92</v>
      </c>
      <c r="C357" s="316" t="s">
        <v>137</v>
      </c>
      <c r="D357" s="317" t="s">
        <v>138</v>
      </c>
      <c r="E357" s="318"/>
      <c r="F357" s="316" t="s">
        <v>95</v>
      </c>
      <c r="G357" s="319">
        <v>0.024</v>
      </c>
      <c r="H357" s="315" t="s">
        <v>96</v>
      </c>
      <c r="I357" s="320">
        <v>-7.8</v>
      </c>
      <c r="J357" s="320">
        <v>0.0</v>
      </c>
      <c r="K357" s="320">
        <v>-7.8</v>
      </c>
      <c r="L357" s="320">
        <v>7.8</v>
      </c>
      <c r="M357" s="320">
        <v>0.0</v>
      </c>
      <c r="N357" s="320">
        <v>7.8</v>
      </c>
      <c r="O357" s="319">
        <v>0.0</v>
      </c>
      <c r="P357" s="320">
        <v>0.0</v>
      </c>
      <c r="Q357" s="320">
        <v>0.0</v>
      </c>
      <c r="R357" s="321">
        <v>0.0</v>
      </c>
      <c r="S357" s="314"/>
      <c r="T357" s="331"/>
    </row>
    <row r="358" ht="11.25" customHeight="1">
      <c r="A358" s="331"/>
      <c r="B358" s="315" t="s">
        <v>92</v>
      </c>
      <c r="C358" s="316" t="s">
        <v>172</v>
      </c>
      <c r="D358" s="317" t="s">
        <v>173</v>
      </c>
      <c r="E358" s="318"/>
      <c r="F358" s="316" t="s">
        <v>95</v>
      </c>
      <c r="G358" s="319">
        <v>0.06</v>
      </c>
      <c r="H358" s="315" t="s">
        <v>96</v>
      </c>
      <c r="I358" s="320">
        <v>-3.3</v>
      </c>
      <c r="J358" s="320">
        <v>0.0</v>
      </c>
      <c r="K358" s="320">
        <v>-3.3</v>
      </c>
      <c r="L358" s="320">
        <v>3.3</v>
      </c>
      <c r="M358" s="320">
        <v>0.0</v>
      </c>
      <c r="N358" s="320">
        <v>3.3</v>
      </c>
      <c r="O358" s="319">
        <v>0.0</v>
      </c>
      <c r="P358" s="320">
        <v>0.0</v>
      </c>
      <c r="Q358" s="320">
        <v>0.0</v>
      </c>
      <c r="R358" s="321">
        <v>0.0</v>
      </c>
      <c r="S358" s="314"/>
      <c r="T358" s="331"/>
    </row>
    <row r="359" ht="11.25" customHeight="1">
      <c r="A359" s="331"/>
      <c r="B359" s="315" t="s">
        <v>92</v>
      </c>
      <c r="C359" s="316" t="s">
        <v>401</v>
      </c>
      <c r="D359" s="399" t="s">
        <v>402</v>
      </c>
      <c r="E359" s="318"/>
      <c r="F359" s="316" t="s">
        <v>95</v>
      </c>
      <c r="G359" s="319">
        <v>1.5</v>
      </c>
      <c r="H359" s="315" t="s">
        <v>96</v>
      </c>
      <c r="I359" s="320">
        <v>-1376.72</v>
      </c>
      <c r="J359" s="320">
        <v>0.0</v>
      </c>
      <c r="K359" s="320">
        <v>-1376.72</v>
      </c>
      <c r="L359" s="320">
        <v>1376.72</v>
      </c>
      <c r="M359" s="320">
        <v>0.0</v>
      </c>
      <c r="N359" s="320">
        <v>1376.72</v>
      </c>
      <c r="O359" s="319">
        <v>0.0</v>
      </c>
      <c r="P359" s="320">
        <v>0.0</v>
      </c>
      <c r="Q359" s="320">
        <v>0.0</v>
      </c>
      <c r="R359" s="321">
        <v>0.0</v>
      </c>
      <c r="S359" s="314"/>
      <c r="T359" s="331"/>
    </row>
    <row r="360" ht="11.25" customHeight="1">
      <c r="A360" s="331"/>
      <c r="B360" s="315" t="s">
        <v>92</v>
      </c>
      <c r="C360" s="316" t="s">
        <v>120</v>
      </c>
      <c r="D360" s="317" t="s">
        <v>121</v>
      </c>
      <c r="E360" s="318"/>
      <c r="F360" s="316" t="s">
        <v>95</v>
      </c>
      <c r="G360" s="319">
        <v>0.24</v>
      </c>
      <c r="H360" s="315" t="s">
        <v>96</v>
      </c>
      <c r="I360" s="320">
        <v>-46.8</v>
      </c>
      <c r="J360" s="320">
        <v>0.0</v>
      </c>
      <c r="K360" s="320">
        <v>-46.8</v>
      </c>
      <c r="L360" s="320">
        <v>46.8</v>
      </c>
      <c r="M360" s="320">
        <v>0.0</v>
      </c>
      <c r="N360" s="320">
        <v>46.8</v>
      </c>
      <c r="O360" s="319">
        <v>0.0</v>
      </c>
      <c r="P360" s="320">
        <v>0.0</v>
      </c>
      <c r="Q360" s="320">
        <v>0.0</v>
      </c>
      <c r="R360" s="321">
        <v>0.0</v>
      </c>
      <c r="S360" s="314"/>
      <c r="T360" s="331"/>
    </row>
    <row r="361" ht="11.25" customHeight="1">
      <c r="A361" s="331"/>
      <c r="B361" s="315" t="s">
        <v>92</v>
      </c>
      <c r="C361" s="316" t="s">
        <v>118</v>
      </c>
      <c r="D361" s="317" t="s">
        <v>119</v>
      </c>
      <c r="E361" s="318"/>
      <c r="F361" s="316" t="s">
        <v>95</v>
      </c>
      <c r="G361" s="319">
        <v>0.01</v>
      </c>
      <c r="H361" s="315" t="s">
        <v>96</v>
      </c>
      <c r="I361" s="320">
        <v>-0.42</v>
      </c>
      <c r="J361" s="320">
        <v>0.0</v>
      </c>
      <c r="K361" s="320">
        <v>-0.42</v>
      </c>
      <c r="L361" s="320">
        <v>0.42</v>
      </c>
      <c r="M361" s="320">
        <v>0.0</v>
      </c>
      <c r="N361" s="320">
        <v>0.42</v>
      </c>
      <c r="O361" s="319">
        <v>0.0</v>
      </c>
      <c r="P361" s="320">
        <v>0.0</v>
      </c>
      <c r="Q361" s="320">
        <v>0.0</v>
      </c>
      <c r="R361" s="321">
        <v>0.0</v>
      </c>
      <c r="S361" s="314"/>
      <c r="T361" s="331"/>
    </row>
    <row r="362" ht="11.25" customHeight="1">
      <c r="A362" s="331"/>
      <c r="B362" s="315" t="s">
        <v>92</v>
      </c>
      <c r="C362" s="316" t="s">
        <v>151</v>
      </c>
      <c r="D362" s="317" t="s">
        <v>152</v>
      </c>
      <c r="E362" s="318"/>
      <c r="F362" s="316" t="s">
        <v>95</v>
      </c>
      <c r="G362" s="319">
        <v>1.92</v>
      </c>
      <c r="H362" s="315" t="s">
        <v>96</v>
      </c>
      <c r="I362" s="320">
        <v>-969.6</v>
      </c>
      <c r="J362" s="320">
        <v>0.0</v>
      </c>
      <c r="K362" s="320">
        <v>-969.6</v>
      </c>
      <c r="L362" s="320">
        <v>969.6</v>
      </c>
      <c r="M362" s="320">
        <v>0.0</v>
      </c>
      <c r="N362" s="320">
        <v>969.6</v>
      </c>
      <c r="O362" s="319">
        <v>0.0</v>
      </c>
      <c r="P362" s="320">
        <v>0.0</v>
      </c>
      <c r="Q362" s="320">
        <v>0.0</v>
      </c>
      <c r="R362" s="321">
        <v>0.0</v>
      </c>
      <c r="S362" s="314"/>
      <c r="T362" s="331"/>
    </row>
    <row r="363" ht="11.25" customHeight="1">
      <c r="A363" s="331"/>
      <c r="B363" s="315" t="s">
        <v>92</v>
      </c>
      <c r="C363" s="316" t="s">
        <v>97</v>
      </c>
      <c r="D363" s="317" t="s">
        <v>98</v>
      </c>
      <c r="E363" s="318"/>
      <c r="F363" s="316" t="s">
        <v>95</v>
      </c>
      <c r="G363" s="319">
        <v>0.12</v>
      </c>
      <c r="H363" s="315" t="s">
        <v>96</v>
      </c>
      <c r="I363" s="320">
        <v>-33.36</v>
      </c>
      <c r="J363" s="320">
        <v>0.0</v>
      </c>
      <c r="K363" s="320">
        <v>-33.36</v>
      </c>
      <c r="L363" s="320">
        <v>33.36</v>
      </c>
      <c r="M363" s="320">
        <v>0.0</v>
      </c>
      <c r="N363" s="320">
        <v>33.36</v>
      </c>
      <c r="O363" s="319">
        <v>0.0</v>
      </c>
      <c r="P363" s="320">
        <v>0.0</v>
      </c>
      <c r="Q363" s="320">
        <v>0.0</v>
      </c>
      <c r="R363" s="321">
        <v>0.0</v>
      </c>
      <c r="S363" s="314"/>
      <c r="T363" s="331"/>
    </row>
    <row r="364" ht="11.25" customHeight="1">
      <c r="A364" s="331"/>
      <c r="B364" s="315" t="s">
        <v>92</v>
      </c>
      <c r="C364" s="316" t="s">
        <v>137</v>
      </c>
      <c r="D364" s="317" t="s">
        <v>138</v>
      </c>
      <c r="E364" s="318"/>
      <c r="F364" s="316" t="s">
        <v>95</v>
      </c>
      <c r="G364" s="319">
        <v>0.06</v>
      </c>
      <c r="H364" s="315" t="s">
        <v>96</v>
      </c>
      <c r="I364" s="320">
        <v>-19.5</v>
      </c>
      <c r="J364" s="320">
        <v>0.0</v>
      </c>
      <c r="K364" s="320">
        <v>-19.5</v>
      </c>
      <c r="L364" s="320">
        <v>19.5</v>
      </c>
      <c r="M364" s="320">
        <v>0.0</v>
      </c>
      <c r="N364" s="320">
        <v>19.5</v>
      </c>
      <c r="O364" s="319">
        <v>0.0</v>
      </c>
      <c r="P364" s="320">
        <v>0.0</v>
      </c>
      <c r="Q364" s="320">
        <v>0.0</v>
      </c>
      <c r="R364" s="321">
        <v>0.0</v>
      </c>
      <c r="S364" s="314"/>
      <c r="T364" s="331"/>
    </row>
    <row r="365" ht="11.25" customHeight="1">
      <c r="A365" s="331"/>
      <c r="B365" s="315" t="s">
        <v>92</v>
      </c>
      <c r="C365" s="316" t="s">
        <v>131</v>
      </c>
      <c r="D365" s="317" t="s">
        <v>132</v>
      </c>
      <c r="E365" s="318"/>
      <c r="F365" s="316" t="s">
        <v>95</v>
      </c>
      <c r="G365" s="319">
        <v>1.2</v>
      </c>
      <c r="H365" s="315" t="s">
        <v>96</v>
      </c>
      <c r="I365" s="320">
        <v>-390.0</v>
      </c>
      <c r="J365" s="320">
        <v>0.0</v>
      </c>
      <c r="K365" s="320">
        <v>-390.0</v>
      </c>
      <c r="L365" s="320">
        <v>390.0</v>
      </c>
      <c r="M365" s="320">
        <v>0.0</v>
      </c>
      <c r="N365" s="320">
        <v>390.0</v>
      </c>
      <c r="O365" s="319">
        <v>0.0</v>
      </c>
      <c r="P365" s="320">
        <v>0.0</v>
      </c>
      <c r="Q365" s="320">
        <v>0.0</v>
      </c>
      <c r="R365" s="321">
        <v>0.0</v>
      </c>
      <c r="S365" s="314"/>
      <c r="T365" s="331"/>
    </row>
    <row r="366" ht="11.25" customHeight="1">
      <c r="A366" s="331"/>
      <c r="B366" s="315" t="s">
        <v>92</v>
      </c>
      <c r="C366" s="316" t="s">
        <v>196</v>
      </c>
      <c r="D366" s="317" t="s">
        <v>197</v>
      </c>
      <c r="E366" s="318"/>
      <c r="F366" s="316" t="s">
        <v>95</v>
      </c>
      <c r="G366" s="319">
        <v>0.06</v>
      </c>
      <c r="H366" s="315" t="s">
        <v>96</v>
      </c>
      <c r="I366" s="320">
        <v>-51.6</v>
      </c>
      <c r="J366" s="320">
        <v>0.0</v>
      </c>
      <c r="K366" s="320">
        <v>-51.6</v>
      </c>
      <c r="L366" s="320">
        <v>51.6</v>
      </c>
      <c r="M366" s="320">
        <v>0.0</v>
      </c>
      <c r="N366" s="320">
        <v>51.6</v>
      </c>
      <c r="O366" s="319">
        <v>0.0</v>
      </c>
      <c r="P366" s="320">
        <v>0.0</v>
      </c>
      <c r="Q366" s="320">
        <v>0.0</v>
      </c>
      <c r="R366" s="321">
        <v>0.0</v>
      </c>
      <c r="S366" s="314"/>
      <c r="T366" s="331"/>
    </row>
    <row r="367" ht="11.25" customHeight="1">
      <c r="A367" s="331"/>
      <c r="B367" s="315" t="s">
        <v>92</v>
      </c>
      <c r="C367" s="316" t="s">
        <v>155</v>
      </c>
      <c r="D367" s="317" t="s">
        <v>156</v>
      </c>
      <c r="E367" s="318"/>
      <c r="F367" s="316" t="s">
        <v>95</v>
      </c>
      <c r="G367" s="319">
        <v>0.12</v>
      </c>
      <c r="H367" s="315" t="s">
        <v>96</v>
      </c>
      <c r="I367" s="320">
        <v>-201.6</v>
      </c>
      <c r="J367" s="320">
        <v>0.0</v>
      </c>
      <c r="K367" s="320">
        <v>-201.6</v>
      </c>
      <c r="L367" s="320">
        <v>201.6</v>
      </c>
      <c r="M367" s="320">
        <v>0.0</v>
      </c>
      <c r="N367" s="320">
        <v>201.6</v>
      </c>
      <c r="O367" s="319">
        <v>0.0</v>
      </c>
      <c r="P367" s="320">
        <v>0.0</v>
      </c>
      <c r="Q367" s="320">
        <v>0.0</v>
      </c>
      <c r="R367" s="321">
        <v>0.0</v>
      </c>
      <c r="S367" s="314"/>
      <c r="T367" s="331"/>
    </row>
    <row r="368" ht="11.25" customHeight="1">
      <c r="A368" s="331"/>
      <c r="B368" s="315" t="s">
        <v>92</v>
      </c>
      <c r="C368" s="316" t="s">
        <v>246</v>
      </c>
      <c r="D368" s="399" t="s">
        <v>247</v>
      </c>
      <c r="E368" s="318"/>
      <c r="F368" s="316" t="s">
        <v>95</v>
      </c>
      <c r="G368" s="319">
        <v>0.9</v>
      </c>
      <c r="H368" s="315" t="s">
        <v>96</v>
      </c>
      <c r="I368" s="320">
        <v>-1816.29</v>
      </c>
      <c r="J368" s="320">
        <v>0.0</v>
      </c>
      <c r="K368" s="320">
        <v>-1816.29</v>
      </c>
      <c r="L368" s="320">
        <v>1816.29</v>
      </c>
      <c r="M368" s="320">
        <v>0.0</v>
      </c>
      <c r="N368" s="320">
        <v>1816.29</v>
      </c>
      <c r="O368" s="319">
        <v>0.0</v>
      </c>
      <c r="P368" s="320">
        <v>0.0</v>
      </c>
      <c r="Q368" s="320">
        <v>0.0</v>
      </c>
      <c r="R368" s="321">
        <v>0.0</v>
      </c>
      <c r="S368" s="314"/>
      <c r="T368" s="331"/>
    </row>
    <row r="369" ht="11.25" customHeight="1">
      <c r="A369" s="331"/>
      <c r="B369" s="315" t="s">
        <v>92</v>
      </c>
      <c r="C369" s="316" t="s">
        <v>284</v>
      </c>
      <c r="D369" s="317" t="s">
        <v>285</v>
      </c>
      <c r="E369" s="318"/>
      <c r="F369" s="316" t="s">
        <v>286</v>
      </c>
      <c r="G369" s="319">
        <v>0.1</v>
      </c>
      <c r="H369" s="315" t="s">
        <v>96</v>
      </c>
      <c r="I369" s="320">
        <v>-57.33</v>
      </c>
      <c r="J369" s="320">
        <v>0.0</v>
      </c>
      <c r="K369" s="320">
        <v>-57.33</v>
      </c>
      <c r="L369" s="320">
        <v>57.33</v>
      </c>
      <c r="M369" s="320">
        <v>0.0</v>
      </c>
      <c r="N369" s="320">
        <v>57.33</v>
      </c>
      <c r="O369" s="319">
        <v>0.0</v>
      </c>
      <c r="P369" s="320">
        <v>0.0</v>
      </c>
      <c r="Q369" s="320">
        <v>0.0</v>
      </c>
      <c r="R369" s="321">
        <v>0.0</v>
      </c>
      <c r="S369" s="314"/>
      <c r="T369" s="331"/>
    </row>
    <row r="370" ht="11.25" customHeight="1">
      <c r="A370" s="331"/>
      <c r="B370" s="315" t="s">
        <v>92</v>
      </c>
      <c r="C370" s="316" t="s">
        <v>124</v>
      </c>
      <c r="D370" s="317" t="s">
        <v>125</v>
      </c>
      <c r="E370" s="318"/>
      <c r="F370" s="316" t="s">
        <v>95</v>
      </c>
      <c r="G370" s="319">
        <v>0.3</v>
      </c>
      <c r="H370" s="315" t="s">
        <v>96</v>
      </c>
      <c r="I370" s="320">
        <v>-402.01</v>
      </c>
      <c r="J370" s="320">
        <v>0.0</v>
      </c>
      <c r="K370" s="320">
        <v>-402.01</v>
      </c>
      <c r="L370" s="320">
        <v>402.01</v>
      </c>
      <c r="M370" s="320">
        <v>0.0</v>
      </c>
      <c r="N370" s="320">
        <v>402.01</v>
      </c>
      <c r="O370" s="319">
        <v>0.0</v>
      </c>
      <c r="P370" s="320">
        <v>0.0</v>
      </c>
      <c r="Q370" s="320">
        <v>0.0</v>
      </c>
      <c r="R370" s="321">
        <v>0.0</v>
      </c>
      <c r="S370" s="314"/>
      <c r="T370" s="331"/>
    </row>
    <row r="371" ht="11.25" customHeight="1">
      <c r="A371" s="331"/>
      <c r="B371" s="315" t="s">
        <v>92</v>
      </c>
      <c r="C371" s="316" t="s">
        <v>366</v>
      </c>
      <c r="D371" s="317" t="s">
        <v>367</v>
      </c>
      <c r="E371" s="318"/>
      <c r="F371" s="316" t="s">
        <v>95</v>
      </c>
      <c r="G371" s="319">
        <v>0.048</v>
      </c>
      <c r="H371" s="315" t="s">
        <v>96</v>
      </c>
      <c r="I371" s="320">
        <v>-112.8</v>
      </c>
      <c r="J371" s="320">
        <v>0.0</v>
      </c>
      <c r="K371" s="320">
        <v>-112.8</v>
      </c>
      <c r="L371" s="320">
        <v>112.8</v>
      </c>
      <c r="M371" s="320">
        <v>0.0</v>
      </c>
      <c r="N371" s="320">
        <v>112.8</v>
      </c>
      <c r="O371" s="319">
        <v>0.0</v>
      </c>
      <c r="P371" s="320">
        <v>0.0</v>
      </c>
      <c r="Q371" s="320">
        <v>0.0</v>
      </c>
      <c r="R371" s="321">
        <v>0.0</v>
      </c>
      <c r="S371" s="314"/>
      <c r="T371" s="331"/>
    </row>
    <row r="372" ht="11.25" customHeight="1">
      <c r="A372" s="331"/>
      <c r="B372" s="315" t="s">
        <v>92</v>
      </c>
      <c r="C372" s="316" t="s">
        <v>120</v>
      </c>
      <c r="D372" s="317" t="s">
        <v>121</v>
      </c>
      <c r="E372" s="318"/>
      <c r="F372" s="316" t="s">
        <v>95</v>
      </c>
      <c r="G372" s="319">
        <v>0.06</v>
      </c>
      <c r="H372" s="315" t="s">
        <v>96</v>
      </c>
      <c r="I372" s="320">
        <v>-11.7</v>
      </c>
      <c r="J372" s="320">
        <v>0.0</v>
      </c>
      <c r="K372" s="320">
        <v>-11.7</v>
      </c>
      <c r="L372" s="320">
        <v>11.7</v>
      </c>
      <c r="M372" s="320">
        <v>0.0</v>
      </c>
      <c r="N372" s="320">
        <v>11.7</v>
      </c>
      <c r="O372" s="319">
        <v>0.0</v>
      </c>
      <c r="P372" s="320">
        <v>0.0</v>
      </c>
      <c r="Q372" s="320">
        <v>0.0</v>
      </c>
      <c r="R372" s="321">
        <v>0.0</v>
      </c>
      <c r="S372" s="314"/>
      <c r="T372" s="331"/>
    </row>
    <row r="373" ht="11.25" customHeight="1">
      <c r="A373" s="331"/>
      <c r="B373" s="315" t="s">
        <v>92</v>
      </c>
      <c r="C373" s="316" t="s">
        <v>118</v>
      </c>
      <c r="D373" s="317" t="s">
        <v>119</v>
      </c>
      <c r="E373" s="318"/>
      <c r="F373" s="316" t="s">
        <v>95</v>
      </c>
      <c r="G373" s="319">
        <v>0.024</v>
      </c>
      <c r="H373" s="315" t="s">
        <v>96</v>
      </c>
      <c r="I373" s="320">
        <v>-1.01</v>
      </c>
      <c r="J373" s="320">
        <v>0.0</v>
      </c>
      <c r="K373" s="320">
        <v>-1.01</v>
      </c>
      <c r="L373" s="320">
        <v>1.01</v>
      </c>
      <c r="M373" s="320">
        <v>0.0</v>
      </c>
      <c r="N373" s="320">
        <v>1.01</v>
      </c>
      <c r="O373" s="319">
        <v>0.0</v>
      </c>
      <c r="P373" s="320">
        <v>0.0</v>
      </c>
      <c r="Q373" s="320">
        <v>0.0</v>
      </c>
      <c r="R373" s="321">
        <v>0.0</v>
      </c>
      <c r="S373" s="314"/>
      <c r="T373" s="331"/>
    </row>
    <row r="374" ht="11.25" customHeight="1">
      <c r="A374" s="331"/>
      <c r="B374" s="315" t="s">
        <v>92</v>
      </c>
      <c r="C374" s="316" t="s">
        <v>151</v>
      </c>
      <c r="D374" s="317" t="s">
        <v>152</v>
      </c>
      <c r="E374" s="318"/>
      <c r="F374" s="316" t="s">
        <v>95</v>
      </c>
      <c r="G374" s="319">
        <v>1.8</v>
      </c>
      <c r="H374" s="315" t="s">
        <v>96</v>
      </c>
      <c r="I374" s="320">
        <v>-909.0</v>
      </c>
      <c r="J374" s="320">
        <v>0.0</v>
      </c>
      <c r="K374" s="320">
        <v>-909.0</v>
      </c>
      <c r="L374" s="320">
        <v>909.0</v>
      </c>
      <c r="M374" s="320">
        <v>0.0</v>
      </c>
      <c r="N374" s="320">
        <v>909.0</v>
      </c>
      <c r="O374" s="319">
        <v>0.0</v>
      </c>
      <c r="P374" s="320">
        <v>0.0</v>
      </c>
      <c r="Q374" s="320">
        <v>0.0</v>
      </c>
      <c r="R374" s="321">
        <v>0.0</v>
      </c>
      <c r="S374" s="314"/>
      <c r="T374" s="331"/>
    </row>
    <row r="375" ht="11.25" customHeight="1">
      <c r="A375" s="331"/>
      <c r="B375" s="315" t="s">
        <v>92</v>
      </c>
      <c r="C375" s="316" t="s">
        <v>391</v>
      </c>
      <c r="D375" s="399" t="s">
        <v>392</v>
      </c>
      <c r="E375" s="318"/>
      <c r="F375" s="316" t="s">
        <v>95</v>
      </c>
      <c r="G375" s="319">
        <v>3.0</v>
      </c>
      <c r="H375" s="315" t="s">
        <v>96</v>
      </c>
      <c r="I375" s="320">
        <v>-3578.2</v>
      </c>
      <c r="J375" s="320">
        <v>0.0</v>
      </c>
      <c r="K375" s="320">
        <v>-3578.2</v>
      </c>
      <c r="L375" s="320">
        <v>3578.2</v>
      </c>
      <c r="M375" s="320">
        <v>0.0</v>
      </c>
      <c r="N375" s="320">
        <v>3578.2</v>
      </c>
      <c r="O375" s="319">
        <v>0.0</v>
      </c>
      <c r="P375" s="320">
        <v>0.0</v>
      </c>
      <c r="Q375" s="320">
        <v>0.0</v>
      </c>
      <c r="R375" s="321">
        <v>0.0</v>
      </c>
      <c r="S375" s="314"/>
      <c r="T375" s="331"/>
    </row>
    <row r="376" ht="11.25" customHeight="1">
      <c r="A376" s="331"/>
      <c r="B376" s="315" t="s">
        <v>92</v>
      </c>
      <c r="C376" s="316" t="s">
        <v>180</v>
      </c>
      <c r="D376" s="317" t="s">
        <v>181</v>
      </c>
      <c r="E376" s="318"/>
      <c r="F376" s="316" t="s">
        <v>95</v>
      </c>
      <c r="G376" s="319">
        <v>0.48</v>
      </c>
      <c r="H376" s="315" t="s">
        <v>96</v>
      </c>
      <c r="I376" s="320">
        <v>-184.32</v>
      </c>
      <c r="J376" s="320">
        <v>0.0</v>
      </c>
      <c r="K376" s="320">
        <v>-184.32</v>
      </c>
      <c r="L376" s="320">
        <v>184.32</v>
      </c>
      <c r="M376" s="320">
        <v>0.0</v>
      </c>
      <c r="N376" s="320">
        <v>184.32</v>
      </c>
      <c r="O376" s="319">
        <v>0.0</v>
      </c>
      <c r="P376" s="320">
        <v>0.0</v>
      </c>
      <c r="Q376" s="320">
        <v>0.0</v>
      </c>
      <c r="R376" s="321">
        <v>0.0</v>
      </c>
      <c r="S376" s="314"/>
      <c r="T376" s="331"/>
    </row>
    <row r="377" ht="11.25" customHeight="1">
      <c r="A377" s="331"/>
      <c r="B377" s="315" t="s">
        <v>92</v>
      </c>
      <c r="C377" s="316" t="s">
        <v>366</v>
      </c>
      <c r="D377" s="317" t="s">
        <v>367</v>
      </c>
      <c r="E377" s="318"/>
      <c r="F377" s="316" t="s">
        <v>95</v>
      </c>
      <c r="G377" s="319">
        <v>0.036</v>
      </c>
      <c r="H377" s="315" t="s">
        <v>96</v>
      </c>
      <c r="I377" s="320">
        <v>-84.6</v>
      </c>
      <c r="J377" s="320">
        <v>0.0</v>
      </c>
      <c r="K377" s="320">
        <v>-84.6</v>
      </c>
      <c r="L377" s="320">
        <v>84.6</v>
      </c>
      <c r="M377" s="320">
        <v>0.0</v>
      </c>
      <c r="N377" s="320">
        <v>84.6</v>
      </c>
      <c r="O377" s="319">
        <v>0.0</v>
      </c>
      <c r="P377" s="320">
        <v>0.0</v>
      </c>
      <c r="Q377" s="320">
        <v>0.0</v>
      </c>
      <c r="R377" s="321">
        <v>0.0</v>
      </c>
      <c r="S377" s="314"/>
      <c r="T377" s="331"/>
    </row>
    <row r="378" ht="11.25" customHeight="1">
      <c r="A378" s="331"/>
      <c r="B378" s="315" t="s">
        <v>92</v>
      </c>
      <c r="C378" s="316" t="s">
        <v>120</v>
      </c>
      <c r="D378" s="317" t="s">
        <v>121</v>
      </c>
      <c r="E378" s="318"/>
      <c r="F378" s="316" t="s">
        <v>95</v>
      </c>
      <c r="G378" s="319">
        <v>0.24</v>
      </c>
      <c r="H378" s="315" t="s">
        <v>96</v>
      </c>
      <c r="I378" s="320">
        <v>-46.8</v>
      </c>
      <c r="J378" s="320">
        <v>0.0</v>
      </c>
      <c r="K378" s="320">
        <v>-46.8</v>
      </c>
      <c r="L378" s="320">
        <v>46.8</v>
      </c>
      <c r="M378" s="320">
        <v>0.0</v>
      </c>
      <c r="N378" s="320">
        <v>46.8</v>
      </c>
      <c r="O378" s="319">
        <v>0.0</v>
      </c>
      <c r="P378" s="320">
        <v>0.0</v>
      </c>
      <c r="Q378" s="320">
        <v>0.0</v>
      </c>
      <c r="R378" s="321">
        <v>0.0</v>
      </c>
      <c r="S378" s="314"/>
      <c r="T378" s="331"/>
    </row>
    <row r="379" ht="11.25" customHeight="1">
      <c r="A379" s="331"/>
      <c r="B379" s="315" t="s">
        <v>92</v>
      </c>
      <c r="C379" s="316" t="s">
        <v>1916</v>
      </c>
      <c r="D379" s="317" t="s">
        <v>1520</v>
      </c>
      <c r="E379" s="318"/>
      <c r="F379" s="316" t="s">
        <v>95</v>
      </c>
      <c r="G379" s="319">
        <v>0.12</v>
      </c>
      <c r="H379" s="315" t="s">
        <v>96</v>
      </c>
      <c r="I379" s="320">
        <v>-141.0</v>
      </c>
      <c r="J379" s="320">
        <v>0.0</v>
      </c>
      <c r="K379" s="320">
        <v>-141.0</v>
      </c>
      <c r="L379" s="320">
        <v>141.0</v>
      </c>
      <c r="M379" s="320">
        <v>0.0</v>
      </c>
      <c r="N379" s="320">
        <v>141.0</v>
      </c>
      <c r="O379" s="319">
        <v>0.0</v>
      </c>
      <c r="P379" s="320">
        <v>0.0</v>
      </c>
      <c r="Q379" s="320">
        <v>0.0</v>
      </c>
      <c r="R379" s="321">
        <v>0.0</v>
      </c>
      <c r="S379" s="314"/>
      <c r="T379" s="331"/>
    </row>
    <row r="380" ht="11.25" customHeight="1">
      <c r="A380" s="331"/>
      <c r="B380" s="315" t="s">
        <v>92</v>
      </c>
      <c r="C380" s="316" t="s">
        <v>105</v>
      </c>
      <c r="D380" s="317" t="s">
        <v>106</v>
      </c>
      <c r="E380" s="318"/>
      <c r="F380" s="316" t="s">
        <v>95</v>
      </c>
      <c r="G380" s="319">
        <v>0.35</v>
      </c>
      <c r="H380" s="315" t="s">
        <v>96</v>
      </c>
      <c r="I380" s="320">
        <v>-32.9</v>
      </c>
      <c r="J380" s="320">
        <v>0.0</v>
      </c>
      <c r="K380" s="320">
        <v>-32.9</v>
      </c>
      <c r="L380" s="320">
        <v>32.9</v>
      </c>
      <c r="M380" s="320">
        <v>0.0</v>
      </c>
      <c r="N380" s="320">
        <v>32.9</v>
      </c>
      <c r="O380" s="319">
        <v>0.0</v>
      </c>
      <c r="P380" s="320">
        <v>0.0</v>
      </c>
      <c r="Q380" s="320">
        <v>0.0</v>
      </c>
      <c r="R380" s="321">
        <v>0.0</v>
      </c>
      <c r="S380" s="314"/>
      <c r="T380" s="331"/>
    </row>
    <row r="381" ht="11.25" customHeight="1">
      <c r="A381" s="331"/>
      <c r="B381" s="315" t="s">
        <v>92</v>
      </c>
      <c r="C381" s="316" t="s">
        <v>120</v>
      </c>
      <c r="D381" s="317" t="s">
        <v>121</v>
      </c>
      <c r="E381" s="318"/>
      <c r="F381" s="316" t="s">
        <v>95</v>
      </c>
      <c r="G381" s="319">
        <v>0.18</v>
      </c>
      <c r="H381" s="315" t="s">
        <v>96</v>
      </c>
      <c r="I381" s="320">
        <v>-35.1</v>
      </c>
      <c r="J381" s="320">
        <v>0.0</v>
      </c>
      <c r="K381" s="320">
        <v>-35.1</v>
      </c>
      <c r="L381" s="320">
        <v>35.1</v>
      </c>
      <c r="M381" s="320">
        <v>0.0</v>
      </c>
      <c r="N381" s="320">
        <v>35.1</v>
      </c>
      <c r="O381" s="319">
        <v>0.0</v>
      </c>
      <c r="P381" s="320">
        <v>0.0</v>
      </c>
      <c r="Q381" s="320">
        <v>0.0</v>
      </c>
      <c r="R381" s="321">
        <v>0.0</v>
      </c>
      <c r="S381" s="314"/>
      <c r="T381" s="331"/>
    </row>
    <row r="382" ht="11.25" customHeight="1">
      <c r="A382" s="331"/>
      <c r="B382" s="315" t="s">
        <v>92</v>
      </c>
      <c r="C382" s="316" t="s">
        <v>2337</v>
      </c>
      <c r="D382" s="317" t="s">
        <v>2338</v>
      </c>
      <c r="E382" s="318"/>
      <c r="F382" s="316" t="s">
        <v>95</v>
      </c>
      <c r="G382" s="319">
        <v>0.6</v>
      </c>
      <c r="H382" s="315" t="s">
        <v>96</v>
      </c>
      <c r="I382" s="320">
        <v>0.0</v>
      </c>
      <c r="J382" s="320">
        <v>0.0</v>
      </c>
      <c r="K382" s="320">
        <v>0.0</v>
      </c>
      <c r="L382" s="320">
        <v>0.0</v>
      </c>
      <c r="M382" s="320">
        <v>0.0</v>
      </c>
      <c r="N382" s="320">
        <v>0.0</v>
      </c>
      <c r="O382" s="319">
        <v>0.0</v>
      </c>
      <c r="P382" s="320">
        <v>0.0</v>
      </c>
      <c r="Q382" s="320">
        <v>0.0</v>
      </c>
      <c r="R382" s="321">
        <v>0.0</v>
      </c>
      <c r="S382" s="314"/>
      <c r="T382" s="331"/>
    </row>
    <row r="383" ht="11.25" customHeight="1">
      <c r="A383" s="331"/>
      <c r="B383" s="315" t="s">
        <v>92</v>
      </c>
      <c r="C383" s="316" t="s">
        <v>287</v>
      </c>
      <c r="D383" s="317" t="s">
        <v>288</v>
      </c>
      <c r="E383" s="318"/>
      <c r="F383" s="316" t="s">
        <v>95</v>
      </c>
      <c r="G383" s="319">
        <v>1.2</v>
      </c>
      <c r="H383" s="315" t="s">
        <v>96</v>
      </c>
      <c r="I383" s="320">
        <v>-325.34</v>
      </c>
      <c r="J383" s="320">
        <v>0.0</v>
      </c>
      <c r="K383" s="320">
        <v>-325.34</v>
      </c>
      <c r="L383" s="320">
        <v>325.34</v>
      </c>
      <c r="M383" s="320">
        <v>0.0</v>
      </c>
      <c r="N383" s="320">
        <v>325.34</v>
      </c>
      <c r="O383" s="319">
        <v>0.0</v>
      </c>
      <c r="P383" s="320">
        <v>0.0</v>
      </c>
      <c r="Q383" s="320">
        <v>0.0</v>
      </c>
      <c r="R383" s="321">
        <v>0.0</v>
      </c>
      <c r="S383" s="314"/>
      <c r="T383" s="331"/>
    </row>
    <row r="384" ht="11.25" customHeight="1">
      <c r="A384" s="331"/>
      <c r="B384" s="315" t="s">
        <v>92</v>
      </c>
      <c r="C384" s="316" t="s">
        <v>346</v>
      </c>
      <c r="D384" s="317" t="s">
        <v>347</v>
      </c>
      <c r="E384" s="318"/>
      <c r="F384" s="316" t="s">
        <v>95</v>
      </c>
      <c r="G384" s="319">
        <v>0.5</v>
      </c>
      <c r="H384" s="315" t="s">
        <v>96</v>
      </c>
      <c r="I384" s="320">
        <v>-210.52</v>
      </c>
      <c r="J384" s="320">
        <v>0.0</v>
      </c>
      <c r="K384" s="320">
        <v>-210.52</v>
      </c>
      <c r="L384" s="320">
        <v>210.52</v>
      </c>
      <c r="M384" s="320">
        <v>0.0</v>
      </c>
      <c r="N384" s="320">
        <v>210.52</v>
      </c>
      <c r="O384" s="319">
        <v>0.0</v>
      </c>
      <c r="P384" s="320">
        <v>0.0</v>
      </c>
      <c r="Q384" s="320">
        <v>0.0</v>
      </c>
      <c r="R384" s="321">
        <v>0.0</v>
      </c>
      <c r="S384" s="314"/>
      <c r="T384" s="331"/>
    </row>
    <row r="385" ht="11.25" customHeight="1">
      <c r="A385" s="331"/>
      <c r="B385" s="315" t="s">
        <v>92</v>
      </c>
      <c r="C385" s="316" t="s">
        <v>348</v>
      </c>
      <c r="D385" s="317" t="s">
        <v>349</v>
      </c>
      <c r="E385" s="318"/>
      <c r="F385" s="316" t="s">
        <v>95</v>
      </c>
      <c r="G385" s="319">
        <v>0.084</v>
      </c>
      <c r="H385" s="315" t="s">
        <v>96</v>
      </c>
      <c r="I385" s="320">
        <v>-79.38</v>
      </c>
      <c r="J385" s="320">
        <v>0.0</v>
      </c>
      <c r="K385" s="320">
        <v>-79.38</v>
      </c>
      <c r="L385" s="320">
        <v>79.38</v>
      </c>
      <c r="M385" s="320">
        <v>0.0</v>
      </c>
      <c r="N385" s="320">
        <v>79.38</v>
      </c>
      <c r="O385" s="319">
        <v>0.0</v>
      </c>
      <c r="P385" s="320">
        <v>0.0</v>
      </c>
      <c r="Q385" s="320">
        <v>0.0</v>
      </c>
      <c r="R385" s="321">
        <v>0.0</v>
      </c>
      <c r="S385" s="314"/>
      <c r="T385" s="331"/>
    </row>
    <row r="386" ht="11.25" customHeight="1">
      <c r="A386" s="331"/>
      <c r="B386" s="315" t="s">
        <v>92</v>
      </c>
      <c r="C386" s="316" t="s">
        <v>141</v>
      </c>
      <c r="D386" s="317" t="s">
        <v>142</v>
      </c>
      <c r="E386" s="318"/>
      <c r="F386" s="316" t="s">
        <v>95</v>
      </c>
      <c r="G386" s="319">
        <v>0.096</v>
      </c>
      <c r="H386" s="315" t="s">
        <v>96</v>
      </c>
      <c r="I386" s="320">
        <v>-8.45</v>
      </c>
      <c r="J386" s="320">
        <v>0.0</v>
      </c>
      <c r="K386" s="320">
        <v>-8.45</v>
      </c>
      <c r="L386" s="320">
        <v>8.45</v>
      </c>
      <c r="M386" s="320">
        <v>0.0</v>
      </c>
      <c r="N386" s="320">
        <v>8.45</v>
      </c>
      <c r="O386" s="319">
        <v>0.0</v>
      </c>
      <c r="P386" s="320">
        <v>0.0</v>
      </c>
      <c r="Q386" s="320">
        <v>0.0</v>
      </c>
      <c r="R386" s="321">
        <v>0.0</v>
      </c>
      <c r="S386" s="314"/>
      <c r="T386" s="331"/>
    </row>
    <row r="387" ht="11.25" customHeight="1">
      <c r="A387" s="331"/>
      <c r="B387" s="315" t="s">
        <v>92</v>
      </c>
      <c r="C387" s="316" t="s">
        <v>350</v>
      </c>
      <c r="D387" s="317" t="s">
        <v>351</v>
      </c>
      <c r="E387" s="318"/>
      <c r="F387" s="316" t="s">
        <v>95</v>
      </c>
      <c r="G387" s="319">
        <v>0.072</v>
      </c>
      <c r="H387" s="315" t="s">
        <v>96</v>
      </c>
      <c r="I387" s="320">
        <v>-39.6</v>
      </c>
      <c r="J387" s="320">
        <v>0.0</v>
      </c>
      <c r="K387" s="320">
        <v>-39.6</v>
      </c>
      <c r="L387" s="320">
        <v>39.6</v>
      </c>
      <c r="M387" s="320">
        <v>0.0</v>
      </c>
      <c r="N387" s="320">
        <v>39.6</v>
      </c>
      <c r="O387" s="319">
        <v>0.0</v>
      </c>
      <c r="P387" s="320">
        <v>0.0</v>
      </c>
      <c r="Q387" s="320">
        <v>0.0</v>
      </c>
      <c r="R387" s="321">
        <v>0.0</v>
      </c>
      <c r="S387" s="314"/>
      <c r="T387" s="331"/>
    </row>
    <row r="388" ht="11.25" customHeight="1">
      <c r="A388" s="331"/>
      <c r="B388" s="315" t="s">
        <v>92</v>
      </c>
      <c r="C388" s="316" t="s">
        <v>120</v>
      </c>
      <c r="D388" s="317" t="s">
        <v>121</v>
      </c>
      <c r="E388" s="318"/>
      <c r="F388" s="316" t="s">
        <v>95</v>
      </c>
      <c r="G388" s="319">
        <v>0.048</v>
      </c>
      <c r="H388" s="315" t="s">
        <v>96</v>
      </c>
      <c r="I388" s="320">
        <v>-9.36</v>
      </c>
      <c r="J388" s="320">
        <v>0.0</v>
      </c>
      <c r="K388" s="320">
        <v>-9.36</v>
      </c>
      <c r="L388" s="320">
        <v>9.36</v>
      </c>
      <c r="M388" s="320">
        <v>0.0</v>
      </c>
      <c r="N388" s="320">
        <v>9.36</v>
      </c>
      <c r="O388" s="319">
        <v>0.0</v>
      </c>
      <c r="P388" s="320">
        <v>0.0</v>
      </c>
      <c r="Q388" s="320">
        <v>0.0</v>
      </c>
      <c r="R388" s="321">
        <v>0.0</v>
      </c>
      <c r="S388" s="314"/>
      <c r="T388" s="331"/>
    </row>
    <row r="389" ht="11.25" customHeight="1">
      <c r="A389" s="331"/>
      <c r="B389" s="315" t="s">
        <v>92</v>
      </c>
      <c r="C389" s="316" t="s">
        <v>153</v>
      </c>
      <c r="D389" s="317" t="s">
        <v>154</v>
      </c>
      <c r="E389" s="318"/>
      <c r="F389" s="316" t="s">
        <v>95</v>
      </c>
      <c r="G389" s="319">
        <v>0.06</v>
      </c>
      <c r="H389" s="315" t="s">
        <v>96</v>
      </c>
      <c r="I389" s="320">
        <v>-5.64</v>
      </c>
      <c r="J389" s="320">
        <v>0.0</v>
      </c>
      <c r="K389" s="320">
        <v>-5.64</v>
      </c>
      <c r="L389" s="320">
        <v>5.64</v>
      </c>
      <c r="M389" s="320">
        <v>0.0</v>
      </c>
      <c r="N389" s="320">
        <v>5.64</v>
      </c>
      <c r="O389" s="319">
        <v>0.0</v>
      </c>
      <c r="P389" s="320">
        <v>0.0</v>
      </c>
      <c r="Q389" s="320">
        <v>0.0</v>
      </c>
      <c r="R389" s="321">
        <v>0.0</v>
      </c>
      <c r="S389" s="314"/>
      <c r="T389" s="331"/>
    </row>
    <row r="390" ht="11.25" customHeight="1">
      <c r="A390" s="331"/>
      <c r="B390" s="315" t="s">
        <v>92</v>
      </c>
      <c r="C390" s="316" t="s">
        <v>2068</v>
      </c>
      <c r="D390" s="317" t="s">
        <v>2069</v>
      </c>
      <c r="E390" s="318"/>
      <c r="F390" s="316" t="s">
        <v>95</v>
      </c>
      <c r="G390" s="319">
        <v>0.24</v>
      </c>
      <c r="H390" s="315" t="s">
        <v>96</v>
      </c>
      <c r="I390" s="320">
        <v>-466.8</v>
      </c>
      <c r="J390" s="320">
        <v>0.0</v>
      </c>
      <c r="K390" s="320">
        <v>-466.8</v>
      </c>
      <c r="L390" s="320">
        <v>466.8</v>
      </c>
      <c r="M390" s="320">
        <v>0.0</v>
      </c>
      <c r="N390" s="320">
        <v>466.8</v>
      </c>
      <c r="O390" s="319">
        <v>0.0</v>
      </c>
      <c r="P390" s="320">
        <v>0.0</v>
      </c>
      <c r="Q390" s="320">
        <v>0.0</v>
      </c>
      <c r="R390" s="321">
        <v>0.0</v>
      </c>
      <c r="S390" s="314"/>
      <c r="T390" s="331"/>
    </row>
    <row r="391" ht="11.25" customHeight="1">
      <c r="A391" s="331"/>
      <c r="B391" s="315" t="s">
        <v>92</v>
      </c>
      <c r="C391" s="316" t="s">
        <v>196</v>
      </c>
      <c r="D391" s="317" t="s">
        <v>197</v>
      </c>
      <c r="E391" s="318"/>
      <c r="F391" s="316" t="s">
        <v>95</v>
      </c>
      <c r="G391" s="319">
        <v>0.024</v>
      </c>
      <c r="H391" s="315" t="s">
        <v>96</v>
      </c>
      <c r="I391" s="320">
        <v>-20.64</v>
      </c>
      <c r="J391" s="320">
        <v>0.0</v>
      </c>
      <c r="K391" s="320">
        <v>-20.64</v>
      </c>
      <c r="L391" s="320">
        <v>20.64</v>
      </c>
      <c r="M391" s="320">
        <v>0.0</v>
      </c>
      <c r="N391" s="320">
        <v>20.64</v>
      </c>
      <c r="O391" s="319">
        <v>0.0</v>
      </c>
      <c r="P391" s="320">
        <v>0.0</v>
      </c>
      <c r="Q391" s="320">
        <v>0.0</v>
      </c>
      <c r="R391" s="321">
        <v>0.0</v>
      </c>
      <c r="S391" s="314"/>
      <c r="T391" s="331"/>
    </row>
    <row r="392" ht="12.0" customHeight="1">
      <c r="A392" s="331"/>
      <c r="B392" s="331"/>
      <c r="C392" s="331"/>
      <c r="D392" s="331"/>
      <c r="E392" s="331"/>
      <c r="F392" s="331"/>
      <c r="G392" s="331"/>
      <c r="H392" s="331"/>
      <c r="I392" s="331"/>
      <c r="J392" s="331"/>
      <c r="K392" s="331"/>
      <c r="L392" s="331"/>
      <c r="M392" s="331"/>
      <c r="N392" s="331"/>
      <c r="O392" s="331"/>
      <c r="P392" s="331"/>
      <c r="Q392" s="331"/>
      <c r="R392" s="331"/>
      <c r="S392" s="331"/>
      <c r="T392" s="331"/>
    </row>
    <row r="393" ht="12.75" customHeight="1">
      <c r="A393" s="331"/>
      <c r="B393" s="300" t="s">
        <v>1813</v>
      </c>
      <c r="C393" s="297"/>
      <c r="D393" s="298"/>
      <c r="E393" s="331"/>
      <c r="F393" s="331"/>
      <c r="G393" s="331"/>
      <c r="H393" s="331"/>
      <c r="I393" s="331"/>
      <c r="J393" s="331"/>
      <c r="K393" s="331"/>
      <c r="L393" s="331"/>
      <c r="M393" s="331"/>
      <c r="N393" s="331"/>
      <c r="O393" s="331"/>
      <c r="P393" s="331"/>
      <c r="Q393" s="331"/>
      <c r="R393" s="331"/>
      <c r="S393" s="330" t="s">
        <v>385</v>
      </c>
      <c r="T393" s="331"/>
    </row>
    <row r="394" ht="4.5" customHeight="1">
      <c r="A394" s="331"/>
      <c r="B394" s="331"/>
      <c r="C394" s="331"/>
      <c r="D394" s="331"/>
      <c r="E394" s="331"/>
      <c r="F394" s="331"/>
      <c r="G394" s="331"/>
      <c r="H394" s="331"/>
      <c r="I394" s="331"/>
      <c r="J394" s="331"/>
      <c r="K394" s="331"/>
      <c r="L394" s="331"/>
      <c r="M394" s="331"/>
      <c r="N394" s="331"/>
      <c r="O394" s="331"/>
      <c r="P394" s="331"/>
      <c r="Q394" s="331"/>
      <c r="R394" s="331"/>
      <c r="S394" s="331"/>
      <c r="T394" s="331"/>
    </row>
    <row r="395" ht="19.5" customHeight="1">
      <c r="A395" s="331"/>
      <c r="B395" s="301" t="s">
        <v>79</v>
      </c>
      <c r="C395" s="301" t="s">
        <v>80</v>
      </c>
      <c r="D395" s="302" t="s">
        <v>81</v>
      </c>
      <c r="E395" s="303"/>
      <c r="F395" s="301" t="s">
        <v>82</v>
      </c>
      <c r="G395" s="301" t="s">
        <v>83</v>
      </c>
      <c r="H395" s="301" t="s">
        <v>84</v>
      </c>
      <c r="I395" s="304" t="s">
        <v>85</v>
      </c>
      <c r="J395" s="305"/>
      <c r="K395" s="306"/>
      <c r="L395" s="304" t="s">
        <v>86</v>
      </c>
      <c r="M395" s="305"/>
      <c r="N395" s="306"/>
      <c r="O395" s="304" t="s">
        <v>87</v>
      </c>
      <c r="P395" s="305"/>
      <c r="Q395" s="305"/>
      <c r="R395" s="305"/>
      <c r="S395" s="307"/>
      <c r="T395" s="331"/>
    </row>
    <row r="396" ht="14.25" customHeight="1">
      <c r="A396" s="331"/>
      <c r="B396" s="308"/>
      <c r="C396" s="308"/>
      <c r="D396" s="309"/>
      <c r="E396" s="310"/>
      <c r="F396" s="308"/>
      <c r="G396" s="308"/>
      <c r="H396" s="308"/>
      <c r="I396" s="311" t="s">
        <v>88</v>
      </c>
      <c r="J396" s="311" t="s">
        <v>89</v>
      </c>
      <c r="K396" s="311" t="s">
        <v>90</v>
      </c>
      <c r="L396" s="311" t="s">
        <v>88</v>
      </c>
      <c r="M396" s="311" t="s">
        <v>89</v>
      </c>
      <c r="N396" s="311" t="s">
        <v>90</v>
      </c>
      <c r="O396" s="311" t="s">
        <v>83</v>
      </c>
      <c r="P396" s="311" t="s">
        <v>88</v>
      </c>
      <c r="Q396" s="311" t="s">
        <v>89</v>
      </c>
      <c r="R396" s="304" t="s">
        <v>90</v>
      </c>
      <c r="S396" s="307"/>
      <c r="T396" s="331"/>
    </row>
    <row r="397" ht="11.25" customHeight="1">
      <c r="A397" s="331"/>
      <c r="B397" s="315" t="s">
        <v>92</v>
      </c>
      <c r="C397" s="316" t="s">
        <v>2369</v>
      </c>
      <c r="D397" s="317" t="s">
        <v>2370</v>
      </c>
      <c r="E397" s="318"/>
      <c r="F397" s="316" t="s">
        <v>95</v>
      </c>
      <c r="G397" s="319">
        <v>0.06</v>
      </c>
      <c r="H397" s="315" t="s">
        <v>96</v>
      </c>
      <c r="I397" s="320">
        <v>-16.14</v>
      </c>
      <c r="J397" s="320">
        <v>0.0</v>
      </c>
      <c r="K397" s="320">
        <v>-16.14</v>
      </c>
      <c r="L397" s="320">
        <v>16.14</v>
      </c>
      <c r="M397" s="320">
        <v>0.0</v>
      </c>
      <c r="N397" s="320">
        <v>16.14</v>
      </c>
      <c r="O397" s="319">
        <v>0.0</v>
      </c>
      <c r="P397" s="320">
        <v>0.0</v>
      </c>
      <c r="Q397" s="320">
        <v>0.0</v>
      </c>
      <c r="R397" s="321">
        <v>0.0</v>
      </c>
      <c r="S397" s="314"/>
      <c r="T397" s="331"/>
    </row>
    <row r="398" ht="11.25" customHeight="1">
      <c r="A398" s="331"/>
      <c r="B398" s="322" t="s">
        <v>107</v>
      </c>
      <c r="C398" s="323"/>
      <c r="D398" s="323"/>
      <c r="E398" s="323"/>
      <c r="F398" s="324"/>
      <c r="G398" s="325">
        <v>26.198</v>
      </c>
      <c r="H398" s="326" t="s">
        <v>108</v>
      </c>
      <c r="I398" s="327">
        <v>-23300.2</v>
      </c>
      <c r="J398" s="327">
        <v>0.0</v>
      </c>
      <c r="K398" s="327">
        <v>-23300.2</v>
      </c>
      <c r="L398" s="327">
        <v>23300.2</v>
      </c>
      <c r="M398" s="327">
        <v>0.0</v>
      </c>
      <c r="N398" s="327">
        <v>23300.2</v>
      </c>
      <c r="O398" s="325">
        <v>0.0</v>
      </c>
      <c r="P398" s="327">
        <v>0.0</v>
      </c>
      <c r="Q398" s="327">
        <v>0.0</v>
      </c>
      <c r="R398" s="328">
        <v>0.0</v>
      </c>
      <c r="S398" s="329"/>
      <c r="T398" s="331"/>
    </row>
    <row r="399" ht="11.25" customHeight="1">
      <c r="A399" s="331"/>
      <c r="B399" s="312" t="s">
        <v>2371</v>
      </c>
      <c r="C399" s="313"/>
      <c r="D399" s="313"/>
      <c r="E399" s="313"/>
      <c r="F399" s="313"/>
      <c r="G399" s="313"/>
      <c r="H399" s="313"/>
      <c r="I399" s="313"/>
      <c r="J399" s="313"/>
      <c r="K399" s="313"/>
      <c r="L399" s="313"/>
      <c r="M399" s="313"/>
      <c r="N399" s="313"/>
      <c r="O399" s="313"/>
      <c r="P399" s="313"/>
      <c r="Q399" s="313"/>
      <c r="R399" s="313"/>
      <c r="S399" s="314"/>
      <c r="T399" s="331"/>
    </row>
    <row r="400" ht="11.25" customHeight="1">
      <c r="A400" s="331"/>
      <c r="B400" s="315" t="s">
        <v>92</v>
      </c>
      <c r="C400" s="316" t="s">
        <v>408</v>
      </c>
      <c r="D400" s="317" t="s">
        <v>409</v>
      </c>
      <c r="E400" s="318"/>
      <c r="F400" s="316" t="s">
        <v>95</v>
      </c>
      <c r="G400" s="319">
        <v>0.24</v>
      </c>
      <c r="H400" s="315" t="s">
        <v>96</v>
      </c>
      <c r="I400" s="320">
        <v>-201.12</v>
      </c>
      <c r="J400" s="320">
        <v>0.0</v>
      </c>
      <c r="K400" s="320">
        <v>-201.12</v>
      </c>
      <c r="L400" s="320">
        <v>201.12</v>
      </c>
      <c r="M400" s="320">
        <v>0.0</v>
      </c>
      <c r="N400" s="320">
        <v>201.12</v>
      </c>
      <c r="O400" s="319">
        <v>0.0</v>
      </c>
      <c r="P400" s="320">
        <v>0.0</v>
      </c>
      <c r="Q400" s="320">
        <v>0.0</v>
      </c>
      <c r="R400" s="321">
        <v>0.0</v>
      </c>
      <c r="S400" s="314"/>
      <c r="T400" s="331"/>
    </row>
    <row r="401" ht="11.25" customHeight="1">
      <c r="A401" s="331"/>
      <c r="B401" s="315" t="s">
        <v>92</v>
      </c>
      <c r="C401" s="316" t="s">
        <v>128</v>
      </c>
      <c r="D401" s="317" t="s">
        <v>129</v>
      </c>
      <c r="E401" s="318"/>
      <c r="F401" s="316" t="s">
        <v>130</v>
      </c>
      <c r="G401" s="319">
        <v>12.0</v>
      </c>
      <c r="H401" s="315" t="s">
        <v>96</v>
      </c>
      <c r="I401" s="320">
        <v>-153.27</v>
      </c>
      <c r="J401" s="320">
        <v>0.0</v>
      </c>
      <c r="K401" s="320">
        <v>-153.27</v>
      </c>
      <c r="L401" s="320">
        <v>153.27</v>
      </c>
      <c r="M401" s="320">
        <v>0.0</v>
      </c>
      <c r="N401" s="320">
        <v>153.27</v>
      </c>
      <c r="O401" s="319">
        <v>0.0</v>
      </c>
      <c r="P401" s="320">
        <v>0.0</v>
      </c>
      <c r="Q401" s="320">
        <v>0.0</v>
      </c>
      <c r="R401" s="321">
        <v>0.0</v>
      </c>
      <c r="S401" s="314"/>
      <c r="T401" s="331"/>
    </row>
    <row r="402" ht="11.25" customHeight="1">
      <c r="A402" s="331"/>
      <c r="B402" s="315" t="s">
        <v>92</v>
      </c>
      <c r="C402" s="316" t="s">
        <v>178</v>
      </c>
      <c r="D402" s="317" t="s">
        <v>179</v>
      </c>
      <c r="E402" s="318"/>
      <c r="F402" s="316" t="s">
        <v>95</v>
      </c>
      <c r="G402" s="319">
        <v>0.6</v>
      </c>
      <c r="H402" s="315" t="s">
        <v>96</v>
      </c>
      <c r="I402" s="320">
        <v>-658.8</v>
      </c>
      <c r="J402" s="320">
        <v>0.0</v>
      </c>
      <c r="K402" s="320">
        <v>-658.8</v>
      </c>
      <c r="L402" s="320">
        <v>658.8</v>
      </c>
      <c r="M402" s="320">
        <v>0.0</v>
      </c>
      <c r="N402" s="320">
        <v>658.8</v>
      </c>
      <c r="O402" s="319">
        <v>0.0</v>
      </c>
      <c r="P402" s="320">
        <v>0.0</v>
      </c>
      <c r="Q402" s="320">
        <v>0.0</v>
      </c>
      <c r="R402" s="321">
        <v>0.0</v>
      </c>
      <c r="S402" s="314"/>
      <c r="T402" s="331"/>
    </row>
    <row r="403" ht="11.25" customHeight="1">
      <c r="A403" s="331"/>
      <c r="B403" s="315" t="s">
        <v>92</v>
      </c>
      <c r="C403" s="316" t="s">
        <v>410</v>
      </c>
      <c r="D403" s="317" t="s">
        <v>411</v>
      </c>
      <c r="E403" s="318"/>
      <c r="F403" s="316" t="s">
        <v>95</v>
      </c>
      <c r="G403" s="319">
        <v>0.036</v>
      </c>
      <c r="H403" s="315" t="s">
        <v>96</v>
      </c>
      <c r="I403" s="320">
        <v>0.0</v>
      </c>
      <c r="J403" s="320">
        <v>0.0</v>
      </c>
      <c r="K403" s="320">
        <v>0.0</v>
      </c>
      <c r="L403" s="320">
        <v>0.0</v>
      </c>
      <c r="M403" s="320">
        <v>0.0</v>
      </c>
      <c r="N403" s="320">
        <v>0.0</v>
      </c>
      <c r="O403" s="319">
        <v>0.0</v>
      </c>
      <c r="P403" s="320">
        <v>0.0</v>
      </c>
      <c r="Q403" s="320">
        <v>0.0</v>
      </c>
      <c r="R403" s="321">
        <v>0.0</v>
      </c>
      <c r="S403" s="314"/>
      <c r="T403" s="331"/>
    </row>
    <row r="404" ht="11.25" customHeight="1">
      <c r="A404" s="331"/>
      <c r="B404" s="315" t="s">
        <v>92</v>
      </c>
      <c r="C404" s="316" t="s">
        <v>212</v>
      </c>
      <c r="D404" s="317" t="s">
        <v>213</v>
      </c>
      <c r="E404" s="318"/>
      <c r="F404" s="316" t="s">
        <v>95</v>
      </c>
      <c r="G404" s="319">
        <v>0.12</v>
      </c>
      <c r="H404" s="315" t="s">
        <v>96</v>
      </c>
      <c r="I404" s="320">
        <v>-24.0</v>
      </c>
      <c r="J404" s="320">
        <v>0.0</v>
      </c>
      <c r="K404" s="320">
        <v>-24.0</v>
      </c>
      <c r="L404" s="320">
        <v>24.0</v>
      </c>
      <c r="M404" s="320">
        <v>0.0</v>
      </c>
      <c r="N404" s="320">
        <v>24.0</v>
      </c>
      <c r="O404" s="319">
        <v>0.0</v>
      </c>
      <c r="P404" s="320">
        <v>0.0</v>
      </c>
      <c r="Q404" s="320">
        <v>0.0</v>
      </c>
      <c r="R404" s="321">
        <v>0.0</v>
      </c>
      <c r="S404" s="314"/>
      <c r="T404" s="331"/>
    </row>
    <row r="405" ht="11.25" customHeight="1">
      <c r="A405" s="331"/>
      <c r="B405" s="315" t="s">
        <v>92</v>
      </c>
      <c r="C405" s="316" t="s">
        <v>128</v>
      </c>
      <c r="D405" s="317" t="s">
        <v>129</v>
      </c>
      <c r="E405" s="318"/>
      <c r="F405" s="316" t="s">
        <v>130</v>
      </c>
      <c r="G405" s="319">
        <v>12.0</v>
      </c>
      <c r="H405" s="315" t="s">
        <v>96</v>
      </c>
      <c r="I405" s="320">
        <v>-153.27</v>
      </c>
      <c r="J405" s="320">
        <v>0.0</v>
      </c>
      <c r="K405" s="320">
        <v>-153.27</v>
      </c>
      <c r="L405" s="320">
        <v>153.27</v>
      </c>
      <c r="M405" s="320">
        <v>0.0</v>
      </c>
      <c r="N405" s="320">
        <v>153.27</v>
      </c>
      <c r="O405" s="319">
        <v>0.0</v>
      </c>
      <c r="P405" s="320">
        <v>0.0</v>
      </c>
      <c r="Q405" s="320">
        <v>0.0</v>
      </c>
      <c r="R405" s="321">
        <v>0.0</v>
      </c>
      <c r="S405" s="314"/>
      <c r="T405" s="331"/>
    </row>
    <row r="406" ht="11.25" customHeight="1">
      <c r="A406" s="331"/>
      <c r="B406" s="315" t="s">
        <v>92</v>
      </c>
      <c r="C406" s="316" t="s">
        <v>412</v>
      </c>
      <c r="D406" s="317" t="s">
        <v>413</v>
      </c>
      <c r="E406" s="318"/>
      <c r="F406" s="316" t="s">
        <v>95</v>
      </c>
      <c r="G406" s="319">
        <v>0.6</v>
      </c>
      <c r="H406" s="315" t="s">
        <v>96</v>
      </c>
      <c r="I406" s="320">
        <v>0.0</v>
      </c>
      <c r="J406" s="320">
        <v>0.0</v>
      </c>
      <c r="K406" s="320">
        <v>0.0</v>
      </c>
      <c r="L406" s="320">
        <v>0.0</v>
      </c>
      <c r="M406" s="320">
        <v>0.0</v>
      </c>
      <c r="N406" s="320">
        <v>0.0</v>
      </c>
      <c r="O406" s="319">
        <v>0.0</v>
      </c>
      <c r="P406" s="320">
        <v>0.0</v>
      </c>
      <c r="Q406" s="320">
        <v>0.0</v>
      </c>
      <c r="R406" s="321">
        <v>0.0</v>
      </c>
      <c r="S406" s="314"/>
      <c r="T406" s="331"/>
    </row>
    <row r="407" ht="11.25" customHeight="1">
      <c r="A407" s="331"/>
      <c r="B407" s="315" t="s">
        <v>92</v>
      </c>
      <c r="C407" s="316" t="s">
        <v>124</v>
      </c>
      <c r="D407" s="317" t="s">
        <v>125</v>
      </c>
      <c r="E407" s="318"/>
      <c r="F407" s="316" t="s">
        <v>95</v>
      </c>
      <c r="G407" s="319">
        <v>0.24</v>
      </c>
      <c r="H407" s="315" t="s">
        <v>96</v>
      </c>
      <c r="I407" s="320">
        <v>-321.6</v>
      </c>
      <c r="J407" s="320">
        <v>0.0</v>
      </c>
      <c r="K407" s="320">
        <v>-321.6</v>
      </c>
      <c r="L407" s="320">
        <v>321.6</v>
      </c>
      <c r="M407" s="320">
        <v>0.0</v>
      </c>
      <c r="N407" s="320">
        <v>321.6</v>
      </c>
      <c r="O407" s="319">
        <v>0.0</v>
      </c>
      <c r="P407" s="320">
        <v>0.0</v>
      </c>
      <c r="Q407" s="320">
        <v>0.0</v>
      </c>
      <c r="R407" s="321">
        <v>0.0</v>
      </c>
      <c r="S407" s="314"/>
      <c r="T407" s="331"/>
    </row>
    <row r="408" ht="11.25" customHeight="1">
      <c r="A408" s="331"/>
      <c r="B408" s="315" t="s">
        <v>92</v>
      </c>
      <c r="C408" s="316" t="s">
        <v>141</v>
      </c>
      <c r="D408" s="317" t="s">
        <v>142</v>
      </c>
      <c r="E408" s="318"/>
      <c r="F408" s="316" t="s">
        <v>95</v>
      </c>
      <c r="G408" s="319">
        <v>0.3</v>
      </c>
      <c r="H408" s="315" t="s">
        <v>96</v>
      </c>
      <c r="I408" s="320">
        <v>-26.4</v>
      </c>
      <c r="J408" s="320">
        <v>0.0</v>
      </c>
      <c r="K408" s="320">
        <v>-26.4</v>
      </c>
      <c r="L408" s="320">
        <v>26.4</v>
      </c>
      <c r="M408" s="320">
        <v>0.0</v>
      </c>
      <c r="N408" s="320">
        <v>26.4</v>
      </c>
      <c r="O408" s="319">
        <v>0.0</v>
      </c>
      <c r="P408" s="320">
        <v>0.0</v>
      </c>
      <c r="Q408" s="320">
        <v>0.0</v>
      </c>
      <c r="R408" s="321">
        <v>0.0</v>
      </c>
      <c r="S408" s="314"/>
      <c r="T408" s="331"/>
    </row>
    <row r="409" ht="11.25" customHeight="1">
      <c r="A409" s="331"/>
      <c r="B409" s="315" t="s">
        <v>92</v>
      </c>
      <c r="C409" s="316" t="s">
        <v>128</v>
      </c>
      <c r="D409" s="317" t="s">
        <v>129</v>
      </c>
      <c r="E409" s="318"/>
      <c r="F409" s="316" t="s">
        <v>130</v>
      </c>
      <c r="G409" s="319">
        <v>6.0</v>
      </c>
      <c r="H409" s="315" t="s">
        <v>96</v>
      </c>
      <c r="I409" s="320">
        <v>-76.63</v>
      </c>
      <c r="J409" s="320">
        <v>0.0</v>
      </c>
      <c r="K409" s="320">
        <v>-76.63</v>
      </c>
      <c r="L409" s="320">
        <v>76.63</v>
      </c>
      <c r="M409" s="320">
        <v>0.0</v>
      </c>
      <c r="N409" s="320">
        <v>76.63</v>
      </c>
      <c r="O409" s="319">
        <v>0.0</v>
      </c>
      <c r="P409" s="320">
        <v>0.0</v>
      </c>
      <c r="Q409" s="320">
        <v>0.0</v>
      </c>
      <c r="R409" s="321">
        <v>0.0</v>
      </c>
      <c r="S409" s="314"/>
      <c r="T409" s="331"/>
    </row>
    <row r="410" ht="11.25" customHeight="1">
      <c r="A410" s="331"/>
      <c r="B410" s="315" t="s">
        <v>92</v>
      </c>
      <c r="C410" s="316" t="s">
        <v>201</v>
      </c>
      <c r="D410" s="317" t="s">
        <v>202</v>
      </c>
      <c r="E410" s="318"/>
      <c r="F410" s="316" t="s">
        <v>95</v>
      </c>
      <c r="G410" s="319">
        <v>0.144</v>
      </c>
      <c r="H410" s="315" t="s">
        <v>96</v>
      </c>
      <c r="I410" s="320">
        <v>-7.85</v>
      </c>
      <c r="J410" s="320">
        <v>0.0</v>
      </c>
      <c r="K410" s="320">
        <v>-7.85</v>
      </c>
      <c r="L410" s="320">
        <v>7.85</v>
      </c>
      <c r="M410" s="320">
        <v>0.0</v>
      </c>
      <c r="N410" s="320">
        <v>7.85</v>
      </c>
      <c r="O410" s="319">
        <v>0.0</v>
      </c>
      <c r="P410" s="320">
        <v>0.0</v>
      </c>
      <c r="Q410" s="320">
        <v>0.0</v>
      </c>
      <c r="R410" s="321">
        <v>0.0</v>
      </c>
      <c r="S410" s="314"/>
      <c r="T410" s="331"/>
    </row>
    <row r="411" ht="11.25" customHeight="1">
      <c r="A411" s="331"/>
      <c r="B411" s="315" t="s">
        <v>92</v>
      </c>
      <c r="C411" s="316" t="s">
        <v>415</v>
      </c>
      <c r="D411" s="317" t="s">
        <v>416</v>
      </c>
      <c r="E411" s="318"/>
      <c r="F411" s="316" t="s">
        <v>95</v>
      </c>
      <c r="G411" s="319">
        <v>0.6</v>
      </c>
      <c r="H411" s="315" t="s">
        <v>96</v>
      </c>
      <c r="I411" s="320">
        <v>-306.82</v>
      </c>
      <c r="J411" s="320">
        <v>0.0</v>
      </c>
      <c r="K411" s="320">
        <v>-306.82</v>
      </c>
      <c r="L411" s="320">
        <v>306.82</v>
      </c>
      <c r="M411" s="320">
        <v>0.0</v>
      </c>
      <c r="N411" s="320">
        <v>306.82</v>
      </c>
      <c r="O411" s="319">
        <v>0.0</v>
      </c>
      <c r="P411" s="320">
        <v>0.0</v>
      </c>
      <c r="Q411" s="320">
        <v>0.0</v>
      </c>
      <c r="R411" s="321">
        <v>0.0</v>
      </c>
      <c r="S411" s="314"/>
      <c r="T411" s="331"/>
    </row>
    <row r="412" ht="11.25" customHeight="1">
      <c r="A412" s="331"/>
      <c r="B412" s="315" t="s">
        <v>92</v>
      </c>
      <c r="C412" s="316" t="s">
        <v>264</v>
      </c>
      <c r="D412" s="317" t="s">
        <v>265</v>
      </c>
      <c r="E412" s="318"/>
      <c r="F412" s="316" t="s">
        <v>95</v>
      </c>
      <c r="G412" s="319">
        <v>0.06</v>
      </c>
      <c r="H412" s="315" t="s">
        <v>96</v>
      </c>
      <c r="I412" s="320">
        <v>-45.0</v>
      </c>
      <c r="J412" s="320">
        <v>0.0</v>
      </c>
      <c r="K412" s="320">
        <v>-45.0</v>
      </c>
      <c r="L412" s="320">
        <v>45.0</v>
      </c>
      <c r="M412" s="320">
        <v>0.0</v>
      </c>
      <c r="N412" s="320">
        <v>45.0</v>
      </c>
      <c r="O412" s="319">
        <v>0.0</v>
      </c>
      <c r="P412" s="320">
        <v>0.0</v>
      </c>
      <c r="Q412" s="320">
        <v>0.0</v>
      </c>
      <c r="R412" s="321">
        <v>0.0</v>
      </c>
      <c r="S412" s="314"/>
      <c r="T412" s="331"/>
    </row>
    <row r="413" ht="11.25" customHeight="1">
      <c r="A413" s="331"/>
      <c r="B413" s="315" t="s">
        <v>92</v>
      </c>
      <c r="C413" s="316" t="s">
        <v>417</v>
      </c>
      <c r="D413" s="317" t="s">
        <v>418</v>
      </c>
      <c r="E413" s="318"/>
      <c r="F413" s="316" t="s">
        <v>95</v>
      </c>
      <c r="G413" s="319">
        <v>0.015</v>
      </c>
      <c r="H413" s="315" t="s">
        <v>96</v>
      </c>
      <c r="I413" s="320">
        <v>-10.71</v>
      </c>
      <c r="J413" s="320">
        <v>0.0</v>
      </c>
      <c r="K413" s="320">
        <v>-10.71</v>
      </c>
      <c r="L413" s="320">
        <v>10.71</v>
      </c>
      <c r="M413" s="320">
        <v>0.0</v>
      </c>
      <c r="N413" s="320">
        <v>10.71</v>
      </c>
      <c r="O413" s="319">
        <v>0.0</v>
      </c>
      <c r="P413" s="320">
        <v>0.0</v>
      </c>
      <c r="Q413" s="320">
        <v>0.0</v>
      </c>
      <c r="R413" s="321">
        <v>0.0</v>
      </c>
      <c r="S413" s="314"/>
      <c r="T413" s="331"/>
    </row>
    <row r="414" ht="11.25" customHeight="1">
      <c r="A414" s="331"/>
      <c r="B414" s="315" t="s">
        <v>92</v>
      </c>
      <c r="C414" s="316" t="s">
        <v>381</v>
      </c>
      <c r="D414" s="317" t="s">
        <v>382</v>
      </c>
      <c r="E414" s="318"/>
      <c r="F414" s="316" t="s">
        <v>95</v>
      </c>
      <c r="G414" s="319">
        <v>3.8</v>
      </c>
      <c r="H414" s="315" t="s">
        <v>96</v>
      </c>
      <c r="I414" s="320">
        <v>-566.2</v>
      </c>
      <c r="J414" s="320">
        <v>0.0</v>
      </c>
      <c r="K414" s="320">
        <v>-566.2</v>
      </c>
      <c r="L414" s="320">
        <v>566.2</v>
      </c>
      <c r="M414" s="320">
        <v>0.0</v>
      </c>
      <c r="N414" s="320">
        <v>566.2</v>
      </c>
      <c r="O414" s="319">
        <v>0.0</v>
      </c>
      <c r="P414" s="320">
        <v>0.0</v>
      </c>
      <c r="Q414" s="320">
        <v>0.0</v>
      </c>
      <c r="R414" s="321">
        <v>0.0</v>
      </c>
      <c r="S414" s="314"/>
      <c r="T414" s="331"/>
    </row>
    <row r="415" ht="11.25" customHeight="1">
      <c r="A415" s="331"/>
      <c r="B415" s="315" t="s">
        <v>92</v>
      </c>
      <c r="C415" s="316" t="s">
        <v>141</v>
      </c>
      <c r="D415" s="317" t="s">
        <v>142</v>
      </c>
      <c r="E415" s="318"/>
      <c r="F415" s="316" t="s">
        <v>95</v>
      </c>
      <c r="G415" s="319">
        <v>0.6</v>
      </c>
      <c r="H415" s="315" t="s">
        <v>96</v>
      </c>
      <c r="I415" s="320">
        <v>-52.8</v>
      </c>
      <c r="J415" s="320">
        <v>0.0</v>
      </c>
      <c r="K415" s="320">
        <v>-52.8</v>
      </c>
      <c r="L415" s="320">
        <v>52.8</v>
      </c>
      <c r="M415" s="320">
        <v>0.0</v>
      </c>
      <c r="N415" s="320">
        <v>52.8</v>
      </c>
      <c r="O415" s="319">
        <v>0.0</v>
      </c>
      <c r="P415" s="320">
        <v>0.0</v>
      </c>
      <c r="Q415" s="320">
        <v>0.0</v>
      </c>
      <c r="R415" s="321">
        <v>0.0</v>
      </c>
      <c r="S415" s="314"/>
      <c r="T415" s="331"/>
    </row>
    <row r="416" ht="11.25" customHeight="1">
      <c r="A416" s="331"/>
      <c r="B416" s="315" t="s">
        <v>92</v>
      </c>
      <c r="C416" s="316" t="s">
        <v>419</v>
      </c>
      <c r="D416" s="399" t="s">
        <v>420</v>
      </c>
      <c r="E416" s="318"/>
      <c r="F416" s="316" t="s">
        <v>95</v>
      </c>
      <c r="G416" s="319">
        <v>3.0</v>
      </c>
      <c r="H416" s="315" t="s">
        <v>96</v>
      </c>
      <c r="I416" s="320">
        <v>-1092.0</v>
      </c>
      <c r="J416" s="320">
        <v>0.0</v>
      </c>
      <c r="K416" s="320">
        <v>-1092.0</v>
      </c>
      <c r="L416" s="320">
        <v>1092.0</v>
      </c>
      <c r="M416" s="320">
        <v>0.0</v>
      </c>
      <c r="N416" s="320">
        <v>1092.0</v>
      </c>
      <c r="O416" s="319">
        <v>0.0</v>
      </c>
      <c r="P416" s="320">
        <v>0.0</v>
      </c>
      <c r="Q416" s="320">
        <v>0.0</v>
      </c>
      <c r="R416" s="321">
        <v>0.0</v>
      </c>
      <c r="S416" s="314"/>
      <c r="T416" s="331"/>
    </row>
    <row r="417" ht="11.25" customHeight="1">
      <c r="A417" s="331"/>
      <c r="B417" s="315" t="s">
        <v>92</v>
      </c>
      <c r="C417" s="316" t="s">
        <v>415</v>
      </c>
      <c r="D417" s="317" t="s">
        <v>416</v>
      </c>
      <c r="E417" s="318"/>
      <c r="F417" s="316" t="s">
        <v>95</v>
      </c>
      <c r="G417" s="319">
        <v>0.72</v>
      </c>
      <c r="H417" s="315" t="s">
        <v>96</v>
      </c>
      <c r="I417" s="320">
        <v>-368.18</v>
      </c>
      <c r="J417" s="320">
        <v>0.0</v>
      </c>
      <c r="K417" s="320">
        <v>-368.18</v>
      </c>
      <c r="L417" s="320">
        <v>368.18</v>
      </c>
      <c r="M417" s="320">
        <v>0.0</v>
      </c>
      <c r="N417" s="320">
        <v>368.18</v>
      </c>
      <c r="O417" s="319">
        <v>0.0</v>
      </c>
      <c r="P417" s="320">
        <v>0.0</v>
      </c>
      <c r="Q417" s="320">
        <v>0.0</v>
      </c>
      <c r="R417" s="321">
        <v>0.0</v>
      </c>
      <c r="S417" s="314"/>
      <c r="T417" s="331"/>
    </row>
    <row r="418" ht="11.25" customHeight="1">
      <c r="A418" s="331"/>
      <c r="B418" s="315" t="s">
        <v>92</v>
      </c>
      <c r="C418" s="316" t="s">
        <v>201</v>
      </c>
      <c r="D418" s="317" t="s">
        <v>202</v>
      </c>
      <c r="E418" s="318"/>
      <c r="F418" s="316" t="s">
        <v>95</v>
      </c>
      <c r="G418" s="319">
        <v>3.0</v>
      </c>
      <c r="H418" s="315" t="s">
        <v>96</v>
      </c>
      <c r="I418" s="320">
        <v>-163.5</v>
      </c>
      <c r="J418" s="320">
        <v>0.0</v>
      </c>
      <c r="K418" s="320">
        <v>-163.5</v>
      </c>
      <c r="L418" s="320">
        <v>163.5</v>
      </c>
      <c r="M418" s="320">
        <v>0.0</v>
      </c>
      <c r="N418" s="320">
        <v>163.5</v>
      </c>
      <c r="O418" s="319">
        <v>0.0</v>
      </c>
      <c r="P418" s="320">
        <v>0.0</v>
      </c>
      <c r="Q418" s="320">
        <v>0.0</v>
      </c>
      <c r="R418" s="321">
        <v>0.0</v>
      </c>
      <c r="S418" s="314"/>
      <c r="T418" s="331"/>
    </row>
    <row r="419" ht="11.25" customHeight="1">
      <c r="A419" s="331"/>
      <c r="B419" s="315" t="s">
        <v>92</v>
      </c>
      <c r="C419" s="316" t="s">
        <v>118</v>
      </c>
      <c r="D419" s="317" t="s">
        <v>119</v>
      </c>
      <c r="E419" s="318"/>
      <c r="F419" s="316" t="s">
        <v>95</v>
      </c>
      <c r="G419" s="319">
        <v>0.036</v>
      </c>
      <c r="H419" s="315" t="s">
        <v>96</v>
      </c>
      <c r="I419" s="320">
        <v>-1.51</v>
      </c>
      <c r="J419" s="320">
        <v>0.0</v>
      </c>
      <c r="K419" s="320">
        <v>-1.51</v>
      </c>
      <c r="L419" s="320">
        <v>1.51</v>
      </c>
      <c r="M419" s="320">
        <v>0.0</v>
      </c>
      <c r="N419" s="320">
        <v>1.51</v>
      </c>
      <c r="O419" s="319">
        <v>0.0</v>
      </c>
      <c r="P419" s="320">
        <v>0.0</v>
      </c>
      <c r="Q419" s="320">
        <v>0.0</v>
      </c>
      <c r="R419" s="321">
        <v>0.0</v>
      </c>
      <c r="S419" s="314"/>
      <c r="T419" s="331"/>
    </row>
    <row r="420" ht="11.25" customHeight="1">
      <c r="A420" s="331"/>
      <c r="B420" s="315" t="s">
        <v>92</v>
      </c>
      <c r="C420" s="316" t="s">
        <v>1862</v>
      </c>
      <c r="D420" s="317" t="s">
        <v>763</v>
      </c>
      <c r="E420" s="318"/>
      <c r="F420" s="316" t="s">
        <v>95</v>
      </c>
      <c r="G420" s="319">
        <v>0.12</v>
      </c>
      <c r="H420" s="315" t="s">
        <v>96</v>
      </c>
      <c r="I420" s="320">
        <v>-18.96</v>
      </c>
      <c r="J420" s="320">
        <v>0.0</v>
      </c>
      <c r="K420" s="320">
        <v>-18.96</v>
      </c>
      <c r="L420" s="320">
        <v>18.96</v>
      </c>
      <c r="M420" s="320">
        <v>0.0</v>
      </c>
      <c r="N420" s="320">
        <v>18.96</v>
      </c>
      <c r="O420" s="319">
        <v>0.0</v>
      </c>
      <c r="P420" s="320">
        <v>0.0</v>
      </c>
      <c r="Q420" s="320">
        <v>0.0</v>
      </c>
      <c r="R420" s="321">
        <v>0.0</v>
      </c>
      <c r="S420" s="314"/>
      <c r="T420" s="331"/>
    </row>
    <row r="421" ht="11.25" customHeight="1">
      <c r="A421" s="331"/>
      <c r="B421" s="315" t="s">
        <v>92</v>
      </c>
      <c r="C421" s="316" t="s">
        <v>417</v>
      </c>
      <c r="D421" s="317" t="s">
        <v>418</v>
      </c>
      <c r="E421" s="318"/>
      <c r="F421" s="316" t="s">
        <v>95</v>
      </c>
      <c r="G421" s="319">
        <v>0.036</v>
      </c>
      <c r="H421" s="315" t="s">
        <v>96</v>
      </c>
      <c r="I421" s="320">
        <v>-25.7</v>
      </c>
      <c r="J421" s="320">
        <v>0.0</v>
      </c>
      <c r="K421" s="320">
        <v>-25.7</v>
      </c>
      <c r="L421" s="320">
        <v>25.7</v>
      </c>
      <c r="M421" s="320">
        <v>0.0</v>
      </c>
      <c r="N421" s="320">
        <v>25.7</v>
      </c>
      <c r="O421" s="319">
        <v>0.0</v>
      </c>
      <c r="P421" s="320">
        <v>0.0</v>
      </c>
      <c r="Q421" s="320">
        <v>0.0</v>
      </c>
      <c r="R421" s="321">
        <v>0.0</v>
      </c>
      <c r="S421" s="314"/>
      <c r="T421" s="331"/>
    </row>
    <row r="422" ht="11.25" customHeight="1">
      <c r="A422" s="331"/>
      <c r="B422" s="315" t="s">
        <v>92</v>
      </c>
      <c r="C422" s="316" t="s">
        <v>124</v>
      </c>
      <c r="D422" s="399" t="s">
        <v>125</v>
      </c>
      <c r="E422" s="318"/>
      <c r="F422" s="316" t="s">
        <v>95</v>
      </c>
      <c r="G422" s="319">
        <v>0.9</v>
      </c>
      <c r="H422" s="315" t="s">
        <v>96</v>
      </c>
      <c r="I422" s="320">
        <v>-1206.02</v>
      </c>
      <c r="J422" s="320">
        <v>0.0</v>
      </c>
      <c r="K422" s="320">
        <v>-1206.02</v>
      </c>
      <c r="L422" s="320">
        <v>1206.02</v>
      </c>
      <c r="M422" s="320">
        <v>0.0</v>
      </c>
      <c r="N422" s="320">
        <v>1206.02</v>
      </c>
      <c r="O422" s="319">
        <v>0.0</v>
      </c>
      <c r="P422" s="320">
        <v>0.0</v>
      </c>
      <c r="Q422" s="320">
        <v>0.0</v>
      </c>
      <c r="R422" s="321">
        <v>0.0</v>
      </c>
      <c r="S422" s="314"/>
      <c r="T422" s="331"/>
    </row>
    <row r="423" ht="11.25" customHeight="1">
      <c r="A423" s="331"/>
      <c r="B423" s="315" t="s">
        <v>92</v>
      </c>
      <c r="C423" s="316" t="s">
        <v>1931</v>
      </c>
      <c r="D423" s="317" t="s">
        <v>1669</v>
      </c>
      <c r="E423" s="318"/>
      <c r="F423" s="316" t="s">
        <v>95</v>
      </c>
      <c r="G423" s="319">
        <v>1.0</v>
      </c>
      <c r="H423" s="315" t="s">
        <v>96</v>
      </c>
      <c r="I423" s="320">
        <v>-828.35</v>
      </c>
      <c r="J423" s="320">
        <v>0.0</v>
      </c>
      <c r="K423" s="320">
        <v>-828.35</v>
      </c>
      <c r="L423" s="320">
        <v>828.35</v>
      </c>
      <c r="M423" s="320">
        <v>0.0</v>
      </c>
      <c r="N423" s="320">
        <v>828.35</v>
      </c>
      <c r="O423" s="319">
        <v>0.0</v>
      </c>
      <c r="P423" s="320">
        <v>0.0</v>
      </c>
      <c r="Q423" s="320">
        <v>0.0</v>
      </c>
      <c r="R423" s="321">
        <v>0.0</v>
      </c>
      <c r="S423" s="314"/>
      <c r="T423" s="331"/>
    </row>
    <row r="424" ht="11.25" customHeight="1">
      <c r="A424" s="331"/>
      <c r="B424" s="315" t="s">
        <v>92</v>
      </c>
      <c r="C424" s="316" t="s">
        <v>128</v>
      </c>
      <c r="D424" s="317" t="s">
        <v>129</v>
      </c>
      <c r="E424" s="318"/>
      <c r="F424" s="316" t="s">
        <v>130</v>
      </c>
      <c r="G424" s="319">
        <v>12.0</v>
      </c>
      <c r="H424" s="315" t="s">
        <v>96</v>
      </c>
      <c r="I424" s="320">
        <v>-153.27</v>
      </c>
      <c r="J424" s="320">
        <v>0.0</v>
      </c>
      <c r="K424" s="320">
        <v>-153.27</v>
      </c>
      <c r="L424" s="320">
        <v>153.27</v>
      </c>
      <c r="M424" s="320">
        <v>0.0</v>
      </c>
      <c r="N424" s="320">
        <v>153.27</v>
      </c>
      <c r="O424" s="319">
        <v>0.0</v>
      </c>
      <c r="P424" s="320">
        <v>0.0</v>
      </c>
      <c r="Q424" s="320">
        <v>0.0</v>
      </c>
      <c r="R424" s="321">
        <v>0.0</v>
      </c>
      <c r="S424" s="314"/>
      <c r="T424" s="331"/>
    </row>
    <row r="425" ht="11.25" customHeight="1">
      <c r="A425" s="331"/>
      <c r="B425" s="315" t="s">
        <v>92</v>
      </c>
      <c r="C425" s="316" t="s">
        <v>2041</v>
      </c>
      <c r="D425" s="399" t="s">
        <v>2042</v>
      </c>
      <c r="E425" s="318"/>
      <c r="F425" s="316" t="s">
        <v>95</v>
      </c>
      <c r="G425" s="319">
        <v>0.78</v>
      </c>
      <c r="H425" s="315" t="s">
        <v>96</v>
      </c>
      <c r="I425" s="320">
        <v>-1166.5</v>
      </c>
      <c r="J425" s="320">
        <v>0.0</v>
      </c>
      <c r="K425" s="320">
        <v>-1166.5</v>
      </c>
      <c r="L425" s="320">
        <v>1166.5</v>
      </c>
      <c r="M425" s="320">
        <v>0.0</v>
      </c>
      <c r="N425" s="320">
        <v>1166.5</v>
      </c>
      <c r="O425" s="319">
        <v>0.0</v>
      </c>
      <c r="P425" s="320">
        <v>0.0</v>
      </c>
      <c r="Q425" s="320">
        <v>0.0</v>
      </c>
      <c r="R425" s="321">
        <v>0.0</v>
      </c>
      <c r="S425" s="314"/>
      <c r="T425" s="331"/>
    </row>
    <row r="426" ht="11.25" customHeight="1">
      <c r="A426" s="331"/>
      <c r="B426" s="315" t="s">
        <v>92</v>
      </c>
      <c r="C426" s="316" t="s">
        <v>2372</v>
      </c>
      <c r="D426" s="399" t="s">
        <v>2373</v>
      </c>
      <c r="E426" s="318"/>
      <c r="F426" s="316" t="s">
        <v>95</v>
      </c>
      <c r="G426" s="319">
        <v>1.5</v>
      </c>
      <c r="H426" s="315" t="s">
        <v>96</v>
      </c>
      <c r="I426" s="320">
        <v>-2564.1</v>
      </c>
      <c r="J426" s="320">
        <v>0.0</v>
      </c>
      <c r="K426" s="320">
        <v>-2564.1</v>
      </c>
      <c r="L426" s="320">
        <v>2564.1</v>
      </c>
      <c r="M426" s="320">
        <v>0.0</v>
      </c>
      <c r="N426" s="320">
        <v>2564.1</v>
      </c>
      <c r="O426" s="319">
        <v>0.0</v>
      </c>
      <c r="P426" s="320">
        <v>0.0</v>
      </c>
      <c r="Q426" s="320">
        <v>0.0</v>
      </c>
      <c r="R426" s="321">
        <v>0.0</v>
      </c>
      <c r="S426" s="314"/>
      <c r="T426" s="331"/>
    </row>
    <row r="427" ht="11.25" customHeight="1">
      <c r="A427" s="331"/>
      <c r="B427" s="322" t="s">
        <v>107</v>
      </c>
      <c r="C427" s="323"/>
      <c r="D427" s="323"/>
      <c r="E427" s="323"/>
      <c r="F427" s="324"/>
      <c r="G427" s="325">
        <v>60.447</v>
      </c>
      <c r="H427" s="326" t="s">
        <v>108</v>
      </c>
      <c r="I427" s="327">
        <v>-10192.55</v>
      </c>
      <c r="J427" s="327">
        <v>0.0</v>
      </c>
      <c r="K427" s="327">
        <v>-10192.55</v>
      </c>
      <c r="L427" s="327">
        <v>10192.55</v>
      </c>
      <c r="M427" s="327">
        <v>0.0</v>
      </c>
      <c r="N427" s="327">
        <v>10192.55</v>
      </c>
      <c r="O427" s="325">
        <v>0.0</v>
      </c>
      <c r="P427" s="327">
        <v>0.0</v>
      </c>
      <c r="Q427" s="327">
        <v>0.0</v>
      </c>
      <c r="R427" s="328">
        <v>0.0</v>
      </c>
      <c r="S427" s="329"/>
      <c r="T427" s="331"/>
    </row>
    <row r="428" ht="11.25" customHeight="1">
      <c r="A428" s="331"/>
      <c r="B428" s="312" t="s">
        <v>2374</v>
      </c>
      <c r="C428" s="313"/>
      <c r="D428" s="313"/>
      <c r="E428" s="313"/>
      <c r="F428" s="313"/>
      <c r="G428" s="313"/>
      <c r="H428" s="313"/>
      <c r="I428" s="313"/>
      <c r="J428" s="313"/>
      <c r="K428" s="313"/>
      <c r="L428" s="313"/>
      <c r="M428" s="313"/>
      <c r="N428" s="313"/>
      <c r="O428" s="313"/>
      <c r="P428" s="313"/>
      <c r="Q428" s="313"/>
      <c r="R428" s="313"/>
      <c r="S428" s="314"/>
      <c r="T428" s="331"/>
    </row>
    <row r="429" ht="11.25" customHeight="1">
      <c r="A429" s="331"/>
      <c r="B429" s="315" t="s">
        <v>92</v>
      </c>
      <c r="C429" s="316" t="s">
        <v>210</v>
      </c>
      <c r="D429" s="317" t="s">
        <v>211</v>
      </c>
      <c r="E429" s="318"/>
      <c r="F429" s="316" t="s">
        <v>95</v>
      </c>
      <c r="G429" s="319">
        <v>0.8</v>
      </c>
      <c r="H429" s="315" t="s">
        <v>96</v>
      </c>
      <c r="I429" s="320">
        <v>-571.15</v>
      </c>
      <c r="J429" s="320">
        <v>0.0</v>
      </c>
      <c r="K429" s="320">
        <v>-571.15</v>
      </c>
      <c r="L429" s="320">
        <v>571.15</v>
      </c>
      <c r="M429" s="320">
        <v>0.0</v>
      </c>
      <c r="N429" s="320">
        <v>571.15</v>
      </c>
      <c r="O429" s="319">
        <v>0.0</v>
      </c>
      <c r="P429" s="320">
        <v>0.0</v>
      </c>
      <c r="Q429" s="320">
        <v>0.0</v>
      </c>
      <c r="R429" s="321">
        <v>0.0</v>
      </c>
      <c r="S429" s="314"/>
      <c r="T429" s="331"/>
    </row>
    <row r="430" ht="11.25" customHeight="1">
      <c r="A430" s="331"/>
      <c r="B430" s="315" t="s">
        <v>92</v>
      </c>
      <c r="C430" s="316" t="s">
        <v>212</v>
      </c>
      <c r="D430" s="317" t="s">
        <v>213</v>
      </c>
      <c r="E430" s="318"/>
      <c r="F430" s="316" t="s">
        <v>95</v>
      </c>
      <c r="G430" s="319">
        <v>0.12</v>
      </c>
      <c r="H430" s="315" t="s">
        <v>96</v>
      </c>
      <c r="I430" s="320">
        <v>-24.0</v>
      </c>
      <c r="J430" s="320">
        <v>0.0</v>
      </c>
      <c r="K430" s="320">
        <v>-24.0</v>
      </c>
      <c r="L430" s="320">
        <v>24.0</v>
      </c>
      <c r="M430" s="320">
        <v>0.0</v>
      </c>
      <c r="N430" s="320">
        <v>24.0</v>
      </c>
      <c r="O430" s="319">
        <v>0.0</v>
      </c>
      <c r="P430" s="320">
        <v>0.0</v>
      </c>
      <c r="Q430" s="320">
        <v>0.0</v>
      </c>
      <c r="R430" s="321">
        <v>0.0</v>
      </c>
      <c r="S430" s="314"/>
      <c r="T430" s="331"/>
    </row>
    <row r="431" ht="11.25" customHeight="1">
      <c r="A431" s="331"/>
      <c r="B431" s="315" t="s">
        <v>92</v>
      </c>
      <c r="C431" s="316" t="s">
        <v>118</v>
      </c>
      <c r="D431" s="317" t="s">
        <v>119</v>
      </c>
      <c r="E431" s="318"/>
      <c r="F431" s="316" t="s">
        <v>95</v>
      </c>
      <c r="G431" s="319">
        <v>0.008</v>
      </c>
      <c r="H431" s="315" t="s">
        <v>96</v>
      </c>
      <c r="I431" s="320">
        <v>-0.3</v>
      </c>
      <c r="J431" s="320">
        <v>0.0</v>
      </c>
      <c r="K431" s="320">
        <v>-0.3</v>
      </c>
      <c r="L431" s="320">
        <v>0.3</v>
      </c>
      <c r="M431" s="320">
        <v>0.0</v>
      </c>
      <c r="N431" s="320">
        <v>0.3</v>
      </c>
      <c r="O431" s="319">
        <v>0.0</v>
      </c>
      <c r="P431" s="320">
        <v>0.0</v>
      </c>
      <c r="Q431" s="320">
        <v>0.0</v>
      </c>
      <c r="R431" s="321">
        <v>0.0</v>
      </c>
      <c r="S431" s="314"/>
      <c r="T431" s="331"/>
    </row>
    <row r="432" ht="11.25" customHeight="1">
      <c r="A432" s="331"/>
      <c r="B432" s="315" t="s">
        <v>92</v>
      </c>
      <c r="C432" s="316" t="s">
        <v>128</v>
      </c>
      <c r="D432" s="317" t="s">
        <v>129</v>
      </c>
      <c r="E432" s="318"/>
      <c r="F432" s="316" t="s">
        <v>130</v>
      </c>
      <c r="G432" s="319">
        <v>4.0</v>
      </c>
      <c r="H432" s="315" t="s">
        <v>96</v>
      </c>
      <c r="I432" s="320">
        <v>-51.09</v>
      </c>
      <c r="J432" s="320">
        <v>0.0</v>
      </c>
      <c r="K432" s="320">
        <v>-51.09</v>
      </c>
      <c r="L432" s="320">
        <v>51.09</v>
      </c>
      <c r="M432" s="320">
        <v>0.0</v>
      </c>
      <c r="N432" s="320">
        <v>51.09</v>
      </c>
      <c r="O432" s="319">
        <v>0.0</v>
      </c>
      <c r="P432" s="320">
        <v>0.0</v>
      </c>
      <c r="Q432" s="320">
        <v>0.0</v>
      </c>
      <c r="R432" s="321">
        <v>0.0</v>
      </c>
      <c r="S432" s="314"/>
      <c r="T432" s="331"/>
    </row>
    <row r="433" ht="11.25" customHeight="1">
      <c r="A433" s="331"/>
      <c r="B433" s="315" t="s">
        <v>92</v>
      </c>
      <c r="C433" s="316" t="s">
        <v>201</v>
      </c>
      <c r="D433" s="317" t="s">
        <v>202</v>
      </c>
      <c r="E433" s="318"/>
      <c r="F433" s="316" t="s">
        <v>95</v>
      </c>
      <c r="G433" s="319">
        <v>0.12</v>
      </c>
      <c r="H433" s="315" t="s">
        <v>96</v>
      </c>
      <c r="I433" s="320">
        <v>-8.1</v>
      </c>
      <c r="J433" s="320">
        <v>0.0</v>
      </c>
      <c r="K433" s="320">
        <v>-8.1</v>
      </c>
      <c r="L433" s="320">
        <v>8.1</v>
      </c>
      <c r="M433" s="320">
        <v>0.0</v>
      </c>
      <c r="N433" s="320">
        <v>8.1</v>
      </c>
      <c r="O433" s="319">
        <v>0.0</v>
      </c>
      <c r="P433" s="320">
        <v>0.0</v>
      </c>
      <c r="Q433" s="320">
        <v>0.0</v>
      </c>
      <c r="R433" s="321">
        <v>0.0</v>
      </c>
      <c r="S433" s="314"/>
      <c r="T433" s="331"/>
    </row>
    <row r="434" ht="11.25" customHeight="1">
      <c r="A434" s="331"/>
      <c r="B434" s="315" t="s">
        <v>92</v>
      </c>
      <c r="C434" s="316" t="s">
        <v>120</v>
      </c>
      <c r="D434" s="317" t="s">
        <v>121</v>
      </c>
      <c r="E434" s="318"/>
      <c r="F434" s="316" t="s">
        <v>95</v>
      </c>
      <c r="G434" s="319">
        <v>0.12</v>
      </c>
      <c r="H434" s="315" t="s">
        <v>96</v>
      </c>
      <c r="I434" s="320">
        <v>0.0</v>
      </c>
      <c r="J434" s="320">
        <v>0.0</v>
      </c>
      <c r="K434" s="320">
        <v>0.0</v>
      </c>
      <c r="L434" s="320">
        <v>0.0</v>
      </c>
      <c r="M434" s="320">
        <v>0.0</v>
      </c>
      <c r="N434" s="320">
        <v>0.0</v>
      </c>
      <c r="O434" s="319">
        <v>0.0</v>
      </c>
      <c r="P434" s="320">
        <v>0.0</v>
      </c>
      <c r="Q434" s="320">
        <v>0.0</v>
      </c>
      <c r="R434" s="321">
        <v>0.0</v>
      </c>
      <c r="S434" s="314"/>
      <c r="T434" s="331"/>
    </row>
    <row r="435" ht="11.25" customHeight="1">
      <c r="A435" s="331"/>
      <c r="B435" s="315" t="s">
        <v>92</v>
      </c>
      <c r="C435" s="316" t="s">
        <v>201</v>
      </c>
      <c r="D435" s="317" t="s">
        <v>202</v>
      </c>
      <c r="E435" s="318"/>
      <c r="F435" s="316" t="s">
        <v>95</v>
      </c>
      <c r="G435" s="319">
        <v>0.06</v>
      </c>
      <c r="H435" s="315" t="s">
        <v>96</v>
      </c>
      <c r="I435" s="320">
        <v>-4.05</v>
      </c>
      <c r="J435" s="320">
        <v>0.0</v>
      </c>
      <c r="K435" s="320">
        <v>-4.05</v>
      </c>
      <c r="L435" s="320">
        <v>4.05</v>
      </c>
      <c r="M435" s="320">
        <v>0.0</v>
      </c>
      <c r="N435" s="320">
        <v>4.05</v>
      </c>
      <c r="O435" s="319">
        <v>0.0</v>
      </c>
      <c r="P435" s="320">
        <v>0.0</v>
      </c>
      <c r="Q435" s="320">
        <v>0.0</v>
      </c>
      <c r="R435" s="321">
        <v>0.0</v>
      </c>
      <c r="S435" s="314"/>
      <c r="T435" s="331"/>
    </row>
    <row r="436" ht="11.25" customHeight="1">
      <c r="A436" s="331"/>
      <c r="B436" s="315" t="s">
        <v>92</v>
      </c>
      <c r="C436" s="316" t="s">
        <v>218</v>
      </c>
      <c r="D436" s="317" t="s">
        <v>219</v>
      </c>
      <c r="E436" s="318"/>
      <c r="F436" s="316" t="s">
        <v>95</v>
      </c>
      <c r="G436" s="319">
        <v>0.24</v>
      </c>
      <c r="H436" s="315" t="s">
        <v>96</v>
      </c>
      <c r="I436" s="320">
        <v>-262.8</v>
      </c>
      <c r="J436" s="320">
        <v>0.0</v>
      </c>
      <c r="K436" s="320">
        <v>-262.8</v>
      </c>
      <c r="L436" s="320">
        <v>262.8</v>
      </c>
      <c r="M436" s="320">
        <v>0.0</v>
      </c>
      <c r="N436" s="320">
        <v>262.8</v>
      </c>
      <c r="O436" s="319">
        <v>0.0</v>
      </c>
      <c r="P436" s="320">
        <v>0.0</v>
      </c>
      <c r="Q436" s="320">
        <v>0.0</v>
      </c>
      <c r="R436" s="321">
        <v>0.0</v>
      </c>
      <c r="S436" s="314"/>
      <c r="T436" s="331"/>
    </row>
    <row r="437" ht="11.25" customHeight="1">
      <c r="A437" s="331"/>
      <c r="B437" s="315" t="s">
        <v>92</v>
      </c>
      <c r="C437" s="316" t="s">
        <v>212</v>
      </c>
      <c r="D437" s="317" t="s">
        <v>213</v>
      </c>
      <c r="E437" s="318"/>
      <c r="F437" s="316" t="s">
        <v>95</v>
      </c>
      <c r="G437" s="319">
        <v>0.008</v>
      </c>
      <c r="H437" s="315" t="s">
        <v>96</v>
      </c>
      <c r="I437" s="320">
        <v>-1.6</v>
      </c>
      <c r="J437" s="320">
        <v>0.0</v>
      </c>
      <c r="K437" s="320">
        <v>-1.6</v>
      </c>
      <c r="L437" s="320">
        <v>1.6</v>
      </c>
      <c r="M437" s="320">
        <v>0.0</v>
      </c>
      <c r="N437" s="320">
        <v>1.6</v>
      </c>
      <c r="O437" s="319">
        <v>0.0</v>
      </c>
      <c r="P437" s="320">
        <v>0.0</v>
      </c>
      <c r="Q437" s="320">
        <v>0.0</v>
      </c>
      <c r="R437" s="321">
        <v>0.0</v>
      </c>
      <c r="S437" s="314"/>
      <c r="T437" s="331"/>
    </row>
    <row r="438" ht="11.25" customHeight="1">
      <c r="A438" s="331"/>
      <c r="B438" s="315" t="s">
        <v>92</v>
      </c>
      <c r="C438" s="316" t="s">
        <v>206</v>
      </c>
      <c r="D438" s="317" t="s">
        <v>207</v>
      </c>
      <c r="E438" s="318"/>
      <c r="F438" s="316" t="s">
        <v>95</v>
      </c>
      <c r="G438" s="319">
        <v>0.2</v>
      </c>
      <c r="H438" s="315" t="s">
        <v>96</v>
      </c>
      <c r="I438" s="320">
        <v>-76.47</v>
      </c>
      <c r="J438" s="320">
        <v>0.0</v>
      </c>
      <c r="K438" s="320">
        <v>-76.47</v>
      </c>
      <c r="L438" s="320">
        <v>76.47</v>
      </c>
      <c r="M438" s="320">
        <v>0.0</v>
      </c>
      <c r="N438" s="320">
        <v>76.47</v>
      </c>
      <c r="O438" s="319">
        <v>0.0</v>
      </c>
      <c r="P438" s="320">
        <v>0.0</v>
      </c>
      <c r="Q438" s="320">
        <v>0.0</v>
      </c>
      <c r="R438" s="321">
        <v>0.0</v>
      </c>
      <c r="S438" s="314"/>
      <c r="T438" s="331"/>
    </row>
    <row r="439" ht="12.0" customHeight="1">
      <c r="A439" s="331"/>
      <c r="B439" s="331"/>
      <c r="C439" s="331"/>
      <c r="D439" s="331"/>
      <c r="E439" s="331"/>
      <c r="F439" s="331"/>
      <c r="G439" s="331"/>
      <c r="H439" s="331"/>
      <c r="I439" s="331"/>
      <c r="J439" s="331"/>
      <c r="K439" s="331"/>
      <c r="L439" s="331"/>
      <c r="M439" s="331"/>
      <c r="N439" s="331"/>
      <c r="O439" s="331"/>
      <c r="P439" s="331"/>
      <c r="Q439" s="331"/>
      <c r="R439" s="331"/>
      <c r="S439" s="331"/>
      <c r="T439" s="331"/>
    </row>
    <row r="440" ht="12.75" customHeight="1">
      <c r="A440" s="331"/>
      <c r="B440" s="300" t="s">
        <v>1813</v>
      </c>
      <c r="C440" s="297"/>
      <c r="D440" s="298"/>
      <c r="E440" s="331"/>
      <c r="F440" s="331"/>
      <c r="G440" s="331"/>
      <c r="H440" s="331"/>
      <c r="I440" s="331"/>
      <c r="J440" s="331"/>
      <c r="K440" s="331"/>
      <c r="L440" s="331"/>
      <c r="M440" s="331"/>
      <c r="N440" s="331"/>
      <c r="O440" s="331"/>
      <c r="P440" s="331"/>
      <c r="Q440" s="331"/>
      <c r="R440" s="331"/>
      <c r="S440" s="330" t="s">
        <v>396</v>
      </c>
      <c r="T440" s="331"/>
    </row>
    <row r="441" ht="4.5" customHeight="1">
      <c r="A441" s="331"/>
      <c r="B441" s="331"/>
      <c r="C441" s="331"/>
      <c r="D441" s="331"/>
      <c r="E441" s="331"/>
      <c r="F441" s="331"/>
      <c r="G441" s="331"/>
      <c r="H441" s="331"/>
      <c r="I441" s="331"/>
      <c r="J441" s="331"/>
      <c r="K441" s="331"/>
      <c r="L441" s="331"/>
      <c r="M441" s="331"/>
      <c r="N441" s="331"/>
      <c r="O441" s="331"/>
      <c r="P441" s="331"/>
      <c r="Q441" s="331"/>
      <c r="R441" s="331"/>
      <c r="S441" s="331"/>
      <c r="T441" s="331"/>
    </row>
    <row r="442" ht="19.5" customHeight="1">
      <c r="A442" s="331"/>
      <c r="B442" s="301" t="s">
        <v>79</v>
      </c>
      <c r="C442" s="301" t="s">
        <v>80</v>
      </c>
      <c r="D442" s="302" t="s">
        <v>81</v>
      </c>
      <c r="E442" s="303"/>
      <c r="F442" s="301" t="s">
        <v>82</v>
      </c>
      <c r="G442" s="301" t="s">
        <v>83</v>
      </c>
      <c r="H442" s="301" t="s">
        <v>84</v>
      </c>
      <c r="I442" s="304" t="s">
        <v>85</v>
      </c>
      <c r="J442" s="305"/>
      <c r="K442" s="306"/>
      <c r="L442" s="304" t="s">
        <v>86</v>
      </c>
      <c r="M442" s="305"/>
      <c r="N442" s="306"/>
      <c r="O442" s="304" t="s">
        <v>87</v>
      </c>
      <c r="P442" s="305"/>
      <c r="Q442" s="305"/>
      <c r="R442" s="305"/>
      <c r="S442" s="307"/>
      <c r="T442" s="331"/>
    </row>
    <row r="443" ht="14.25" customHeight="1">
      <c r="A443" s="331"/>
      <c r="B443" s="308"/>
      <c r="C443" s="308"/>
      <c r="D443" s="309"/>
      <c r="E443" s="310"/>
      <c r="F443" s="308"/>
      <c r="G443" s="308"/>
      <c r="H443" s="308"/>
      <c r="I443" s="311" t="s">
        <v>88</v>
      </c>
      <c r="J443" s="311" t="s">
        <v>89</v>
      </c>
      <c r="K443" s="311" t="s">
        <v>90</v>
      </c>
      <c r="L443" s="311" t="s">
        <v>88</v>
      </c>
      <c r="M443" s="311" t="s">
        <v>89</v>
      </c>
      <c r="N443" s="311" t="s">
        <v>90</v>
      </c>
      <c r="O443" s="311" t="s">
        <v>83</v>
      </c>
      <c r="P443" s="311" t="s">
        <v>88</v>
      </c>
      <c r="Q443" s="311" t="s">
        <v>89</v>
      </c>
      <c r="R443" s="304" t="s">
        <v>90</v>
      </c>
      <c r="S443" s="307"/>
      <c r="T443" s="331"/>
    </row>
    <row r="444" ht="11.25" customHeight="1">
      <c r="A444" s="331"/>
      <c r="B444" s="315" t="s">
        <v>92</v>
      </c>
      <c r="C444" s="316" t="s">
        <v>143</v>
      </c>
      <c r="D444" s="317" t="s">
        <v>144</v>
      </c>
      <c r="E444" s="318"/>
      <c r="F444" s="316" t="s">
        <v>95</v>
      </c>
      <c r="G444" s="319">
        <v>0.26</v>
      </c>
      <c r="H444" s="315" t="s">
        <v>96</v>
      </c>
      <c r="I444" s="320">
        <v>0.0</v>
      </c>
      <c r="J444" s="320">
        <v>0.0</v>
      </c>
      <c r="K444" s="320">
        <v>0.0</v>
      </c>
      <c r="L444" s="320">
        <v>0.0</v>
      </c>
      <c r="M444" s="320">
        <v>0.0</v>
      </c>
      <c r="N444" s="320">
        <v>0.0</v>
      </c>
      <c r="O444" s="319">
        <v>0.0</v>
      </c>
      <c r="P444" s="320">
        <v>0.0</v>
      </c>
      <c r="Q444" s="320">
        <v>0.0</v>
      </c>
      <c r="R444" s="321">
        <v>0.0</v>
      </c>
      <c r="S444" s="314"/>
      <c r="T444" s="331"/>
    </row>
    <row r="445" ht="11.25" customHeight="1">
      <c r="A445" s="331"/>
      <c r="B445" s="315" t="s">
        <v>92</v>
      </c>
      <c r="C445" s="316" t="s">
        <v>145</v>
      </c>
      <c r="D445" s="317" t="s">
        <v>146</v>
      </c>
      <c r="E445" s="318"/>
      <c r="F445" s="316" t="s">
        <v>95</v>
      </c>
      <c r="G445" s="319">
        <v>0.202</v>
      </c>
      <c r="H445" s="315" t="s">
        <v>96</v>
      </c>
      <c r="I445" s="320">
        <v>-100.5</v>
      </c>
      <c r="J445" s="320">
        <v>0.0</v>
      </c>
      <c r="K445" s="320">
        <v>-100.5</v>
      </c>
      <c r="L445" s="320">
        <v>100.5</v>
      </c>
      <c r="M445" s="320">
        <v>0.0</v>
      </c>
      <c r="N445" s="320">
        <v>100.5</v>
      </c>
      <c r="O445" s="319">
        <v>0.0</v>
      </c>
      <c r="P445" s="320">
        <v>0.0</v>
      </c>
      <c r="Q445" s="320">
        <v>0.0</v>
      </c>
      <c r="R445" s="321">
        <v>0.0</v>
      </c>
      <c r="S445" s="314"/>
      <c r="T445" s="331"/>
    </row>
    <row r="446" ht="11.25" customHeight="1">
      <c r="A446" s="331"/>
      <c r="B446" s="315" t="s">
        <v>92</v>
      </c>
      <c r="C446" s="316" t="s">
        <v>147</v>
      </c>
      <c r="D446" s="317" t="s">
        <v>148</v>
      </c>
      <c r="E446" s="318"/>
      <c r="F446" s="316" t="s">
        <v>95</v>
      </c>
      <c r="G446" s="319">
        <v>0.16</v>
      </c>
      <c r="H446" s="315" t="s">
        <v>96</v>
      </c>
      <c r="I446" s="320">
        <v>-28.0</v>
      </c>
      <c r="J446" s="320">
        <v>0.0</v>
      </c>
      <c r="K446" s="320">
        <v>-28.0</v>
      </c>
      <c r="L446" s="320">
        <v>28.0</v>
      </c>
      <c r="M446" s="320">
        <v>0.0</v>
      </c>
      <c r="N446" s="320">
        <v>28.0</v>
      </c>
      <c r="O446" s="319">
        <v>0.0</v>
      </c>
      <c r="P446" s="320">
        <v>0.0</v>
      </c>
      <c r="Q446" s="320">
        <v>0.0</v>
      </c>
      <c r="R446" s="321">
        <v>0.0</v>
      </c>
      <c r="S446" s="314"/>
      <c r="T446" s="331"/>
    </row>
    <row r="447" ht="11.25" customHeight="1">
      <c r="A447" s="331"/>
      <c r="B447" s="315" t="s">
        <v>92</v>
      </c>
      <c r="C447" s="316" t="s">
        <v>149</v>
      </c>
      <c r="D447" s="317" t="s">
        <v>150</v>
      </c>
      <c r="E447" s="318"/>
      <c r="F447" s="316" t="s">
        <v>95</v>
      </c>
      <c r="G447" s="319">
        <v>0.3</v>
      </c>
      <c r="H447" s="315" t="s">
        <v>96</v>
      </c>
      <c r="I447" s="320">
        <v>-46.2</v>
      </c>
      <c r="J447" s="320">
        <v>0.0</v>
      </c>
      <c r="K447" s="320">
        <v>-46.2</v>
      </c>
      <c r="L447" s="320">
        <v>46.2</v>
      </c>
      <c r="M447" s="320">
        <v>0.0</v>
      </c>
      <c r="N447" s="320">
        <v>46.2</v>
      </c>
      <c r="O447" s="319">
        <v>0.0</v>
      </c>
      <c r="P447" s="320">
        <v>0.0</v>
      </c>
      <c r="Q447" s="320">
        <v>0.0</v>
      </c>
      <c r="R447" s="321">
        <v>0.0</v>
      </c>
      <c r="S447" s="314"/>
      <c r="T447" s="331"/>
    </row>
    <row r="448" ht="11.25" customHeight="1">
      <c r="A448" s="331"/>
      <c r="B448" s="315" t="s">
        <v>92</v>
      </c>
      <c r="C448" s="316" t="s">
        <v>151</v>
      </c>
      <c r="D448" s="317" t="s">
        <v>152</v>
      </c>
      <c r="E448" s="318"/>
      <c r="F448" s="316" t="s">
        <v>95</v>
      </c>
      <c r="G448" s="319">
        <v>0.16</v>
      </c>
      <c r="H448" s="315" t="s">
        <v>96</v>
      </c>
      <c r="I448" s="320">
        <v>-73.44</v>
      </c>
      <c r="J448" s="320">
        <v>0.0</v>
      </c>
      <c r="K448" s="320">
        <v>-73.44</v>
      </c>
      <c r="L448" s="320">
        <v>73.44</v>
      </c>
      <c r="M448" s="320">
        <v>0.0</v>
      </c>
      <c r="N448" s="320">
        <v>73.44</v>
      </c>
      <c r="O448" s="319">
        <v>0.0</v>
      </c>
      <c r="P448" s="320">
        <v>0.0</v>
      </c>
      <c r="Q448" s="320">
        <v>0.0</v>
      </c>
      <c r="R448" s="321">
        <v>0.0</v>
      </c>
      <c r="S448" s="314"/>
      <c r="T448" s="331"/>
    </row>
    <row r="449" ht="11.25" customHeight="1">
      <c r="A449" s="331"/>
      <c r="B449" s="315" t="s">
        <v>92</v>
      </c>
      <c r="C449" s="316" t="s">
        <v>153</v>
      </c>
      <c r="D449" s="317" t="s">
        <v>154</v>
      </c>
      <c r="E449" s="318"/>
      <c r="F449" s="316" t="s">
        <v>95</v>
      </c>
      <c r="G449" s="319">
        <v>0.08</v>
      </c>
      <c r="H449" s="315" t="s">
        <v>96</v>
      </c>
      <c r="I449" s="320">
        <v>-8.8</v>
      </c>
      <c r="J449" s="320">
        <v>0.0</v>
      </c>
      <c r="K449" s="320">
        <v>-8.8</v>
      </c>
      <c r="L449" s="320">
        <v>8.8</v>
      </c>
      <c r="M449" s="320">
        <v>0.0</v>
      </c>
      <c r="N449" s="320">
        <v>8.8</v>
      </c>
      <c r="O449" s="319">
        <v>0.0</v>
      </c>
      <c r="P449" s="320">
        <v>0.0</v>
      </c>
      <c r="Q449" s="320">
        <v>0.0</v>
      </c>
      <c r="R449" s="321">
        <v>0.0</v>
      </c>
      <c r="S449" s="314"/>
      <c r="T449" s="331"/>
    </row>
    <row r="450" ht="11.25" customHeight="1">
      <c r="A450" s="331"/>
      <c r="B450" s="315" t="s">
        <v>92</v>
      </c>
      <c r="C450" s="316" t="s">
        <v>128</v>
      </c>
      <c r="D450" s="317" t="s">
        <v>129</v>
      </c>
      <c r="E450" s="318"/>
      <c r="F450" s="316" t="s">
        <v>130</v>
      </c>
      <c r="G450" s="319">
        <v>4.0</v>
      </c>
      <c r="H450" s="315" t="s">
        <v>96</v>
      </c>
      <c r="I450" s="320">
        <v>-51.09</v>
      </c>
      <c r="J450" s="320">
        <v>0.0</v>
      </c>
      <c r="K450" s="320">
        <v>-51.09</v>
      </c>
      <c r="L450" s="320">
        <v>51.09</v>
      </c>
      <c r="M450" s="320">
        <v>0.0</v>
      </c>
      <c r="N450" s="320">
        <v>51.09</v>
      </c>
      <c r="O450" s="319">
        <v>0.0</v>
      </c>
      <c r="P450" s="320">
        <v>0.0</v>
      </c>
      <c r="Q450" s="320">
        <v>0.0</v>
      </c>
      <c r="R450" s="321">
        <v>0.0</v>
      </c>
      <c r="S450" s="314"/>
      <c r="T450" s="331"/>
    </row>
    <row r="451" ht="11.25" customHeight="1">
      <c r="A451" s="331"/>
      <c r="B451" s="315" t="s">
        <v>92</v>
      </c>
      <c r="C451" s="316" t="s">
        <v>155</v>
      </c>
      <c r="D451" s="317" t="s">
        <v>156</v>
      </c>
      <c r="E451" s="318"/>
      <c r="F451" s="316" t="s">
        <v>95</v>
      </c>
      <c r="G451" s="319">
        <v>0.08</v>
      </c>
      <c r="H451" s="315" t="s">
        <v>96</v>
      </c>
      <c r="I451" s="320">
        <v>-134.4</v>
      </c>
      <c r="J451" s="320">
        <v>0.0</v>
      </c>
      <c r="K451" s="320">
        <v>-134.4</v>
      </c>
      <c r="L451" s="320">
        <v>134.4</v>
      </c>
      <c r="M451" s="320">
        <v>0.0</v>
      </c>
      <c r="N451" s="320">
        <v>134.4</v>
      </c>
      <c r="O451" s="319">
        <v>0.0</v>
      </c>
      <c r="P451" s="320">
        <v>0.0</v>
      </c>
      <c r="Q451" s="320">
        <v>0.0</v>
      </c>
      <c r="R451" s="321">
        <v>0.0</v>
      </c>
      <c r="S451" s="314"/>
      <c r="T451" s="331"/>
    </row>
    <row r="452" ht="11.25" customHeight="1">
      <c r="A452" s="331"/>
      <c r="B452" s="315" t="s">
        <v>92</v>
      </c>
      <c r="C452" s="316" t="s">
        <v>137</v>
      </c>
      <c r="D452" s="317" t="s">
        <v>138</v>
      </c>
      <c r="E452" s="318"/>
      <c r="F452" s="316" t="s">
        <v>95</v>
      </c>
      <c r="G452" s="319">
        <v>0.04</v>
      </c>
      <c r="H452" s="315" t="s">
        <v>96</v>
      </c>
      <c r="I452" s="320">
        <v>-12.4</v>
      </c>
      <c r="J452" s="320">
        <v>0.0</v>
      </c>
      <c r="K452" s="320">
        <v>-12.4</v>
      </c>
      <c r="L452" s="320">
        <v>12.4</v>
      </c>
      <c r="M452" s="320">
        <v>0.0</v>
      </c>
      <c r="N452" s="320">
        <v>12.4</v>
      </c>
      <c r="O452" s="319">
        <v>0.0</v>
      </c>
      <c r="P452" s="320">
        <v>0.0</v>
      </c>
      <c r="Q452" s="320">
        <v>0.0</v>
      </c>
      <c r="R452" s="321">
        <v>0.0</v>
      </c>
      <c r="S452" s="314"/>
      <c r="T452" s="331"/>
    </row>
    <row r="453" ht="11.25" customHeight="1">
      <c r="A453" s="331"/>
      <c r="B453" s="315" t="s">
        <v>92</v>
      </c>
      <c r="C453" s="316" t="s">
        <v>170</v>
      </c>
      <c r="D453" s="317" t="s">
        <v>171</v>
      </c>
      <c r="E453" s="318"/>
      <c r="F453" s="316" t="s">
        <v>95</v>
      </c>
      <c r="G453" s="319">
        <v>0.04</v>
      </c>
      <c r="H453" s="315" t="s">
        <v>96</v>
      </c>
      <c r="I453" s="320">
        <v>-88.0</v>
      </c>
      <c r="J453" s="320">
        <v>0.0</v>
      </c>
      <c r="K453" s="320">
        <v>-88.0</v>
      </c>
      <c r="L453" s="320">
        <v>88.0</v>
      </c>
      <c r="M453" s="320">
        <v>0.0</v>
      </c>
      <c r="N453" s="320">
        <v>88.0</v>
      </c>
      <c r="O453" s="319">
        <v>0.0</v>
      </c>
      <c r="P453" s="320">
        <v>0.0</v>
      </c>
      <c r="Q453" s="320">
        <v>0.0</v>
      </c>
      <c r="R453" s="321">
        <v>0.0</v>
      </c>
      <c r="S453" s="314"/>
      <c r="T453" s="331"/>
    </row>
    <row r="454" ht="11.25" customHeight="1">
      <c r="A454" s="331"/>
      <c r="B454" s="315" t="s">
        <v>92</v>
      </c>
      <c r="C454" s="316" t="s">
        <v>161</v>
      </c>
      <c r="D454" s="317" t="s">
        <v>162</v>
      </c>
      <c r="E454" s="318"/>
      <c r="F454" s="316" t="s">
        <v>95</v>
      </c>
      <c r="G454" s="319">
        <v>0.02</v>
      </c>
      <c r="H454" s="315" t="s">
        <v>96</v>
      </c>
      <c r="I454" s="320">
        <v>-3.91</v>
      </c>
      <c r="J454" s="320">
        <v>0.0</v>
      </c>
      <c r="K454" s="320">
        <v>-3.91</v>
      </c>
      <c r="L454" s="320">
        <v>3.91</v>
      </c>
      <c r="M454" s="320">
        <v>0.0</v>
      </c>
      <c r="N454" s="320">
        <v>3.91</v>
      </c>
      <c r="O454" s="319">
        <v>0.0</v>
      </c>
      <c r="P454" s="320">
        <v>0.0</v>
      </c>
      <c r="Q454" s="320">
        <v>0.0</v>
      </c>
      <c r="R454" s="321">
        <v>0.0</v>
      </c>
      <c r="S454" s="314"/>
      <c r="T454" s="331"/>
    </row>
    <row r="455" ht="11.25" customHeight="1">
      <c r="A455" s="331"/>
      <c r="B455" s="315" t="s">
        <v>92</v>
      </c>
      <c r="C455" s="316" t="s">
        <v>120</v>
      </c>
      <c r="D455" s="317" t="s">
        <v>121</v>
      </c>
      <c r="E455" s="318"/>
      <c r="F455" s="316" t="s">
        <v>95</v>
      </c>
      <c r="G455" s="319">
        <v>0.12</v>
      </c>
      <c r="H455" s="315" t="s">
        <v>96</v>
      </c>
      <c r="I455" s="320">
        <v>0.0</v>
      </c>
      <c r="J455" s="320">
        <v>0.0</v>
      </c>
      <c r="K455" s="320">
        <v>0.0</v>
      </c>
      <c r="L455" s="320">
        <v>0.0</v>
      </c>
      <c r="M455" s="320">
        <v>0.0</v>
      </c>
      <c r="N455" s="320">
        <v>0.0</v>
      </c>
      <c r="O455" s="319">
        <v>0.0</v>
      </c>
      <c r="P455" s="320">
        <v>0.0</v>
      </c>
      <c r="Q455" s="320">
        <v>0.0</v>
      </c>
      <c r="R455" s="321">
        <v>0.0</v>
      </c>
      <c r="S455" s="314"/>
      <c r="T455" s="331"/>
    </row>
    <row r="456" ht="11.25" customHeight="1">
      <c r="A456" s="331"/>
      <c r="B456" s="315" t="s">
        <v>92</v>
      </c>
      <c r="C456" s="316" t="s">
        <v>118</v>
      </c>
      <c r="D456" s="317" t="s">
        <v>119</v>
      </c>
      <c r="E456" s="318"/>
      <c r="F456" s="316" t="s">
        <v>95</v>
      </c>
      <c r="G456" s="319">
        <v>0.004</v>
      </c>
      <c r="H456" s="315" t="s">
        <v>96</v>
      </c>
      <c r="I456" s="320">
        <v>-0.15</v>
      </c>
      <c r="J456" s="320">
        <v>0.0</v>
      </c>
      <c r="K456" s="320">
        <v>-0.15</v>
      </c>
      <c r="L456" s="320">
        <v>0.15</v>
      </c>
      <c r="M456" s="320">
        <v>0.0</v>
      </c>
      <c r="N456" s="320">
        <v>0.15</v>
      </c>
      <c r="O456" s="319">
        <v>0.0</v>
      </c>
      <c r="P456" s="320">
        <v>0.0</v>
      </c>
      <c r="Q456" s="320">
        <v>0.0</v>
      </c>
      <c r="R456" s="321">
        <v>0.0</v>
      </c>
      <c r="S456" s="314"/>
      <c r="T456" s="331"/>
    </row>
    <row r="457" ht="11.25" customHeight="1">
      <c r="A457" s="331"/>
      <c r="B457" s="315" t="s">
        <v>92</v>
      </c>
      <c r="C457" s="316" t="s">
        <v>237</v>
      </c>
      <c r="D457" s="317" t="s">
        <v>238</v>
      </c>
      <c r="E457" s="318"/>
      <c r="F457" s="316" t="s">
        <v>95</v>
      </c>
      <c r="G457" s="319">
        <v>0.04</v>
      </c>
      <c r="H457" s="315" t="s">
        <v>96</v>
      </c>
      <c r="I457" s="320">
        <v>-20.63</v>
      </c>
      <c r="J457" s="320">
        <v>0.0</v>
      </c>
      <c r="K457" s="320">
        <v>-20.63</v>
      </c>
      <c r="L457" s="320">
        <v>20.63</v>
      </c>
      <c r="M457" s="320">
        <v>0.0</v>
      </c>
      <c r="N457" s="320">
        <v>20.63</v>
      </c>
      <c r="O457" s="319">
        <v>0.0</v>
      </c>
      <c r="P457" s="320">
        <v>0.0</v>
      </c>
      <c r="Q457" s="320">
        <v>0.0</v>
      </c>
      <c r="R457" s="321">
        <v>0.0</v>
      </c>
      <c r="S457" s="314"/>
      <c r="T457" s="331"/>
    </row>
    <row r="458" ht="11.25" customHeight="1">
      <c r="A458" s="331"/>
      <c r="B458" s="315" t="s">
        <v>92</v>
      </c>
      <c r="C458" s="316" t="s">
        <v>124</v>
      </c>
      <c r="D458" s="317" t="s">
        <v>125</v>
      </c>
      <c r="E458" s="318"/>
      <c r="F458" s="316" t="s">
        <v>95</v>
      </c>
      <c r="G458" s="319">
        <v>0.04</v>
      </c>
      <c r="H458" s="315" t="s">
        <v>96</v>
      </c>
      <c r="I458" s="320">
        <v>-53.6</v>
      </c>
      <c r="J458" s="320">
        <v>0.0</v>
      </c>
      <c r="K458" s="320">
        <v>-53.6</v>
      </c>
      <c r="L458" s="320">
        <v>53.6</v>
      </c>
      <c r="M458" s="320">
        <v>0.0</v>
      </c>
      <c r="N458" s="320">
        <v>53.6</v>
      </c>
      <c r="O458" s="319">
        <v>0.0</v>
      </c>
      <c r="P458" s="320">
        <v>0.0</v>
      </c>
      <c r="Q458" s="320">
        <v>0.0</v>
      </c>
      <c r="R458" s="321">
        <v>0.0</v>
      </c>
      <c r="S458" s="314"/>
      <c r="T458" s="331"/>
    </row>
    <row r="459" ht="11.25" customHeight="1">
      <c r="A459" s="331"/>
      <c r="B459" s="315" t="s">
        <v>92</v>
      </c>
      <c r="C459" s="316" t="s">
        <v>370</v>
      </c>
      <c r="D459" s="317" t="s">
        <v>371</v>
      </c>
      <c r="E459" s="318"/>
      <c r="F459" s="316" t="s">
        <v>95</v>
      </c>
      <c r="G459" s="319">
        <v>0.6</v>
      </c>
      <c r="H459" s="315" t="s">
        <v>96</v>
      </c>
      <c r="I459" s="320">
        <v>-404.02</v>
      </c>
      <c r="J459" s="320">
        <v>0.0</v>
      </c>
      <c r="K459" s="320">
        <v>-404.02</v>
      </c>
      <c r="L459" s="320">
        <v>404.02</v>
      </c>
      <c r="M459" s="320">
        <v>0.0</v>
      </c>
      <c r="N459" s="320">
        <v>404.02</v>
      </c>
      <c r="O459" s="319">
        <v>0.0</v>
      </c>
      <c r="P459" s="320">
        <v>0.0</v>
      </c>
      <c r="Q459" s="320">
        <v>0.0</v>
      </c>
      <c r="R459" s="321">
        <v>0.0</v>
      </c>
      <c r="S459" s="314"/>
      <c r="T459" s="331"/>
    </row>
    <row r="460" ht="11.25" customHeight="1">
      <c r="A460" s="331"/>
      <c r="B460" s="315" t="s">
        <v>92</v>
      </c>
      <c r="C460" s="316" t="s">
        <v>214</v>
      </c>
      <c r="D460" s="317" t="s">
        <v>215</v>
      </c>
      <c r="E460" s="318"/>
      <c r="F460" s="316" t="s">
        <v>95</v>
      </c>
      <c r="G460" s="319">
        <v>0.03</v>
      </c>
      <c r="H460" s="315" t="s">
        <v>96</v>
      </c>
      <c r="I460" s="320">
        <v>-23.33</v>
      </c>
      <c r="J460" s="320">
        <v>0.0</v>
      </c>
      <c r="K460" s="320">
        <v>-23.33</v>
      </c>
      <c r="L460" s="320">
        <v>23.33</v>
      </c>
      <c r="M460" s="320">
        <v>0.0</v>
      </c>
      <c r="N460" s="320">
        <v>23.33</v>
      </c>
      <c r="O460" s="319">
        <v>0.0</v>
      </c>
      <c r="P460" s="320">
        <v>0.0</v>
      </c>
      <c r="Q460" s="320">
        <v>0.0</v>
      </c>
      <c r="R460" s="321">
        <v>0.0</v>
      </c>
      <c r="S460" s="314"/>
      <c r="T460" s="331"/>
    </row>
    <row r="461" ht="11.25" customHeight="1">
      <c r="A461" s="331"/>
      <c r="B461" s="315" t="s">
        <v>92</v>
      </c>
      <c r="C461" s="316" t="s">
        <v>372</v>
      </c>
      <c r="D461" s="317" t="s">
        <v>373</v>
      </c>
      <c r="E461" s="318"/>
      <c r="F461" s="316" t="s">
        <v>95</v>
      </c>
      <c r="G461" s="319">
        <v>0.32</v>
      </c>
      <c r="H461" s="315" t="s">
        <v>96</v>
      </c>
      <c r="I461" s="320">
        <v>-328.53</v>
      </c>
      <c r="J461" s="320">
        <v>0.0</v>
      </c>
      <c r="K461" s="320">
        <v>-328.53</v>
      </c>
      <c r="L461" s="320">
        <v>328.53</v>
      </c>
      <c r="M461" s="320">
        <v>0.0</v>
      </c>
      <c r="N461" s="320">
        <v>328.53</v>
      </c>
      <c r="O461" s="319">
        <v>0.0</v>
      </c>
      <c r="P461" s="320">
        <v>0.0</v>
      </c>
      <c r="Q461" s="320">
        <v>0.0</v>
      </c>
      <c r="R461" s="321">
        <v>0.0</v>
      </c>
      <c r="S461" s="314"/>
      <c r="T461" s="331"/>
    </row>
    <row r="462" ht="11.25" customHeight="1">
      <c r="A462" s="331"/>
      <c r="B462" s="315" t="s">
        <v>92</v>
      </c>
      <c r="C462" s="316" t="s">
        <v>287</v>
      </c>
      <c r="D462" s="317" t="s">
        <v>288</v>
      </c>
      <c r="E462" s="318"/>
      <c r="F462" s="316" t="s">
        <v>95</v>
      </c>
      <c r="G462" s="319">
        <v>0.32</v>
      </c>
      <c r="H462" s="315" t="s">
        <v>96</v>
      </c>
      <c r="I462" s="320">
        <v>-6.57</v>
      </c>
      <c r="J462" s="320">
        <v>0.0</v>
      </c>
      <c r="K462" s="320">
        <v>-6.57</v>
      </c>
      <c r="L462" s="320">
        <v>6.57</v>
      </c>
      <c r="M462" s="320">
        <v>0.0</v>
      </c>
      <c r="N462" s="320">
        <v>6.57</v>
      </c>
      <c r="O462" s="319">
        <v>0.0</v>
      </c>
      <c r="P462" s="320">
        <v>0.0</v>
      </c>
      <c r="Q462" s="320">
        <v>0.0</v>
      </c>
      <c r="R462" s="321">
        <v>0.0</v>
      </c>
      <c r="S462" s="314"/>
      <c r="T462" s="331"/>
    </row>
    <row r="463" ht="11.25" customHeight="1">
      <c r="A463" s="331"/>
      <c r="B463" s="315" t="s">
        <v>92</v>
      </c>
      <c r="C463" s="316" t="s">
        <v>336</v>
      </c>
      <c r="D463" s="317" t="s">
        <v>337</v>
      </c>
      <c r="E463" s="318"/>
      <c r="F463" s="316" t="s">
        <v>95</v>
      </c>
      <c r="G463" s="319">
        <v>0.004</v>
      </c>
      <c r="H463" s="315" t="s">
        <v>96</v>
      </c>
      <c r="I463" s="320">
        <v>-10.39</v>
      </c>
      <c r="J463" s="320">
        <v>0.0</v>
      </c>
      <c r="K463" s="320">
        <v>-10.39</v>
      </c>
      <c r="L463" s="320">
        <v>10.39</v>
      </c>
      <c r="M463" s="320">
        <v>0.0</v>
      </c>
      <c r="N463" s="320">
        <v>10.39</v>
      </c>
      <c r="O463" s="319">
        <v>0.0</v>
      </c>
      <c r="P463" s="320">
        <v>0.0</v>
      </c>
      <c r="Q463" s="320">
        <v>0.0</v>
      </c>
      <c r="R463" s="321">
        <v>0.0</v>
      </c>
      <c r="S463" s="314"/>
      <c r="T463" s="331"/>
    </row>
    <row r="464" ht="11.25" customHeight="1">
      <c r="A464" s="331"/>
      <c r="B464" s="315" t="s">
        <v>92</v>
      </c>
      <c r="C464" s="316" t="s">
        <v>284</v>
      </c>
      <c r="D464" s="317" t="s">
        <v>285</v>
      </c>
      <c r="E464" s="318"/>
      <c r="F464" s="316" t="s">
        <v>286</v>
      </c>
      <c r="G464" s="319">
        <v>0.12</v>
      </c>
      <c r="H464" s="315" t="s">
        <v>96</v>
      </c>
      <c r="I464" s="320">
        <v>-68.8</v>
      </c>
      <c r="J464" s="320">
        <v>0.0</v>
      </c>
      <c r="K464" s="320">
        <v>-68.8</v>
      </c>
      <c r="L464" s="320">
        <v>68.8</v>
      </c>
      <c r="M464" s="320">
        <v>0.0</v>
      </c>
      <c r="N464" s="320">
        <v>68.8</v>
      </c>
      <c r="O464" s="319">
        <v>0.0</v>
      </c>
      <c r="P464" s="320">
        <v>0.0</v>
      </c>
      <c r="Q464" s="320">
        <v>0.0</v>
      </c>
      <c r="R464" s="321">
        <v>0.0</v>
      </c>
      <c r="S464" s="314"/>
      <c r="T464" s="331"/>
    </row>
    <row r="465" ht="11.25" customHeight="1">
      <c r="A465" s="331"/>
      <c r="B465" s="315" t="s">
        <v>92</v>
      </c>
      <c r="C465" s="316" t="s">
        <v>116</v>
      </c>
      <c r="D465" s="317" t="s">
        <v>117</v>
      </c>
      <c r="E465" s="318"/>
      <c r="F465" s="316" t="s">
        <v>95</v>
      </c>
      <c r="G465" s="319">
        <v>0.12</v>
      </c>
      <c r="H465" s="315" t="s">
        <v>96</v>
      </c>
      <c r="I465" s="320">
        <v>-194.4</v>
      </c>
      <c r="J465" s="320">
        <v>0.0</v>
      </c>
      <c r="K465" s="320">
        <v>-194.4</v>
      </c>
      <c r="L465" s="320">
        <v>194.4</v>
      </c>
      <c r="M465" s="320">
        <v>0.0</v>
      </c>
      <c r="N465" s="320">
        <v>194.4</v>
      </c>
      <c r="O465" s="319">
        <v>0.0</v>
      </c>
      <c r="P465" s="320">
        <v>0.0</v>
      </c>
      <c r="Q465" s="320">
        <v>0.0</v>
      </c>
      <c r="R465" s="321">
        <v>0.0</v>
      </c>
      <c r="S465" s="314"/>
      <c r="T465" s="331"/>
    </row>
    <row r="466" ht="11.25" customHeight="1">
      <c r="A466" s="331"/>
      <c r="B466" s="315" t="s">
        <v>92</v>
      </c>
      <c r="C466" s="316" t="s">
        <v>118</v>
      </c>
      <c r="D466" s="317" t="s">
        <v>119</v>
      </c>
      <c r="E466" s="318"/>
      <c r="F466" s="316" t="s">
        <v>95</v>
      </c>
      <c r="G466" s="319">
        <v>0.016</v>
      </c>
      <c r="H466" s="315" t="s">
        <v>96</v>
      </c>
      <c r="I466" s="320">
        <v>-0.61</v>
      </c>
      <c r="J466" s="320">
        <v>0.0</v>
      </c>
      <c r="K466" s="320">
        <v>-0.61</v>
      </c>
      <c r="L466" s="320">
        <v>0.61</v>
      </c>
      <c r="M466" s="320">
        <v>0.0</v>
      </c>
      <c r="N466" s="320">
        <v>0.61</v>
      </c>
      <c r="O466" s="319">
        <v>0.0</v>
      </c>
      <c r="P466" s="320">
        <v>0.0</v>
      </c>
      <c r="Q466" s="320">
        <v>0.0</v>
      </c>
      <c r="R466" s="321">
        <v>0.0</v>
      </c>
      <c r="S466" s="314"/>
      <c r="T466" s="331"/>
    </row>
    <row r="467" ht="11.25" customHeight="1">
      <c r="A467" s="331"/>
      <c r="B467" s="315" t="s">
        <v>92</v>
      </c>
      <c r="C467" s="316" t="s">
        <v>336</v>
      </c>
      <c r="D467" s="317" t="s">
        <v>337</v>
      </c>
      <c r="E467" s="318"/>
      <c r="F467" s="316" t="s">
        <v>95</v>
      </c>
      <c r="G467" s="319">
        <v>0.008</v>
      </c>
      <c r="H467" s="315" t="s">
        <v>96</v>
      </c>
      <c r="I467" s="320">
        <v>-20.78</v>
      </c>
      <c r="J467" s="320">
        <v>0.0</v>
      </c>
      <c r="K467" s="320">
        <v>-20.78</v>
      </c>
      <c r="L467" s="320">
        <v>20.78</v>
      </c>
      <c r="M467" s="320">
        <v>0.0</v>
      </c>
      <c r="N467" s="320">
        <v>20.78</v>
      </c>
      <c r="O467" s="319">
        <v>0.0</v>
      </c>
      <c r="P467" s="320">
        <v>0.0</v>
      </c>
      <c r="Q467" s="320">
        <v>0.0</v>
      </c>
      <c r="R467" s="321">
        <v>0.0</v>
      </c>
      <c r="S467" s="314"/>
      <c r="T467" s="331"/>
    </row>
    <row r="468" ht="11.25" customHeight="1">
      <c r="A468" s="331"/>
      <c r="B468" s="315" t="s">
        <v>92</v>
      </c>
      <c r="C468" s="316" t="s">
        <v>377</v>
      </c>
      <c r="D468" s="317" t="s">
        <v>378</v>
      </c>
      <c r="E468" s="318"/>
      <c r="F468" s="316" t="s">
        <v>95</v>
      </c>
      <c r="G468" s="319">
        <v>0.88</v>
      </c>
      <c r="H468" s="315" t="s">
        <v>96</v>
      </c>
      <c r="I468" s="320">
        <v>-800.8</v>
      </c>
      <c r="J468" s="320">
        <v>0.0</v>
      </c>
      <c r="K468" s="320">
        <v>-800.8</v>
      </c>
      <c r="L468" s="320">
        <v>800.8</v>
      </c>
      <c r="M468" s="320">
        <v>0.0</v>
      </c>
      <c r="N468" s="320">
        <v>800.8</v>
      </c>
      <c r="O468" s="319">
        <v>0.0</v>
      </c>
      <c r="P468" s="320">
        <v>0.0</v>
      </c>
      <c r="Q468" s="320">
        <v>0.0</v>
      </c>
      <c r="R468" s="321">
        <v>0.0</v>
      </c>
      <c r="S468" s="314"/>
      <c r="T468" s="331"/>
    </row>
    <row r="469" ht="11.25" customHeight="1">
      <c r="A469" s="331"/>
      <c r="B469" s="315" t="s">
        <v>92</v>
      </c>
      <c r="C469" s="316" t="s">
        <v>379</v>
      </c>
      <c r="D469" s="317" t="s">
        <v>380</v>
      </c>
      <c r="E469" s="318"/>
      <c r="F469" s="316" t="s">
        <v>95</v>
      </c>
      <c r="G469" s="319">
        <v>0.25</v>
      </c>
      <c r="H469" s="315" t="s">
        <v>96</v>
      </c>
      <c r="I469" s="320">
        <v>-582.5</v>
      </c>
      <c r="J469" s="320">
        <v>0.0</v>
      </c>
      <c r="K469" s="320">
        <v>-582.5</v>
      </c>
      <c r="L469" s="320">
        <v>582.5</v>
      </c>
      <c r="M469" s="320">
        <v>0.0</v>
      </c>
      <c r="N469" s="320">
        <v>582.5</v>
      </c>
      <c r="O469" s="319">
        <v>0.0</v>
      </c>
      <c r="P469" s="320">
        <v>0.0</v>
      </c>
      <c r="Q469" s="320">
        <v>0.0</v>
      </c>
      <c r="R469" s="321">
        <v>0.0</v>
      </c>
      <c r="S469" s="314"/>
      <c r="T469" s="331"/>
    </row>
    <row r="470" ht="11.25" customHeight="1">
      <c r="A470" s="331"/>
      <c r="B470" s="315" t="s">
        <v>92</v>
      </c>
      <c r="C470" s="316" t="s">
        <v>137</v>
      </c>
      <c r="D470" s="317" t="s">
        <v>138</v>
      </c>
      <c r="E470" s="318"/>
      <c r="F470" s="316" t="s">
        <v>95</v>
      </c>
      <c r="G470" s="319">
        <v>0.012</v>
      </c>
      <c r="H470" s="315" t="s">
        <v>96</v>
      </c>
      <c r="I470" s="320">
        <v>-3.72</v>
      </c>
      <c r="J470" s="320">
        <v>0.0</v>
      </c>
      <c r="K470" s="320">
        <v>-3.72</v>
      </c>
      <c r="L470" s="320">
        <v>3.72</v>
      </c>
      <c r="M470" s="320">
        <v>0.0</v>
      </c>
      <c r="N470" s="320">
        <v>3.72</v>
      </c>
      <c r="O470" s="319">
        <v>0.0</v>
      </c>
      <c r="P470" s="320">
        <v>0.0</v>
      </c>
      <c r="Q470" s="320">
        <v>0.0</v>
      </c>
      <c r="R470" s="321">
        <v>0.0</v>
      </c>
      <c r="S470" s="314"/>
      <c r="T470" s="331"/>
    </row>
    <row r="471" ht="11.25" customHeight="1">
      <c r="A471" s="331"/>
      <c r="B471" s="315" t="s">
        <v>92</v>
      </c>
      <c r="C471" s="316" t="s">
        <v>280</v>
      </c>
      <c r="D471" s="317" t="s">
        <v>281</v>
      </c>
      <c r="E471" s="318"/>
      <c r="F471" s="316" t="s">
        <v>95</v>
      </c>
      <c r="G471" s="319">
        <v>0.008</v>
      </c>
      <c r="H471" s="315" t="s">
        <v>96</v>
      </c>
      <c r="I471" s="320">
        <v>-16.4</v>
      </c>
      <c r="J471" s="320">
        <v>0.0</v>
      </c>
      <c r="K471" s="320">
        <v>-16.4</v>
      </c>
      <c r="L471" s="320">
        <v>16.4</v>
      </c>
      <c r="M471" s="320">
        <v>0.0</v>
      </c>
      <c r="N471" s="320">
        <v>16.4</v>
      </c>
      <c r="O471" s="319">
        <v>0.0</v>
      </c>
      <c r="P471" s="320">
        <v>0.0</v>
      </c>
      <c r="Q471" s="320">
        <v>0.0</v>
      </c>
      <c r="R471" s="321">
        <v>0.0</v>
      </c>
      <c r="S471" s="314"/>
      <c r="T471" s="331"/>
    </row>
    <row r="472" ht="11.25" customHeight="1">
      <c r="A472" s="331"/>
      <c r="B472" s="315" t="s">
        <v>92</v>
      </c>
      <c r="C472" s="316" t="s">
        <v>105</v>
      </c>
      <c r="D472" s="317" t="s">
        <v>106</v>
      </c>
      <c r="E472" s="318"/>
      <c r="F472" s="316" t="s">
        <v>95</v>
      </c>
      <c r="G472" s="319">
        <v>0.16</v>
      </c>
      <c r="H472" s="315" t="s">
        <v>96</v>
      </c>
      <c r="I472" s="320">
        <v>-15.04</v>
      </c>
      <c r="J472" s="320">
        <v>0.0</v>
      </c>
      <c r="K472" s="320">
        <v>-15.04</v>
      </c>
      <c r="L472" s="320">
        <v>15.04</v>
      </c>
      <c r="M472" s="320">
        <v>0.0</v>
      </c>
      <c r="N472" s="320">
        <v>15.04</v>
      </c>
      <c r="O472" s="319">
        <v>0.0</v>
      </c>
      <c r="P472" s="320">
        <v>0.0</v>
      </c>
      <c r="Q472" s="320">
        <v>0.0</v>
      </c>
      <c r="R472" s="321">
        <v>0.0</v>
      </c>
      <c r="S472" s="314"/>
      <c r="T472" s="331"/>
    </row>
    <row r="473" ht="11.25" customHeight="1">
      <c r="A473" s="331"/>
      <c r="B473" s="315" t="s">
        <v>92</v>
      </c>
      <c r="C473" s="316" t="s">
        <v>1831</v>
      </c>
      <c r="D473" s="399" t="s">
        <v>1415</v>
      </c>
      <c r="E473" s="318"/>
      <c r="F473" s="316" t="s">
        <v>95</v>
      </c>
      <c r="G473" s="319">
        <v>0.8</v>
      </c>
      <c r="H473" s="315" t="s">
        <v>96</v>
      </c>
      <c r="I473" s="320">
        <v>-1463.2</v>
      </c>
      <c r="J473" s="320">
        <v>0.0</v>
      </c>
      <c r="K473" s="320">
        <v>-1463.2</v>
      </c>
      <c r="L473" s="320">
        <v>1463.2</v>
      </c>
      <c r="M473" s="320">
        <v>0.0</v>
      </c>
      <c r="N473" s="320">
        <v>1463.2</v>
      </c>
      <c r="O473" s="319">
        <v>0.0</v>
      </c>
      <c r="P473" s="320">
        <v>0.0</v>
      </c>
      <c r="Q473" s="320">
        <v>0.0</v>
      </c>
      <c r="R473" s="321">
        <v>0.0</v>
      </c>
      <c r="S473" s="314"/>
      <c r="T473" s="331"/>
    </row>
    <row r="474" ht="11.25" customHeight="1">
      <c r="A474" s="331"/>
      <c r="B474" s="315" t="s">
        <v>92</v>
      </c>
      <c r="C474" s="316" t="s">
        <v>389</v>
      </c>
      <c r="D474" s="317" t="s">
        <v>390</v>
      </c>
      <c r="E474" s="318"/>
      <c r="F474" s="316" t="s">
        <v>95</v>
      </c>
      <c r="G474" s="319">
        <v>0.2</v>
      </c>
      <c r="H474" s="315" t="s">
        <v>96</v>
      </c>
      <c r="I474" s="320">
        <v>-78.89</v>
      </c>
      <c r="J474" s="320">
        <v>0.0</v>
      </c>
      <c r="K474" s="320">
        <v>-78.89</v>
      </c>
      <c r="L474" s="320">
        <v>78.89</v>
      </c>
      <c r="M474" s="320">
        <v>0.0</v>
      </c>
      <c r="N474" s="320">
        <v>78.89</v>
      </c>
      <c r="O474" s="319">
        <v>0.0</v>
      </c>
      <c r="P474" s="320">
        <v>0.0</v>
      </c>
      <c r="Q474" s="320">
        <v>0.0</v>
      </c>
      <c r="R474" s="321">
        <v>0.0</v>
      </c>
      <c r="S474" s="314"/>
      <c r="T474" s="331"/>
    </row>
    <row r="475" ht="11.25" customHeight="1">
      <c r="A475" s="331"/>
      <c r="B475" s="315" t="s">
        <v>92</v>
      </c>
      <c r="C475" s="316" t="s">
        <v>386</v>
      </c>
      <c r="D475" s="317" t="s">
        <v>387</v>
      </c>
      <c r="E475" s="318"/>
      <c r="F475" s="316" t="s">
        <v>95</v>
      </c>
      <c r="G475" s="319">
        <v>0.28</v>
      </c>
      <c r="H475" s="315" t="s">
        <v>96</v>
      </c>
      <c r="I475" s="320">
        <v>-443.52</v>
      </c>
      <c r="J475" s="320">
        <v>0.0</v>
      </c>
      <c r="K475" s="320">
        <v>-443.52</v>
      </c>
      <c r="L475" s="320">
        <v>443.52</v>
      </c>
      <c r="M475" s="320">
        <v>0.0</v>
      </c>
      <c r="N475" s="320">
        <v>443.52</v>
      </c>
      <c r="O475" s="319">
        <v>0.0</v>
      </c>
      <c r="P475" s="320">
        <v>0.0</v>
      </c>
      <c r="Q475" s="320">
        <v>0.0</v>
      </c>
      <c r="R475" s="321">
        <v>0.0</v>
      </c>
      <c r="S475" s="314"/>
      <c r="T475" s="331"/>
    </row>
    <row r="476" ht="11.25" customHeight="1">
      <c r="A476" s="331"/>
      <c r="B476" s="315" t="s">
        <v>92</v>
      </c>
      <c r="C476" s="316" t="s">
        <v>248</v>
      </c>
      <c r="D476" s="317" t="s">
        <v>249</v>
      </c>
      <c r="E476" s="318"/>
      <c r="F476" s="316" t="s">
        <v>95</v>
      </c>
      <c r="G476" s="319">
        <v>0.08</v>
      </c>
      <c r="H476" s="315" t="s">
        <v>96</v>
      </c>
      <c r="I476" s="320">
        <v>-34.0</v>
      </c>
      <c r="J476" s="320">
        <v>0.0</v>
      </c>
      <c r="K476" s="320">
        <v>-34.0</v>
      </c>
      <c r="L476" s="320">
        <v>34.0</v>
      </c>
      <c r="M476" s="320">
        <v>0.0</v>
      </c>
      <c r="N476" s="320">
        <v>34.0</v>
      </c>
      <c r="O476" s="319">
        <v>0.0</v>
      </c>
      <c r="P476" s="320">
        <v>0.0</v>
      </c>
      <c r="Q476" s="320">
        <v>0.0</v>
      </c>
      <c r="R476" s="321">
        <v>0.0</v>
      </c>
      <c r="S476" s="314"/>
      <c r="T476" s="331"/>
    </row>
    <row r="477" ht="11.25" customHeight="1">
      <c r="A477" s="331"/>
      <c r="B477" s="315" t="s">
        <v>92</v>
      </c>
      <c r="C477" s="316" t="s">
        <v>176</v>
      </c>
      <c r="D477" s="317" t="s">
        <v>177</v>
      </c>
      <c r="E477" s="318"/>
      <c r="F477" s="316" t="s">
        <v>95</v>
      </c>
      <c r="G477" s="319">
        <v>0.04</v>
      </c>
      <c r="H477" s="315" t="s">
        <v>96</v>
      </c>
      <c r="I477" s="320">
        <v>-18.0</v>
      </c>
      <c r="J477" s="320">
        <v>0.0</v>
      </c>
      <c r="K477" s="320">
        <v>-18.0</v>
      </c>
      <c r="L477" s="320">
        <v>18.0</v>
      </c>
      <c r="M477" s="320">
        <v>0.0</v>
      </c>
      <c r="N477" s="320">
        <v>18.0</v>
      </c>
      <c r="O477" s="319">
        <v>0.0</v>
      </c>
      <c r="P477" s="320">
        <v>0.0</v>
      </c>
      <c r="Q477" s="320">
        <v>0.0</v>
      </c>
      <c r="R477" s="321">
        <v>0.0</v>
      </c>
      <c r="S477" s="314"/>
      <c r="T477" s="331"/>
    </row>
    <row r="478" ht="11.25" customHeight="1">
      <c r="A478" s="331"/>
      <c r="B478" s="315" t="s">
        <v>92</v>
      </c>
      <c r="C478" s="316" t="s">
        <v>105</v>
      </c>
      <c r="D478" s="317" t="s">
        <v>106</v>
      </c>
      <c r="E478" s="318"/>
      <c r="F478" s="316" t="s">
        <v>95</v>
      </c>
      <c r="G478" s="319">
        <v>0.2</v>
      </c>
      <c r="H478" s="315" t="s">
        <v>96</v>
      </c>
      <c r="I478" s="320">
        <v>-18.8</v>
      </c>
      <c r="J478" s="320">
        <v>0.0</v>
      </c>
      <c r="K478" s="320">
        <v>-18.8</v>
      </c>
      <c r="L478" s="320">
        <v>18.8</v>
      </c>
      <c r="M478" s="320">
        <v>0.0</v>
      </c>
      <c r="N478" s="320">
        <v>18.8</v>
      </c>
      <c r="O478" s="319">
        <v>0.0</v>
      </c>
      <c r="P478" s="320">
        <v>0.0</v>
      </c>
      <c r="Q478" s="320">
        <v>0.0</v>
      </c>
      <c r="R478" s="321">
        <v>0.0</v>
      </c>
      <c r="S478" s="314"/>
      <c r="T478" s="331"/>
    </row>
    <row r="479" ht="11.25" customHeight="1">
      <c r="A479" s="331"/>
      <c r="B479" s="315" t="s">
        <v>92</v>
      </c>
      <c r="C479" s="316" t="s">
        <v>186</v>
      </c>
      <c r="D479" s="317" t="s">
        <v>187</v>
      </c>
      <c r="E479" s="318"/>
      <c r="F479" s="316" t="s">
        <v>95</v>
      </c>
      <c r="G479" s="319">
        <v>0.4</v>
      </c>
      <c r="H479" s="315" t="s">
        <v>96</v>
      </c>
      <c r="I479" s="320">
        <v>-128.0</v>
      </c>
      <c r="J479" s="320">
        <v>0.0</v>
      </c>
      <c r="K479" s="320">
        <v>-128.0</v>
      </c>
      <c r="L479" s="320">
        <v>128.0</v>
      </c>
      <c r="M479" s="320">
        <v>0.0</v>
      </c>
      <c r="N479" s="320">
        <v>128.0</v>
      </c>
      <c r="O479" s="319">
        <v>0.0</v>
      </c>
      <c r="P479" s="320">
        <v>0.0</v>
      </c>
      <c r="Q479" s="320">
        <v>0.0</v>
      </c>
      <c r="R479" s="321">
        <v>0.0</v>
      </c>
      <c r="S479" s="314"/>
      <c r="T479" s="331"/>
    </row>
    <row r="480" ht="11.25" customHeight="1">
      <c r="A480" s="331"/>
      <c r="B480" s="315" t="s">
        <v>92</v>
      </c>
      <c r="C480" s="316" t="s">
        <v>196</v>
      </c>
      <c r="D480" s="317" t="s">
        <v>197</v>
      </c>
      <c r="E480" s="318"/>
      <c r="F480" s="316" t="s">
        <v>95</v>
      </c>
      <c r="G480" s="319">
        <v>0.02</v>
      </c>
      <c r="H480" s="315" t="s">
        <v>96</v>
      </c>
      <c r="I480" s="320">
        <v>-11.2</v>
      </c>
      <c r="J480" s="320">
        <v>0.0</v>
      </c>
      <c r="K480" s="320">
        <v>-11.2</v>
      </c>
      <c r="L480" s="320">
        <v>11.2</v>
      </c>
      <c r="M480" s="320">
        <v>0.0</v>
      </c>
      <c r="N480" s="320">
        <v>11.2</v>
      </c>
      <c r="O480" s="319">
        <v>0.0</v>
      </c>
      <c r="P480" s="320">
        <v>0.0</v>
      </c>
      <c r="Q480" s="320">
        <v>0.0</v>
      </c>
      <c r="R480" s="321">
        <v>0.0</v>
      </c>
      <c r="S480" s="314"/>
      <c r="T480" s="331"/>
    </row>
    <row r="481" ht="11.25" customHeight="1">
      <c r="A481" s="331"/>
      <c r="B481" s="315" t="s">
        <v>92</v>
      </c>
      <c r="C481" s="316" t="s">
        <v>336</v>
      </c>
      <c r="D481" s="317" t="s">
        <v>337</v>
      </c>
      <c r="E481" s="318"/>
      <c r="F481" s="316" t="s">
        <v>95</v>
      </c>
      <c r="G481" s="319">
        <v>0.004</v>
      </c>
      <c r="H481" s="315" t="s">
        <v>96</v>
      </c>
      <c r="I481" s="320">
        <v>-10.39</v>
      </c>
      <c r="J481" s="320">
        <v>0.0</v>
      </c>
      <c r="K481" s="320">
        <v>-10.39</v>
      </c>
      <c r="L481" s="320">
        <v>10.39</v>
      </c>
      <c r="M481" s="320">
        <v>0.0</v>
      </c>
      <c r="N481" s="320">
        <v>10.39</v>
      </c>
      <c r="O481" s="319">
        <v>0.0</v>
      </c>
      <c r="P481" s="320">
        <v>0.0</v>
      </c>
      <c r="Q481" s="320">
        <v>0.0</v>
      </c>
      <c r="R481" s="321">
        <v>0.0</v>
      </c>
      <c r="S481" s="314"/>
      <c r="T481" s="331"/>
    </row>
    <row r="482" ht="11.25" customHeight="1">
      <c r="A482" s="331"/>
      <c r="B482" s="315" t="s">
        <v>92</v>
      </c>
      <c r="C482" s="316" t="s">
        <v>137</v>
      </c>
      <c r="D482" s="317" t="s">
        <v>138</v>
      </c>
      <c r="E482" s="318"/>
      <c r="F482" s="316" t="s">
        <v>95</v>
      </c>
      <c r="G482" s="319">
        <v>0.008</v>
      </c>
      <c r="H482" s="315" t="s">
        <v>96</v>
      </c>
      <c r="I482" s="320">
        <v>-2.48</v>
      </c>
      <c r="J482" s="320">
        <v>0.0</v>
      </c>
      <c r="K482" s="320">
        <v>-2.48</v>
      </c>
      <c r="L482" s="320">
        <v>2.48</v>
      </c>
      <c r="M482" s="320">
        <v>0.0</v>
      </c>
      <c r="N482" s="320">
        <v>2.48</v>
      </c>
      <c r="O482" s="319">
        <v>0.0</v>
      </c>
      <c r="P482" s="320">
        <v>0.0</v>
      </c>
      <c r="Q482" s="320">
        <v>0.0</v>
      </c>
      <c r="R482" s="321">
        <v>0.0</v>
      </c>
      <c r="S482" s="314"/>
      <c r="T482" s="331"/>
    </row>
    <row r="483" ht="11.25" customHeight="1">
      <c r="A483" s="331"/>
      <c r="B483" s="315" t="s">
        <v>92</v>
      </c>
      <c r="C483" s="316" t="s">
        <v>172</v>
      </c>
      <c r="D483" s="317" t="s">
        <v>173</v>
      </c>
      <c r="E483" s="318"/>
      <c r="F483" s="316" t="s">
        <v>95</v>
      </c>
      <c r="G483" s="319">
        <v>0.02</v>
      </c>
      <c r="H483" s="315" t="s">
        <v>96</v>
      </c>
      <c r="I483" s="320">
        <v>-1.1</v>
      </c>
      <c r="J483" s="320">
        <v>0.0</v>
      </c>
      <c r="K483" s="320">
        <v>-1.1</v>
      </c>
      <c r="L483" s="320">
        <v>1.1</v>
      </c>
      <c r="M483" s="320">
        <v>0.0</v>
      </c>
      <c r="N483" s="320">
        <v>1.1</v>
      </c>
      <c r="O483" s="319">
        <v>0.0</v>
      </c>
      <c r="P483" s="320">
        <v>0.0</v>
      </c>
      <c r="Q483" s="320">
        <v>0.0</v>
      </c>
      <c r="R483" s="321">
        <v>0.0</v>
      </c>
      <c r="S483" s="314"/>
      <c r="T483" s="331"/>
    </row>
    <row r="484" ht="11.25" customHeight="1">
      <c r="A484" s="331"/>
      <c r="B484" s="315" t="s">
        <v>92</v>
      </c>
      <c r="C484" s="316" t="s">
        <v>1876</v>
      </c>
      <c r="D484" s="317" t="s">
        <v>1877</v>
      </c>
      <c r="E484" s="318"/>
      <c r="F484" s="316" t="s">
        <v>95</v>
      </c>
      <c r="G484" s="319">
        <v>0.72</v>
      </c>
      <c r="H484" s="315" t="s">
        <v>96</v>
      </c>
      <c r="I484" s="320">
        <v>-630.0</v>
      </c>
      <c r="J484" s="320">
        <v>0.0</v>
      </c>
      <c r="K484" s="320">
        <v>-630.0</v>
      </c>
      <c r="L484" s="320">
        <v>630.0</v>
      </c>
      <c r="M484" s="320">
        <v>0.0</v>
      </c>
      <c r="N484" s="320">
        <v>630.0</v>
      </c>
      <c r="O484" s="319">
        <v>0.0</v>
      </c>
      <c r="P484" s="320">
        <v>0.0</v>
      </c>
      <c r="Q484" s="320">
        <v>0.0</v>
      </c>
      <c r="R484" s="321">
        <v>0.0</v>
      </c>
      <c r="S484" s="314"/>
      <c r="T484" s="331"/>
    </row>
    <row r="485" ht="11.25" customHeight="1">
      <c r="A485" s="331"/>
      <c r="B485" s="315" t="s">
        <v>92</v>
      </c>
      <c r="C485" s="316" t="s">
        <v>1928</v>
      </c>
      <c r="D485" s="317" t="s">
        <v>1929</v>
      </c>
      <c r="E485" s="318"/>
      <c r="F485" s="316" t="s">
        <v>95</v>
      </c>
      <c r="G485" s="319">
        <v>0.12</v>
      </c>
      <c r="H485" s="315" t="s">
        <v>96</v>
      </c>
      <c r="I485" s="320">
        <v>-126.0</v>
      </c>
      <c r="J485" s="320">
        <v>0.0</v>
      </c>
      <c r="K485" s="320">
        <v>-126.0</v>
      </c>
      <c r="L485" s="320">
        <v>126.0</v>
      </c>
      <c r="M485" s="320">
        <v>0.0</v>
      </c>
      <c r="N485" s="320">
        <v>126.0</v>
      </c>
      <c r="O485" s="319">
        <v>0.0</v>
      </c>
      <c r="P485" s="320">
        <v>0.0</v>
      </c>
      <c r="Q485" s="320">
        <v>0.0</v>
      </c>
      <c r="R485" s="321">
        <v>0.0</v>
      </c>
      <c r="S485" s="314"/>
      <c r="T485" s="331"/>
    </row>
    <row r="486" ht="12.0" customHeight="1">
      <c r="A486" s="331"/>
      <c r="B486" s="331"/>
      <c r="C486" s="331"/>
      <c r="D486" s="331"/>
      <c r="E486" s="331"/>
      <c r="F486" s="331"/>
      <c r="G486" s="331"/>
      <c r="H486" s="331"/>
      <c r="I486" s="331"/>
      <c r="J486" s="331"/>
      <c r="K486" s="331"/>
      <c r="L486" s="331"/>
      <c r="M486" s="331"/>
      <c r="N486" s="331"/>
      <c r="O486" s="331"/>
      <c r="P486" s="331"/>
      <c r="Q486" s="331"/>
      <c r="R486" s="331"/>
      <c r="S486" s="331"/>
      <c r="T486" s="331"/>
    </row>
    <row r="487" ht="12.75" customHeight="1">
      <c r="A487" s="331"/>
      <c r="B487" s="300" t="s">
        <v>1813</v>
      </c>
      <c r="C487" s="297"/>
      <c r="D487" s="298"/>
      <c r="E487" s="331"/>
      <c r="F487" s="331"/>
      <c r="G487" s="331"/>
      <c r="H487" s="331"/>
      <c r="I487" s="331"/>
      <c r="J487" s="331"/>
      <c r="K487" s="331"/>
      <c r="L487" s="331"/>
      <c r="M487" s="331"/>
      <c r="N487" s="331"/>
      <c r="O487" s="331"/>
      <c r="P487" s="331"/>
      <c r="Q487" s="331"/>
      <c r="R487" s="331"/>
      <c r="S487" s="330" t="s">
        <v>414</v>
      </c>
      <c r="T487" s="331"/>
    </row>
    <row r="488" ht="4.5" customHeight="1">
      <c r="A488" s="331"/>
      <c r="B488" s="331"/>
      <c r="C488" s="331"/>
      <c r="D488" s="331"/>
      <c r="E488" s="331"/>
      <c r="F488" s="331"/>
      <c r="G488" s="331"/>
      <c r="H488" s="331"/>
      <c r="I488" s="331"/>
      <c r="J488" s="331"/>
      <c r="K488" s="331"/>
      <c r="L488" s="331"/>
      <c r="M488" s="331"/>
      <c r="N488" s="331"/>
      <c r="O488" s="331"/>
      <c r="P488" s="331"/>
      <c r="Q488" s="331"/>
      <c r="R488" s="331"/>
      <c r="S488" s="331"/>
      <c r="T488" s="331"/>
    </row>
    <row r="489" ht="19.5" customHeight="1">
      <c r="A489" s="331"/>
      <c r="B489" s="301" t="s">
        <v>79</v>
      </c>
      <c r="C489" s="301" t="s">
        <v>80</v>
      </c>
      <c r="D489" s="302" t="s">
        <v>81</v>
      </c>
      <c r="E489" s="303"/>
      <c r="F489" s="301" t="s">
        <v>82</v>
      </c>
      <c r="G489" s="301" t="s">
        <v>83</v>
      </c>
      <c r="H489" s="301" t="s">
        <v>84</v>
      </c>
      <c r="I489" s="304" t="s">
        <v>85</v>
      </c>
      <c r="J489" s="305"/>
      <c r="K489" s="306"/>
      <c r="L489" s="304" t="s">
        <v>86</v>
      </c>
      <c r="M489" s="305"/>
      <c r="N489" s="306"/>
      <c r="O489" s="304" t="s">
        <v>87</v>
      </c>
      <c r="P489" s="305"/>
      <c r="Q489" s="305"/>
      <c r="R489" s="305"/>
      <c r="S489" s="307"/>
      <c r="T489" s="331"/>
    </row>
    <row r="490" ht="14.25" customHeight="1">
      <c r="A490" s="331"/>
      <c r="B490" s="308"/>
      <c r="C490" s="308"/>
      <c r="D490" s="309"/>
      <c r="E490" s="310"/>
      <c r="F490" s="308"/>
      <c r="G490" s="308"/>
      <c r="H490" s="308"/>
      <c r="I490" s="311" t="s">
        <v>88</v>
      </c>
      <c r="J490" s="311" t="s">
        <v>89</v>
      </c>
      <c r="K490" s="311" t="s">
        <v>90</v>
      </c>
      <c r="L490" s="311" t="s">
        <v>88</v>
      </c>
      <c r="M490" s="311" t="s">
        <v>89</v>
      </c>
      <c r="N490" s="311" t="s">
        <v>90</v>
      </c>
      <c r="O490" s="311" t="s">
        <v>83</v>
      </c>
      <c r="P490" s="311" t="s">
        <v>88</v>
      </c>
      <c r="Q490" s="311" t="s">
        <v>89</v>
      </c>
      <c r="R490" s="304" t="s">
        <v>90</v>
      </c>
      <c r="S490" s="307"/>
      <c r="T490" s="331"/>
    </row>
    <row r="491" ht="11.25" customHeight="1">
      <c r="A491" s="331"/>
      <c r="B491" s="315" t="s">
        <v>92</v>
      </c>
      <c r="C491" s="316" t="s">
        <v>2179</v>
      </c>
      <c r="D491" s="317" t="s">
        <v>2180</v>
      </c>
      <c r="E491" s="318"/>
      <c r="F491" s="316" t="s">
        <v>130</v>
      </c>
      <c r="G491" s="319">
        <v>4.0</v>
      </c>
      <c r="H491" s="315" t="s">
        <v>96</v>
      </c>
      <c r="I491" s="320">
        <v>-78.4</v>
      </c>
      <c r="J491" s="320">
        <v>0.0</v>
      </c>
      <c r="K491" s="320">
        <v>-78.4</v>
      </c>
      <c r="L491" s="320">
        <v>78.4</v>
      </c>
      <c r="M491" s="320">
        <v>0.0</v>
      </c>
      <c r="N491" s="320">
        <v>78.4</v>
      </c>
      <c r="O491" s="319">
        <v>0.0</v>
      </c>
      <c r="P491" s="320">
        <v>0.0</v>
      </c>
      <c r="Q491" s="320">
        <v>0.0</v>
      </c>
      <c r="R491" s="321">
        <v>0.0</v>
      </c>
      <c r="S491" s="314"/>
      <c r="T491" s="331"/>
    </row>
    <row r="492" ht="11.25" customHeight="1">
      <c r="A492" s="331"/>
      <c r="B492" s="315" t="s">
        <v>92</v>
      </c>
      <c r="C492" s="316" t="s">
        <v>151</v>
      </c>
      <c r="D492" s="317" t="s">
        <v>152</v>
      </c>
      <c r="E492" s="318"/>
      <c r="F492" s="316" t="s">
        <v>95</v>
      </c>
      <c r="G492" s="319">
        <v>0.24</v>
      </c>
      <c r="H492" s="315" t="s">
        <v>96</v>
      </c>
      <c r="I492" s="320">
        <v>-110.16</v>
      </c>
      <c r="J492" s="320">
        <v>0.0</v>
      </c>
      <c r="K492" s="320">
        <v>-110.16</v>
      </c>
      <c r="L492" s="320">
        <v>110.16</v>
      </c>
      <c r="M492" s="320">
        <v>0.0</v>
      </c>
      <c r="N492" s="320">
        <v>110.16</v>
      </c>
      <c r="O492" s="319">
        <v>0.0</v>
      </c>
      <c r="P492" s="320">
        <v>0.0</v>
      </c>
      <c r="Q492" s="320">
        <v>0.0</v>
      </c>
      <c r="R492" s="321">
        <v>0.0</v>
      </c>
      <c r="S492" s="314"/>
      <c r="T492" s="331"/>
    </row>
    <row r="493" ht="11.25" customHeight="1">
      <c r="A493" s="331"/>
      <c r="B493" s="315" t="s">
        <v>92</v>
      </c>
      <c r="C493" s="316" t="s">
        <v>155</v>
      </c>
      <c r="D493" s="317" t="s">
        <v>156</v>
      </c>
      <c r="E493" s="318"/>
      <c r="F493" s="316" t="s">
        <v>95</v>
      </c>
      <c r="G493" s="319">
        <v>0.04</v>
      </c>
      <c r="H493" s="315" t="s">
        <v>96</v>
      </c>
      <c r="I493" s="320">
        <v>-67.2</v>
      </c>
      <c r="J493" s="320">
        <v>0.0</v>
      </c>
      <c r="K493" s="320">
        <v>-67.2</v>
      </c>
      <c r="L493" s="320">
        <v>67.2</v>
      </c>
      <c r="M493" s="320">
        <v>0.0</v>
      </c>
      <c r="N493" s="320">
        <v>67.2</v>
      </c>
      <c r="O493" s="319">
        <v>0.0</v>
      </c>
      <c r="P493" s="320">
        <v>0.0</v>
      </c>
      <c r="Q493" s="320">
        <v>0.0</v>
      </c>
      <c r="R493" s="321">
        <v>0.0</v>
      </c>
      <c r="S493" s="314"/>
      <c r="T493" s="331"/>
    </row>
    <row r="494" ht="11.25" customHeight="1">
      <c r="A494" s="331"/>
      <c r="B494" s="315" t="s">
        <v>92</v>
      </c>
      <c r="C494" s="316" t="s">
        <v>253</v>
      </c>
      <c r="D494" s="317" t="s">
        <v>254</v>
      </c>
      <c r="E494" s="318"/>
      <c r="F494" s="316" t="s">
        <v>95</v>
      </c>
      <c r="G494" s="319">
        <v>0.05</v>
      </c>
      <c r="H494" s="315" t="s">
        <v>96</v>
      </c>
      <c r="I494" s="320">
        <v>-12.0</v>
      </c>
      <c r="J494" s="320">
        <v>0.0</v>
      </c>
      <c r="K494" s="320">
        <v>-12.0</v>
      </c>
      <c r="L494" s="320">
        <v>12.0</v>
      </c>
      <c r="M494" s="320">
        <v>0.0</v>
      </c>
      <c r="N494" s="320">
        <v>12.0</v>
      </c>
      <c r="O494" s="319">
        <v>0.0</v>
      </c>
      <c r="P494" s="320">
        <v>0.0</v>
      </c>
      <c r="Q494" s="320">
        <v>0.0</v>
      </c>
      <c r="R494" s="321">
        <v>0.0</v>
      </c>
      <c r="S494" s="314"/>
      <c r="T494" s="331"/>
    </row>
    <row r="495" ht="11.25" customHeight="1">
      <c r="A495" s="331"/>
      <c r="B495" s="315" t="s">
        <v>92</v>
      </c>
      <c r="C495" s="316" t="s">
        <v>133</v>
      </c>
      <c r="D495" s="317" t="s">
        <v>1814</v>
      </c>
      <c r="E495" s="318"/>
      <c r="F495" s="316" t="s">
        <v>95</v>
      </c>
      <c r="G495" s="319">
        <v>0.04</v>
      </c>
      <c r="H495" s="315" t="s">
        <v>96</v>
      </c>
      <c r="I495" s="320">
        <v>-91.0</v>
      </c>
      <c r="J495" s="320">
        <v>0.0</v>
      </c>
      <c r="K495" s="320">
        <v>-91.0</v>
      </c>
      <c r="L495" s="320">
        <v>91.0</v>
      </c>
      <c r="M495" s="320">
        <v>0.0</v>
      </c>
      <c r="N495" s="320">
        <v>91.0</v>
      </c>
      <c r="O495" s="319">
        <v>0.0</v>
      </c>
      <c r="P495" s="320">
        <v>0.0</v>
      </c>
      <c r="Q495" s="320">
        <v>0.0</v>
      </c>
      <c r="R495" s="321">
        <v>0.0</v>
      </c>
      <c r="S495" s="314"/>
      <c r="T495" s="331"/>
    </row>
    <row r="496" ht="11.25" customHeight="1">
      <c r="A496" s="331"/>
      <c r="B496" s="315" t="s">
        <v>92</v>
      </c>
      <c r="C496" s="316" t="s">
        <v>237</v>
      </c>
      <c r="D496" s="317" t="s">
        <v>238</v>
      </c>
      <c r="E496" s="318"/>
      <c r="F496" s="316" t="s">
        <v>95</v>
      </c>
      <c r="G496" s="319">
        <v>0.08</v>
      </c>
      <c r="H496" s="315" t="s">
        <v>96</v>
      </c>
      <c r="I496" s="320">
        <v>-41.26</v>
      </c>
      <c r="J496" s="320">
        <v>0.0</v>
      </c>
      <c r="K496" s="320">
        <v>-41.26</v>
      </c>
      <c r="L496" s="320">
        <v>41.26</v>
      </c>
      <c r="M496" s="320">
        <v>0.0</v>
      </c>
      <c r="N496" s="320">
        <v>41.26</v>
      </c>
      <c r="O496" s="319">
        <v>0.0</v>
      </c>
      <c r="P496" s="320">
        <v>0.0</v>
      </c>
      <c r="Q496" s="320">
        <v>0.0</v>
      </c>
      <c r="R496" s="321">
        <v>0.0</v>
      </c>
      <c r="S496" s="314"/>
      <c r="T496" s="331"/>
    </row>
    <row r="497" ht="11.25" customHeight="1">
      <c r="A497" s="331"/>
      <c r="B497" s="315" t="s">
        <v>92</v>
      </c>
      <c r="C497" s="316" t="s">
        <v>214</v>
      </c>
      <c r="D497" s="317" t="s">
        <v>215</v>
      </c>
      <c r="E497" s="318"/>
      <c r="F497" s="316" t="s">
        <v>95</v>
      </c>
      <c r="G497" s="319">
        <v>0.04</v>
      </c>
      <c r="H497" s="315" t="s">
        <v>96</v>
      </c>
      <c r="I497" s="320">
        <v>-31.11</v>
      </c>
      <c r="J497" s="320">
        <v>0.0</v>
      </c>
      <c r="K497" s="320">
        <v>-31.11</v>
      </c>
      <c r="L497" s="320">
        <v>31.11</v>
      </c>
      <c r="M497" s="320">
        <v>0.0</v>
      </c>
      <c r="N497" s="320">
        <v>31.11</v>
      </c>
      <c r="O497" s="319">
        <v>0.0</v>
      </c>
      <c r="P497" s="320">
        <v>0.0</v>
      </c>
      <c r="Q497" s="320">
        <v>0.0</v>
      </c>
      <c r="R497" s="321">
        <v>0.0</v>
      </c>
      <c r="S497" s="314"/>
      <c r="T497" s="331"/>
    </row>
    <row r="498" ht="11.25" customHeight="1">
      <c r="A498" s="331"/>
      <c r="B498" s="315" t="s">
        <v>92</v>
      </c>
      <c r="C498" s="316" t="s">
        <v>120</v>
      </c>
      <c r="D498" s="317" t="s">
        <v>121</v>
      </c>
      <c r="E498" s="318"/>
      <c r="F498" s="316" t="s">
        <v>95</v>
      </c>
      <c r="G498" s="319">
        <v>0.2</v>
      </c>
      <c r="H498" s="315" t="s">
        <v>96</v>
      </c>
      <c r="I498" s="320">
        <v>0.0</v>
      </c>
      <c r="J498" s="320">
        <v>0.0</v>
      </c>
      <c r="K498" s="320">
        <v>0.0</v>
      </c>
      <c r="L498" s="320">
        <v>0.0</v>
      </c>
      <c r="M498" s="320">
        <v>0.0</v>
      </c>
      <c r="N498" s="320">
        <v>0.0</v>
      </c>
      <c r="O498" s="319">
        <v>0.0</v>
      </c>
      <c r="P498" s="320">
        <v>0.0</v>
      </c>
      <c r="Q498" s="320">
        <v>0.0</v>
      </c>
      <c r="R498" s="321">
        <v>0.0</v>
      </c>
      <c r="S498" s="314"/>
      <c r="T498" s="331"/>
    </row>
    <row r="499" ht="11.25" customHeight="1">
      <c r="A499" s="331"/>
      <c r="B499" s="315" t="s">
        <v>92</v>
      </c>
      <c r="C499" s="316" t="s">
        <v>137</v>
      </c>
      <c r="D499" s="317" t="s">
        <v>138</v>
      </c>
      <c r="E499" s="318"/>
      <c r="F499" s="316" t="s">
        <v>95</v>
      </c>
      <c r="G499" s="319">
        <v>0.04</v>
      </c>
      <c r="H499" s="315" t="s">
        <v>96</v>
      </c>
      <c r="I499" s="320">
        <v>-12.4</v>
      </c>
      <c r="J499" s="320">
        <v>0.0</v>
      </c>
      <c r="K499" s="320">
        <v>-12.4</v>
      </c>
      <c r="L499" s="320">
        <v>12.4</v>
      </c>
      <c r="M499" s="320">
        <v>0.0</v>
      </c>
      <c r="N499" s="320">
        <v>12.4</v>
      </c>
      <c r="O499" s="319">
        <v>0.0</v>
      </c>
      <c r="P499" s="320">
        <v>0.0</v>
      </c>
      <c r="Q499" s="320">
        <v>0.0</v>
      </c>
      <c r="R499" s="321">
        <v>0.0</v>
      </c>
      <c r="S499" s="314"/>
      <c r="T499" s="331"/>
    </row>
    <row r="500" ht="11.25" customHeight="1">
      <c r="A500" s="331"/>
      <c r="B500" s="315" t="s">
        <v>92</v>
      </c>
      <c r="C500" s="316" t="s">
        <v>153</v>
      </c>
      <c r="D500" s="317" t="s">
        <v>154</v>
      </c>
      <c r="E500" s="318"/>
      <c r="F500" s="316" t="s">
        <v>95</v>
      </c>
      <c r="G500" s="319">
        <v>0.04</v>
      </c>
      <c r="H500" s="315" t="s">
        <v>96</v>
      </c>
      <c r="I500" s="320">
        <v>-4.4</v>
      </c>
      <c r="J500" s="320">
        <v>0.0</v>
      </c>
      <c r="K500" s="320">
        <v>-4.4</v>
      </c>
      <c r="L500" s="320">
        <v>4.4</v>
      </c>
      <c r="M500" s="320">
        <v>0.0</v>
      </c>
      <c r="N500" s="320">
        <v>4.4</v>
      </c>
      <c r="O500" s="319">
        <v>0.0</v>
      </c>
      <c r="P500" s="320">
        <v>0.0</v>
      </c>
      <c r="Q500" s="320">
        <v>0.0</v>
      </c>
      <c r="R500" s="321">
        <v>0.0</v>
      </c>
      <c r="S500" s="314"/>
      <c r="T500" s="331"/>
    </row>
    <row r="501" ht="11.25" customHeight="1">
      <c r="A501" s="331"/>
      <c r="B501" s="315" t="s">
        <v>92</v>
      </c>
      <c r="C501" s="316" t="s">
        <v>1918</v>
      </c>
      <c r="D501" s="317" t="s">
        <v>1540</v>
      </c>
      <c r="E501" s="318"/>
      <c r="F501" s="316" t="s">
        <v>95</v>
      </c>
      <c r="G501" s="319">
        <v>0.02</v>
      </c>
      <c r="H501" s="315" t="s">
        <v>96</v>
      </c>
      <c r="I501" s="320">
        <v>-21.46</v>
      </c>
      <c r="J501" s="320">
        <v>0.0</v>
      </c>
      <c r="K501" s="320">
        <v>-21.46</v>
      </c>
      <c r="L501" s="320">
        <v>21.46</v>
      </c>
      <c r="M501" s="320">
        <v>0.0</v>
      </c>
      <c r="N501" s="320">
        <v>21.46</v>
      </c>
      <c r="O501" s="319">
        <v>0.0</v>
      </c>
      <c r="P501" s="320">
        <v>0.0</v>
      </c>
      <c r="Q501" s="320">
        <v>0.0</v>
      </c>
      <c r="R501" s="321">
        <v>0.0</v>
      </c>
      <c r="S501" s="314"/>
      <c r="T501" s="331"/>
    </row>
    <row r="502" ht="11.25" customHeight="1">
      <c r="A502" s="331"/>
      <c r="B502" s="315" t="s">
        <v>92</v>
      </c>
      <c r="C502" s="316" t="s">
        <v>120</v>
      </c>
      <c r="D502" s="317" t="s">
        <v>121</v>
      </c>
      <c r="E502" s="318"/>
      <c r="F502" s="316" t="s">
        <v>95</v>
      </c>
      <c r="G502" s="319">
        <v>0.08</v>
      </c>
      <c r="H502" s="315" t="s">
        <v>96</v>
      </c>
      <c r="I502" s="320">
        <v>0.0</v>
      </c>
      <c r="J502" s="320">
        <v>0.0</v>
      </c>
      <c r="K502" s="320">
        <v>0.0</v>
      </c>
      <c r="L502" s="320">
        <v>0.0</v>
      </c>
      <c r="M502" s="320">
        <v>0.0</v>
      </c>
      <c r="N502" s="320">
        <v>0.0</v>
      </c>
      <c r="O502" s="319">
        <v>0.0</v>
      </c>
      <c r="P502" s="320">
        <v>0.0</v>
      </c>
      <c r="Q502" s="320">
        <v>0.0</v>
      </c>
      <c r="R502" s="321">
        <v>0.0</v>
      </c>
      <c r="S502" s="314"/>
      <c r="T502" s="331"/>
    </row>
    <row r="503" ht="11.25" customHeight="1">
      <c r="A503" s="331"/>
      <c r="B503" s="315" t="s">
        <v>92</v>
      </c>
      <c r="C503" s="316" t="s">
        <v>124</v>
      </c>
      <c r="D503" s="317" t="s">
        <v>125</v>
      </c>
      <c r="E503" s="318"/>
      <c r="F503" s="316" t="s">
        <v>95</v>
      </c>
      <c r="G503" s="319">
        <v>0.12</v>
      </c>
      <c r="H503" s="315" t="s">
        <v>96</v>
      </c>
      <c r="I503" s="320">
        <v>-160.8</v>
      </c>
      <c r="J503" s="320">
        <v>0.0</v>
      </c>
      <c r="K503" s="320">
        <v>-160.8</v>
      </c>
      <c r="L503" s="320">
        <v>160.8</v>
      </c>
      <c r="M503" s="320">
        <v>0.0</v>
      </c>
      <c r="N503" s="320">
        <v>160.8</v>
      </c>
      <c r="O503" s="319">
        <v>0.0</v>
      </c>
      <c r="P503" s="320">
        <v>0.0</v>
      </c>
      <c r="Q503" s="320">
        <v>0.0</v>
      </c>
      <c r="R503" s="321">
        <v>0.0</v>
      </c>
      <c r="S503" s="314"/>
      <c r="T503" s="331"/>
    </row>
    <row r="504" ht="11.25" customHeight="1">
      <c r="A504" s="331"/>
      <c r="B504" s="315" t="s">
        <v>92</v>
      </c>
      <c r="C504" s="316" t="s">
        <v>118</v>
      </c>
      <c r="D504" s="317" t="s">
        <v>119</v>
      </c>
      <c r="E504" s="318"/>
      <c r="F504" s="316" t="s">
        <v>95</v>
      </c>
      <c r="G504" s="319">
        <v>0.01</v>
      </c>
      <c r="H504" s="315" t="s">
        <v>96</v>
      </c>
      <c r="I504" s="320">
        <v>-0.38</v>
      </c>
      <c r="J504" s="320">
        <v>0.0</v>
      </c>
      <c r="K504" s="320">
        <v>-0.38</v>
      </c>
      <c r="L504" s="320">
        <v>0.38</v>
      </c>
      <c r="M504" s="320">
        <v>0.0</v>
      </c>
      <c r="N504" s="320">
        <v>0.38</v>
      </c>
      <c r="O504" s="319">
        <v>0.0</v>
      </c>
      <c r="P504" s="320">
        <v>0.0</v>
      </c>
      <c r="Q504" s="320">
        <v>0.0</v>
      </c>
      <c r="R504" s="321">
        <v>0.0</v>
      </c>
      <c r="S504" s="314"/>
      <c r="T504" s="331"/>
    </row>
    <row r="505" ht="11.25" customHeight="1">
      <c r="A505" s="331"/>
      <c r="B505" s="315" t="s">
        <v>92</v>
      </c>
      <c r="C505" s="316" t="s">
        <v>99</v>
      </c>
      <c r="D505" s="317" t="s">
        <v>100</v>
      </c>
      <c r="E505" s="318"/>
      <c r="F505" s="316" t="s">
        <v>95</v>
      </c>
      <c r="G505" s="319">
        <v>0.8</v>
      </c>
      <c r="H505" s="315" t="s">
        <v>96</v>
      </c>
      <c r="I505" s="320">
        <v>-124.0</v>
      </c>
      <c r="J505" s="320">
        <v>0.0</v>
      </c>
      <c r="K505" s="320">
        <v>-124.0</v>
      </c>
      <c r="L505" s="320">
        <v>124.0</v>
      </c>
      <c r="M505" s="320">
        <v>0.0</v>
      </c>
      <c r="N505" s="320">
        <v>124.0</v>
      </c>
      <c r="O505" s="319">
        <v>0.0</v>
      </c>
      <c r="P505" s="320">
        <v>0.0</v>
      </c>
      <c r="Q505" s="320">
        <v>0.0</v>
      </c>
      <c r="R505" s="321">
        <v>0.0</v>
      </c>
      <c r="S505" s="314"/>
      <c r="T505" s="331"/>
    </row>
    <row r="506" ht="11.25" customHeight="1">
      <c r="A506" s="331"/>
      <c r="B506" s="315" t="s">
        <v>92</v>
      </c>
      <c r="C506" s="316" t="s">
        <v>137</v>
      </c>
      <c r="D506" s="317" t="s">
        <v>138</v>
      </c>
      <c r="E506" s="318"/>
      <c r="F506" s="316" t="s">
        <v>95</v>
      </c>
      <c r="G506" s="319">
        <v>0.02</v>
      </c>
      <c r="H506" s="315" t="s">
        <v>96</v>
      </c>
      <c r="I506" s="320">
        <v>-6.2</v>
      </c>
      <c r="J506" s="320">
        <v>0.0</v>
      </c>
      <c r="K506" s="320">
        <v>-6.2</v>
      </c>
      <c r="L506" s="320">
        <v>6.2</v>
      </c>
      <c r="M506" s="320">
        <v>0.0</v>
      </c>
      <c r="N506" s="320">
        <v>6.2</v>
      </c>
      <c r="O506" s="319">
        <v>0.0</v>
      </c>
      <c r="P506" s="320">
        <v>0.0</v>
      </c>
      <c r="Q506" s="320">
        <v>0.0</v>
      </c>
      <c r="R506" s="321">
        <v>0.0</v>
      </c>
      <c r="S506" s="314"/>
      <c r="T506" s="331"/>
    </row>
    <row r="507" ht="11.25" customHeight="1">
      <c r="A507" s="331"/>
      <c r="B507" s="315" t="s">
        <v>92</v>
      </c>
      <c r="C507" s="316" t="s">
        <v>190</v>
      </c>
      <c r="D507" s="317" t="s">
        <v>191</v>
      </c>
      <c r="E507" s="318"/>
      <c r="F507" s="316" t="s">
        <v>95</v>
      </c>
      <c r="G507" s="319">
        <v>0.004</v>
      </c>
      <c r="H507" s="315" t="s">
        <v>96</v>
      </c>
      <c r="I507" s="320">
        <v>-4.48</v>
      </c>
      <c r="J507" s="320">
        <v>0.0</v>
      </c>
      <c r="K507" s="320">
        <v>-4.48</v>
      </c>
      <c r="L507" s="320">
        <v>4.48</v>
      </c>
      <c r="M507" s="320">
        <v>0.0</v>
      </c>
      <c r="N507" s="320">
        <v>4.48</v>
      </c>
      <c r="O507" s="319">
        <v>0.0</v>
      </c>
      <c r="P507" s="320">
        <v>0.0</v>
      </c>
      <c r="Q507" s="320">
        <v>0.0</v>
      </c>
      <c r="R507" s="321">
        <v>0.0</v>
      </c>
      <c r="S507" s="314"/>
      <c r="T507" s="331"/>
    </row>
    <row r="508" ht="11.25" customHeight="1">
      <c r="A508" s="331"/>
      <c r="B508" s="315" t="s">
        <v>92</v>
      </c>
      <c r="C508" s="316" t="s">
        <v>120</v>
      </c>
      <c r="D508" s="317" t="s">
        <v>121</v>
      </c>
      <c r="E508" s="318"/>
      <c r="F508" s="316" t="s">
        <v>95</v>
      </c>
      <c r="G508" s="319">
        <v>0.06</v>
      </c>
      <c r="H508" s="315" t="s">
        <v>96</v>
      </c>
      <c r="I508" s="320">
        <v>0.0</v>
      </c>
      <c r="J508" s="320">
        <v>0.0</v>
      </c>
      <c r="K508" s="320">
        <v>0.0</v>
      </c>
      <c r="L508" s="320">
        <v>0.0</v>
      </c>
      <c r="M508" s="320">
        <v>0.0</v>
      </c>
      <c r="N508" s="320">
        <v>0.0</v>
      </c>
      <c r="O508" s="319">
        <v>0.0</v>
      </c>
      <c r="P508" s="320">
        <v>0.0</v>
      </c>
      <c r="Q508" s="320">
        <v>0.0</v>
      </c>
      <c r="R508" s="321">
        <v>0.0</v>
      </c>
      <c r="S508" s="314"/>
      <c r="T508" s="331"/>
    </row>
    <row r="509" ht="11.25" customHeight="1">
      <c r="A509" s="331"/>
      <c r="B509" s="315" t="s">
        <v>92</v>
      </c>
      <c r="C509" s="316" t="s">
        <v>2375</v>
      </c>
      <c r="D509" s="317" t="s">
        <v>2376</v>
      </c>
      <c r="E509" s="318"/>
      <c r="F509" s="316" t="s">
        <v>95</v>
      </c>
      <c r="G509" s="319">
        <v>0.5</v>
      </c>
      <c r="H509" s="315" t="s">
        <v>96</v>
      </c>
      <c r="I509" s="320">
        <v>-925.0</v>
      </c>
      <c r="J509" s="320">
        <v>0.0</v>
      </c>
      <c r="K509" s="320">
        <v>-925.0</v>
      </c>
      <c r="L509" s="320">
        <v>925.0</v>
      </c>
      <c r="M509" s="320">
        <v>0.0</v>
      </c>
      <c r="N509" s="320">
        <v>925.0</v>
      </c>
      <c r="O509" s="319">
        <v>0.0</v>
      </c>
      <c r="P509" s="320">
        <v>0.0</v>
      </c>
      <c r="Q509" s="320">
        <v>0.0</v>
      </c>
      <c r="R509" s="321">
        <v>0.0</v>
      </c>
      <c r="S509" s="314"/>
      <c r="T509" s="331"/>
    </row>
    <row r="510" ht="11.25" customHeight="1">
      <c r="A510" s="331"/>
      <c r="B510" s="322" t="s">
        <v>107</v>
      </c>
      <c r="C510" s="323"/>
      <c r="D510" s="323"/>
      <c r="E510" s="323"/>
      <c r="F510" s="324"/>
      <c r="G510" s="325">
        <v>23.346</v>
      </c>
      <c r="H510" s="326" t="s">
        <v>108</v>
      </c>
      <c r="I510" s="327">
        <v>-8752.43</v>
      </c>
      <c r="J510" s="327">
        <v>0.0</v>
      </c>
      <c r="K510" s="327">
        <v>-8752.43</v>
      </c>
      <c r="L510" s="327">
        <v>8752.43</v>
      </c>
      <c r="M510" s="327">
        <v>0.0</v>
      </c>
      <c r="N510" s="327">
        <v>8752.43</v>
      </c>
      <c r="O510" s="325">
        <v>0.0</v>
      </c>
      <c r="P510" s="327">
        <v>0.0</v>
      </c>
      <c r="Q510" s="327">
        <v>0.0</v>
      </c>
      <c r="R510" s="328">
        <v>0.0</v>
      </c>
      <c r="S510" s="329"/>
      <c r="T510" s="331"/>
    </row>
    <row r="511" ht="12.75" customHeight="1">
      <c r="A511" s="331"/>
      <c r="B511" s="300" t="s">
        <v>1813</v>
      </c>
      <c r="C511" s="297"/>
      <c r="D511" s="298"/>
      <c r="E511" s="331"/>
      <c r="F511" s="331"/>
      <c r="G511" s="331"/>
      <c r="H511" s="331"/>
      <c r="I511" s="331"/>
      <c r="J511" s="331"/>
      <c r="K511" s="331"/>
      <c r="L511" s="331"/>
      <c r="M511" s="331"/>
      <c r="N511" s="331"/>
      <c r="O511" s="331"/>
      <c r="P511" s="331"/>
      <c r="Q511" s="331"/>
      <c r="R511" s="331"/>
      <c r="S511" s="330" t="s">
        <v>423</v>
      </c>
      <c r="T511" s="331"/>
    </row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>
      <c r="B517" s="296" t="s">
        <v>424</v>
      </c>
      <c r="C517" s="297"/>
      <c r="D517" s="297"/>
      <c r="E517" s="297"/>
      <c r="F517" s="297"/>
      <c r="G517" s="297"/>
      <c r="H517" s="297"/>
      <c r="I517" s="297"/>
      <c r="J517" s="297"/>
      <c r="K517" s="297"/>
      <c r="L517" s="297"/>
      <c r="M517" s="297"/>
      <c r="N517" s="297"/>
      <c r="O517" s="297"/>
      <c r="P517" s="297"/>
      <c r="Q517" s="297"/>
      <c r="R517" s="297"/>
      <c r="S517" s="297"/>
      <c r="T517" s="298"/>
    </row>
    <row r="518" ht="12.75" customHeight="1">
      <c r="B518" s="331"/>
      <c r="C518" s="331"/>
      <c r="D518" s="331"/>
      <c r="E518" s="331"/>
      <c r="F518" s="331"/>
      <c r="G518" s="331"/>
      <c r="H518" s="331"/>
      <c r="I518" s="331"/>
      <c r="J518" s="331"/>
      <c r="K518" s="331"/>
      <c r="L518" s="331"/>
      <c r="M518" s="331"/>
      <c r="N518" s="331"/>
      <c r="O518" s="331"/>
      <c r="P518" s="331"/>
      <c r="Q518" s="331"/>
      <c r="R518" s="331"/>
      <c r="S518" s="331"/>
      <c r="T518" s="331"/>
    </row>
    <row r="519" ht="12.75" customHeight="1">
      <c r="B519" s="331"/>
      <c r="C519" s="331"/>
      <c r="D519" s="299" t="s">
        <v>489</v>
      </c>
      <c r="E519" s="297"/>
      <c r="F519" s="297"/>
      <c r="G519" s="297"/>
      <c r="H519" s="297"/>
      <c r="I519" s="297"/>
      <c r="J519" s="297"/>
      <c r="K519" s="297"/>
      <c r="L519" s="297"/>
      <c r="M519" s="297"/>
      <c r="N519" s="297"/>
      <c r="O519" s="297"/>
      <c r="P519" s="297"/>
      <c r="Q519" s="297"/>
      <c r="R519" s="297"/>
      <c r="S519" s="298"/>
      <c r="T519" s="331"/>
    </row>
    <row r="520" ht="12.75" customHeight="1">
      <c r="B520" s="331"/>
      <c r="C520" s="331"/>
      <c r="D520" s="331"/>
      <c r="E520" s="331"/>
      <c r="F520" s="331"/>
      <c r="G520" s="331"/>
      <c r="H520" s="331"/>
      <c r="I520" s="331"/>
      <c r="J520" s="331"/>
      <c r="K520" s="331"/>
      <c r="L520" s="331"/>
      <c r="M520" s="331"/>
      <c r="N520" s="331"/>
      <c r="O520" s="331"/>
      <c r="P520" s="331"/>
      <c r="Q520" s="331"/>
      <c r="R520" s="331"/>
      <c r="S520" s="331"/>
      <c r="T520" s="331"/>
    </row>
    <row r="521" ht="12.75" customHeight="1">
      <c r="B521" s="331"/>
      <c r="C521" s="331"/>
      <c r="D521" s="300" t="s">
        <v>2377</v>
      </c>
      <c r="E521" s="297"/>
      <c r="F521" s="297"/>
      <c r="G521" s="297"/>
      <c r="H521" s="297"/>
      <c r="I521" s="297"/>
      <c r="J521" s="297"/>
      <c r="K521" s="297"/>
      <c r="L521" s="297"/>
      <c r="M521" s="297"/>
      <c r="N521" s="297"/>
      <c r="O521" s="297"/>
      <c r="P521" s="297"/>
      <c r="Q521" s="297"/>
      <c r="R521" s="297"/>
      <c r="S521" s="298"/>
      <c r="T521" s="331"/>
    </row>
    <row r="522" ht="12.75" customHeight="1">
      <c r="B522" s="331"/>
      <c r="C522" s="331"/>
      <c r="D522" s="331"/>
      <c r="E522" s="331"/>
      <c r="F522" s="331"/>
      <c r="G522" s="331"/>
      <c r="H522" s="331"/>
      <c r="I522" s="331"/>
      <c r="J522" s="331"/>
      <c r="K522" s="331"/>
      <c r="L522" s="331"/>
      <c r="M522" s="331"/>
      <c r="N522" s="331"/>
      <c r="O522" s="331"/>
      <c r="P522" s="331"/>
      <c r="Q522" s="331"/>
      <c r="R522" s="331"/>
      <c r="S522" s="331"/>
      <c r="T522" s="331"/>
    </row>
    <row r="523" ht="12.75" customHeight="1">
      <c r="B523" s="331"/>
      <c r="C523" s="331"/>
      <c r="D523" s="300" t="s">
        <v>426</v>
      </c>
      <c r="E523" s="297"/>
      <c r="F523" s="297"/>
      <c r="G523" s="297"/>
      <c r="H523" s="297"/>
      <c r="I523" s="297"/>
      <c r="J523" s="297"/>
      <c r="K523" s="297"/>
      <c r="L523" s="297"/>
      <c r="M523" s="297"/>
      <c r="N523" s="297"/>
      <c r="O523" s="297"/>
      <c r="P523" s="297"/>
      <c r="Q523" s="297"/>
      <c r="R523" s="297"/>
      <c r="S523" s="298"/>
      <c r="T523" s="331"/>
    </row>
    <row r="524" ht="12.75" customHeight="1">
      <c r="B524" s="331"/>
      <c r="C524" s="331"/>
      <c r="D524" s="331"/>
      <c r="E524" s="331"/>
      <c r="F524" s="331"/>
      <c r="G524" s="331"/>
      <c r="H524" s="331"/>
      <c r="I524" s="331"/>
      <c r="J524" s="331"/>
      <c r="K524" s="331"/>
      <c r="L524" s="331"/>
      <c r="M524" s="331"/>
      <c r="N524" s="331"/>
      <c r="O524" s="331"/>
      <c r="P524" s="331"/>
      <c r="Q524" s="331"/>
      <c r="R524" s="331"/>
      <c r="S524" s="331"/>
      <c r="T524" s="331"/>
    </row>
    <row r="525" ht="12.75" customHeight="1">
      <c r="B525" s="331"/>
      <c r="C525" s="331"/>
      <c r="D525" s="300" t="s">
        <v>1835</v>
      </c>
      <c r="E525" s="297"/>
      <c r="F525" s="297"/>
      <c r="G525" s="297"/>
      <c r="H525" s="297"/>
      <c r="I525" s="297"/>
      <c r="J525" s="297"/>
      <c r="K525" s="297"/>
      <c r="L525" s="297"/>
      <c r="M525" s="297"/>
      <c r="N525" s="297"/>
      <c r="O525" s="297"/>
      <c r="P525" s="297"/>
      <c r="Q525" s="297"/>
      <c r="R525" s="297"/>
      <c r="S525" s="298"/>
      <c r="T525" s="331"/>
    </row>
    <row r="526" ht="12.75" customHeight="1">
      <c r="B526" s="331"/>
      <c r="C526" s="331"/>
      <c r="D526" s="331"/>
      <c r="E526" s="331"/>
      <c r="F526" s="331"/>
      <c r="G526" s="331"/>
      <c r="H526" s="331"/>
      <c r="I526" s="331"/>
      <c r="J526" s="331"/>
      <c r="K526" s="331"/>
      <c r="L526" s="331"/>
      <c r="M526" s="331"/>
      <c r="N526" s="331"/>
      <c r="O526" s="331"/>
      <c r="P526" s="331"/>
      <c r="Q526" s="331"/>
      <c r="R526" s="331"/>
      <c r="S526" s="331"/>
      <c r="T526" s="331"/>
    </row>
    <row r="527" ht="12.75" customHeight="1">
      <c r="B527" s="331"/>
      <c r="C527" s="331"/>
      <c r="D527" s="332" t="s">
        <v>427</v>
      </c>
      <c r="E527" s="332" t="s">
        <v>428</v>
      </c>
      <c r="F527" s="333" t="s">
        <v>429</v>
      </c>
      <c r="G527" s="334"/>
      <c r="H527" s="333" t="s">
        <v>430</v>
      </c>
      <c r="I527" s="334"/>
      <c r="J527" s="333" t="s">
        <v>431</v>
      </c>
      <c r="K527" s="334"/>
      <c r="L527" s="332" t="s">
        <v>432</v>
      </c>
      <c r="M527" s="304" t="s">
        <v>85</v>
      </c>
      <c r="N527" s="305"/>
      <c r="O527" s="307"/>
      <c r="P527" s="304" t="s">
        <v>86</v>
      </c>
      <c r="Q527" s="305"/>
      <c r="R527" s="305"/>
      <c r="S527" s="307"/>
      <c r="T527" s="331"/>
    </row>
    <row r="528" ht="12.75" customHeight="1">
      <c r="B528" s="331"/>
      <c r="C528" s="331"/>
      <c r="D528" s="335" t="s">
        <v>433</v>
      </c>
      <c r="E528" s="335" t="s">
        <v>433</v>
      </c>
      <c r="F528" s="336" t="s">
        <v>433</v>
      </c>
      <c r="G528" s="337"/>
      <c r="H528" s="336" t="s">
        <v>434</v>
      </c>
      <c r="I528" s="337"/>
      <c r="J528" s="336" t="s">
        <v>433</v>
      </c>
      <c r="K528" s="337"/>
      <c r="L528" s="335" t="s">
        <v>433</v>
      </c>
      <c r="M528" s="338" t="s">
        <v>88</v>
      </c>
      <c r="N528" s="338" t="s">
        <v>89</v>
      </c>
      <c r="O528" s="338" t="s">
        <v>90</v>
      </c>
      <c r="P528" s="338" t="s">
        <v>88</v>
      </c>
      <c r="Q528" s="338" t="s">
        <v>89</v>
      </c>
      <c r="R528" s="304" t="s">
        <v>90</v>
      </c>
      <c r="S528" s="307"/>
      <c r="T528" s="331"/>
      <c r="U528" s="400" t="s">
        <v>1836</v>
      </c>
      <c r="V528" s="401" t="s">
        <v>1837</v>
      </c>
      <c r="W528" s="402" t="s">
        <v>2378</v>
      </c>
      <c r="X528" s="402" t="s">
        <v>1839</v>
      </c>
    </row>
    <row r="529" ht="12.75" customHeight="1">
      <c r="B529" s="331"/>
      <c r="C529" s="339" t="s">
        <v>433</v>
      </c>
      <c r="D529" s="340" t="s">
        <v>435</v>
      </c>
      <c r="E529" s="341" t="s">
        <v>2379</v>
      </c>
      <c r="F529" s="342" t="s">
        <v>2380</v>
      </c>
      <c r="G529" s="314"/>
      <c r="H529" s="342" t="s">
        <v>433</v>
      </c>
      <c r="I529" s="314"/>
      <c r="J529" s="343" t="s">
        <v>438</v>
      </c>
      <c r="K529" s="314"/>
      <c r="L529" s="341" t="s">
        <v>2381</v>
      </c>
      <c r="M529" s="344">
        <v>-1288.5</v>
      </c>
      <c r="N529" s="344">
        <v>0.0</v>
      </c>
      <c r="O529" s="344">
        <v>-1288.5</v>
      </c>
      <c r="P529" s="344">
        <v>1288.5</v>
      </c>
      <c r="Q529" s="344">
        <v>0.0</v>
      </c>
      <c r="R529" s="345">
        <v>1288.5</v>
      </c>
      <c r="S529" s="314"/>
      <c r="T529" s="331" t="s">
        <v>440</v>
      </c>
      <c r="U529" s="403">
        <f t="shared" ref="U529:U540" si="1">R529/12</f>
        <v>107.375</v>
      </c>
      <c r="V529" s="27">
        <v>850.0</v>
      </c>
      <c r="W529" s="404">
        <f t="shared" ref="W529:W541" si="2">(V529-U529)/U529</f>
        <v>6.916181607</v>
      </c>
      <c r="X529" s="405">
        <f t="shared" ref="X529:X541" si="3">U529-V529</f>
        <v>-742.625</v>
      </c>
    </row>
    <row r="530" ht="12.75" customHeight="1">
      <c r="B530" s="331"/>
      <c r="C530" s="339" t="s">
        <v>433</v>
      </c>
      <c r="D530" s="340" t="s">
        <v>435</v>
      </c>
      <c r="E530" s="341" t="s">
        <v>2382</v>
      </c>
      <c r="F530" s="342" t="s">
        <v>2383</v>
      </c>
      <c r="G530" s="314"/>
      <c r="H530" s="342" t="s">
        <v>433</v>
      </c>
      <c r="I530" s="314"/>
      <c r="J530" s="343" t="s">
        <v>438</v>
      </c>
      <c r="K530" s="314"/>
      <c r="L530" s="341" t="s">
        <v>2381</v>
      </c>
      <c r="M530" s="344">
        <v>-6813.57</v>
      </c>
      <c r="N530" s="344">
        <v>0.0</v>
      </c>
      <c r="O530" s="344">
        <v>-6813.57</v>
      </c>
      <c r="P530" s="344">
        <v>6813.57</v>
      </c>
      <c r="Q530" s="344">
        <v>0.0</v>
      </c>
      <c r="R530" s="345">
        <v>6813.57</v>
      </c>
      <c r="S530" s="314"/>
      <c r="T530" s="331" t="s">
        <v>443</v>
      </c>
      <c r="U530" s="403">
        <f t="shared" si="1"/>
        <v>567.7975</v>
      </c>
      <c r="V530" s="27">
        <v>850.0</v>
      </c>
      <c r="W530" s="404">
        <f t="shared" si="2"/>
        <v>0.4970125793</v>
      </c>
      <c r="X530" s="405">
        <f t="shared" si="3"/>
        <v>-282.2025</v>
      </c>
    </row>
    <row r="531" ht="12.75" customHeight="1">
      <c r="B531" s="331"/>
      <c r="C531" s="339" t="s">
        <v>433</v>
      </c>
      <c r="D531" s="340" t="s">
        <v>435</v>
      </c>
      <c r="E531" s="341" t="s">
        <v>2384</v>
      </c>
      <c r="F531" s="342" t="s">
        <v>2385</v>
      </c>
      <c r="G531" s="314"/>
      <c r="H531" s="342" t="s">
        <v>433</v>
      </c>
      <c r="I531" s="314"/>
      <c r="J531" s="343" t="s">
        <v>438</v>
      </c>
      <c r="K531" s="314"/>
      <c r="L531" s="341" t="s">
        <v>2381</v>
      </c>
      <c r="M531" s="344">
        <v>-14492.03</v>
      </c>
      <c r="N531" s="344">
        <v>0.0</v>
      </c>
      <c r="O531" s="344">
        <v>-14492.03</v>
      </c>
      <c r="P531" s="344">
        <v>14492.03</v>
      </c>
      <c r="Q531" s="344">
        <v>0.0</v>
      </c>
      <c r="R531" s="345">
        <v>14492.03</v>
      </c>
      <c r="S531" s="314"/>
      <c r="T531" s="331" t="s">
        <v>446</v>
      </c>
      <c r="U531" s="403">
        <f t="shared" si="1"/>
        <v>1207.669167</v>
      </c>
      <c r="V531" s="27">
        <v>850.0</v>
      </c>
      <c r="W531" s="404">
        <f t="shared" si="2"/>
        <v>-0.2961648575</v>
      </c>
      <c r="X531" s="405">
        <f t="shared" si="3"/>
        <v>357.6691667</v>
      </c>
    </row>
    <row r="532" ht="12.75" customHeight="1">
      <c r="B532" s="331"/>
      <c r="C532" s="339" t="s">
        <v>433</v>
      </c>
      <c r="D532" s="340" t="s">
        <v>435</v>
      </c>
      <c r="E532" s="341" t="s">
        <v>2386</v>
      </c>
      <c r="F532" s="342" t="s">
        <v>2387</v>
      </c>
      <c r="G532" s="314"/>
      <c r="H532" s="342" t="s">
        <v>433</v>
      </c>
      <c r="I532" s="314"/>
      <c r="J532" s="343" t="s">
        <v>438</v>
      </c>
      <c r="K532" s="314"/>
      <c r="L532" s="341" t="s">
        <v>2381</v>
      </c>
      <c r="M532" s="344">
        <v>-8999.5</v>
      </c>
      <c r="N532" s="344">
        <v>0.0</v>
      </c>
      <c r="O532" s="344">
        <v>-8999.5</v>
      </c>
      <c r="P532" s="344">
        <v>8999.5</v>
      </c>
      <c r="Q532" s="344">
        <v>0.0</v>
      </c>
      <c r="R532" s="345">
        <v>8999.5</v>
      </c>
      <c r="S532" s="314"/>
      <c r="T532" s="331" t="s">
        <v>449</v>
      </c>
      <c r="U532" s="403">
        <f t="shared" si="1"/>
        <v>749.9583333</v>
      </c>
      <c r="V532" s="27">
        <v>850.0</v>
      </c>
      <c r="W532" s="404">
        <f t="shared" si="2"/>
        <v>0.1333962998</v>
      </c>
      <c r="X532" s="405">
        <f t="shared" si="3"/>
        <v>-100.0416667</v>
      </c>
    </row>
    <row r="533" ht="12.75" customHeight="1">
      <c r="B533" s="331"/>
      <c r="C533" s="339" t="s">
        <v>433</v>
      </c>
      <c r="D533" s="340" t="s">
        <v>435</v>
      </c>
      <c r="E533" s="341" t="s">
        <v>2388</v>
      </c>
      <c r="F533" s="342" t="s">
        <v>2389</v>
      </c>
      <c r="G533" s="314"/>
      <c r="H533" s="342" t="s">
        <v>433</v>
      </c>
      <c r="I533" s="314"/>
      <c r="J533" s="343" t="s">
        <v>438</v>
      </c>
      <c r="K533" s="314"/>
      <c r="L533" s="341" t="s">
        <v>2381</v>
      </c>
      <c r="M533" s="344">
        <v>-7157.16</v>
      </c>
      <c r="N533" s="344">
        <v>0.0</v>
      </c>
      <c r="O533" s="344">
        <v>-7157.16</v>
      </c>
      <c r="P533" s="344">
        <v>7157.16</v>
      </c>
      <c r="Q533" s="344">
        <v>0.0</v>
      </c>
      <c r="R533" s="345">
        <v>7157.16</v>
      </c>
      <c r="S533" s="314"/>
      <c r="T533" s="331" t="s">
        <v>452</v>
      </c>
      <c r="U533" s="403">
        <f t="shared" si="1"/>
        <v>596.43</v>
      </c>
      <c r="V533" s="27">
        <v>850.0</v>
      </c>
      <c r="W533" s="404">
        <f t="shared" si="2"/>
        <v>0.4251462871</v>
      </c>
      <c r="X533" s="405">
        <f t="shared" si="3"/>
        <v>-253.57</v>
      </c>
    </row>
    <row r="534" ht="12.75" customHeight="1">
      <c r="B534" s="331"/>
      <c r="C534" s="339" t="s">
        <v>433</v>
      </c>
      <c r="D534" s="340" t="s">
        <v>435</v>
      </c>
      <c r="E534" s="341" t="s">
        <v>2390</v>
      </c>
      <c r="F534" s="342" t="s">
        <v>2391</v>
      </c>
      <c r="G534" s="314"/>
      <c r="H534" s="342" t="s">
        <v>433</v>
      </c>
      <c r="I534" s="314"/>
      <c r="J534" s="343" t="s">
        <v>438</v>
      </c>
      <c r="K534" s="314"/>
      <c r="L534" s="341" t="s">
        <v>2392</v>
      </c>
      <c r="M534" s="344">
        <v>-11165.55</v>
      </c>
      <c r="N534" s="344">
        <v>0.0</v>
      </c>
      <c r="O534" s="344">
        <v>-11165.55</v>
      </c>
      <c r="P534" s="344">
        <v>11165.55</v>
      </c>
      <c r="Q534" s="344">
        <v>0.0</v>
      </c>
      <c r="R534" s="345">
        <v>11165.55</v>
      </c>
      <c r="S534" s="314"/>
      <c r="T534" s="423" t="s">
        <v>455</v>
      </c>
      <c r="U534" s="403">
        <f t="shared" si="1"/>
        <v>930.4625</v>
      </c>
      <c r="V534" s="27">
        <v>850.0</v>
      </c>
      <c r="W534" s="404">
        <f t="shared" si="2"/>
        <v>-0.08647581176</v>
      </c>
      <c r="X534" s="405">
        <f t="shared" si="3"/>
        <v>80.4625</v>
      </c>
    </row>
    <row r="535" ht="12.75" customHeight="1">
      <c r="B535" s="331"/>
      <c r="C535" s="339" t="s">
        <v>433</v>
      </c>
      <c r="D535" s="340" t="s">
        <v>435</v>
      </c>
      <c r="E535" s="341" t="s">
        <v>2393</v>
      </c>
      <c r="F535" s="342" t="s">
        <v>2394</v>
      </c>
      <c r="G535" s="314"/>
      <c r="H535" s="342" t="s">
        <v>433</v>
      </c>
      <c r="I535" s="314"/>
      <c r="J535" s="343" t="s">
        <v>438</v>
      </c>
      <c r="K535" s="314"/>
      <c r="L535" s="341" t="s">
        <v>2392</v>
      </c>
      <c r="M535" s="344">
        <v>-24531.73</v>
      </c>
      <c r="N535" s="344">
        <v>0.0</v>
      </c>
      <c r="O535" s="344">
        <v>-24531.73</v>
      </c>
      <c r="P535" s="344">
        <v>24531.73</v>
      </c>
      <c r="Q535" s="344">
        <v>0.0</v>
      </c>
      <c r="R535" s="345">
        <v>24531.73</v>
      </c>
      <c r="S535" s="314"/>
      <c r="T535" s="331" t="s">
        <v>1801</v>
      </c>
      <c r="U535" s="403">
        <f t="shared" si="1"/>
        <v>2044.310833</v>
      </c>
      <c r="V535" s="27">
        <v>850.0</v>
      </c>
      <c r="W535" s="404">
        <f t="shared" si="2"/>
        <v>-0.5842119573</v>
      </c>
      <c r="X535" s="405">
        <f t="shared" si="3"/>
        <v>1194.310833</v>
      </c>
    </row>
    <row r="536" ht="12.75" customHeight="1">
      <c r="B536" s="331"/>
      <c r="C536" s="339" t="s">
        <v>433</v>
      </c>
      <c r="D536" s="340" t="s">
        <v>435</v>
      </c>
      <c r="E536" s="341" t="s">
        <v>2395</v>
      </c>
      <c r="F536" s="342" t="s">
        <v>2396</v>
      </c>
      <c r="G536" s="314"/>
      <c r="H536" s="342" t="s">
        <v>433</v>
      </c>
      <c r="I536" s="314"/>
      <c r="J536" s="343" t="s">
        <v>438</v>
      </c>
      <c r="K536" s="314"/>
      <c r="L536" s="341" t="s">
        <v>2392</v>
      </c>
      <c r="M536" s="344">
        <v>-9688.52</v>
      </c>
      <c r="N536" s="344">
        <v>0.0</v>
      </c>
      <c r="O536" s="344">
        <v>-9688.52</v>
      </c>
      <c r="P536" s="344">
        <v>9688.52</v>
      </c>
      <c r="Q536" s="344">
        <v>0.0</v>
      </c>
      <c r="R536" s="345">
        <v>9688.52</v>
      </c>
      <c r="S536" s="314"/>
      <c r="T536" s="331" t="s">
        <v>1802</v>
      </c>
      <c r="U536" s="403">
        <f t="shared" si="1"/>
        <v>807.3766667</v>
      </c>
      <c r="V536" s="27">
        <v>850.0</v>
      </c>
      <c r="W536" s="424">
        <f t="shared" si="2"/>
        <v>0.05279237696</v>
      </c>
      <c r="X536" s="425">
        <f t="shared" si="3"/>
        <v>-42.62333333</v>
      </c>
    </row>
    <row r="537" ht="12.75" customHeight="1">
      <c r="B537" s="331"/>
      <c r="C537" s="339" t="s">
        <v>433</v>
      </c>
      <c r="D537" s="340" t="s">
        <v>435</v>
      </c>
      <c r="E537" s="341" t="s">
        <v>2397</v>
      </c>
      <c r="F537" s="342" t="s">
        <v>2398</v>
      </c>
      <c r="G537" s="314"/>
      <c r="H537" s="342" t="s">
        <v>433</v>
      </c>
      <c r="I537" s="314"/>
      <c r="J537" s="343" t="s">
        <v>438</v>
      </c>
      <c r="K537" s="314"/>
      <c r="L537" s="341" t="s">
        <v>2392</v>
      </c>
      <c r="M537" s="344">
        <v>-10374.32</v>
      </c>
      <c r="N537" s="344">
        <v>0.0</v>
      </c>
      <c r="O537" s="344">
        <v>-10374.32</v>
      </c>
      <c r="P537" s="344">
        <v>10374.32</v>
      </c>
      <c r="Q537" s="344">
        <v>0.0</v>
      </c>
      <c r="R537" s="345">
        <v>10374.32</v>
      </c>
      <c r="S537" s="314"/>
      <c r="T537" s="331" t="s">
        <v>1803</v>
      </c>
      <c r="U537" s="403">
        <f t="shared" si="1"/>
        <v>864.5266667</v>
      </c>
      <c r="V537" s="27">
        <v>850.0</v>
      </c>
      <c r="W537" s="424">
        <f t="shared" si="2"/>
        <v>-0.01680302902</v>
      </c>
      <c r="X537" s="425">
        <f t="shared" si="3"/>
        <v>14.52666667</v>
      </c>
    </row>
    <row r="538" ht="12.75" customHeight="1">
      <c r="B538" s="331"/>
      <c r="C538" s="339" t="s">
        <v>433</v>
      </c>
      <c r="D538" s="340" t="s">
        <v>435</v>
      </c>
      <c r="E538" s="341" t="s">
        <v>2399</v>
      </c>
      <c r="F538" s="342" t="s">
        <v>1850</v>
      </c>
      <c r="G538" s="314"/>
      <c r="H538" s="342" t="s">
        <v>433</v>
      </c>
      <c r="I538" s="314"/>
      <c r="J538" s="343" t="s">
        <v>438</v>
      </c>
      <c r="K538" s="314"/>
      <c r="L538" s="341" t="s">
        <v>2392</v>
      </c>
      <c r="M538" s="344">
        <v>-23300.2</v>
      </c>
      <c r="N538" s="344">
        <v>0.0</v>
      </c>
      <c r="O538" s="344">
        <v>-23300.2</v>
      </c>
      <c r="P538" s="344">
        <v>23300.2</v>
      </c>
      <c r="Q538" s="344">
        <v>0.0</v>
      </c>
      <c r="R538" s="345">
        <v>23300.2</v>
      </c>
      <c r="S538" s="314"/>
      <c r="T538" s="331" t="s">
        <v>1804</v>
      </c>
      <c r="U538" s="403">
        <f t="shared" si="1"/>
        <v>1941.683333</v>
      </c>
      <c r="V538" s="27">
        <v>850.0</v>
      </c>
      <c r="W538" s="424">
        <f t="shared" si="2"/>
        <v>-0.5622355173</v>
      </c>
      <c r="X538" s="425">
        <f t="shared" si="3"/>
        <v>1091.683333</v>
      </c>
    </row>
    <row r="539" ht="12.75" customHeight="1">
      <c r="B539" s="331"/>
      <c r="C539" s="339" t="s">
        <v>433</v>
      </c>
      <c r="D539" s="340" t="s">
        <v>435</v>
      </c>
      <c r="E539" s="341" t="s">
        <v>2400</v>
      </c>
      <c r="F539" s="342" t="s">
        <v>2401</v>
      </c>
      <c r="G539" s="314"/>
      <c r="H539" s="342" t="s">
        <v>433</v>
      </c>
      <c r="I539" s="314"/>
      <c r="J539" s="343" t="s">
        <v>438</v>
      </c>
      <c r="K539" s="314"/>
      <c r="L539" s="341" t="s">
        <v>2392</v>
      </c>
      <c r="M539" s="344">
        <v>-10192.55</v>
      </c>
      <c r="N539" s="344">
        <v>0.0</v>
      </c>
      <c r="O539" s="344">
        <v>-10192.55</v>
      </c>
      <c r="P539" s="344">
        <v>10192.55</v>
      </c>
      <c r="Q539" s="344">
        <v>0.0</v>
      </c>
      <c r="R539" s="345">
        <v>10192.55</v>
      </c>
      <c r="S539" s="314"/>
      <c r="T539" s="331" t="s">
        <v>2402</v>
      </c>
      <c r="U539" s="403">
        <f t="shared" si="1"/>
        <v>849.3791667</v>
      </c>
      <c r="V539" s="27">
        <v>850.0</v>
      </c>
      <c r="W539" s="424">
        <f t="shared" si="2"/>
        <v>0.0007309260195</v>
      </c>
      <c r="X539" s="425">
        <f t="shared" si="3"/>
        <v>-0.6208333333</v>
      </c>
    </row>
    <row r="540" ht="12.75" customHeight="1">
      <c r="B540" s="331"/>
      <c r="C540" s="339" t="s">
        <v>433</v>
      </c>
      <c r="D540" s="340" t="s">
        <v>435</v>
      </c>
      <c r="E540" s="341" t="s">
        <v>2403</v>
      </c>
      <c r="F540" s="342" t="s">
        <v>2404</v>
      </c>
      <c r="G540" s="314"/>
      <c r="H540" s="342" t="s">
        <v>433</v>
      </c>
      <c r="I540" s="314"/>
      <c r="J540" s="343" t="s">
        <v>438</v>
      </c>
      <c r="K540" s="314"/>
      <c r="L540" s="341" t="s">
        <v>2392</v>
      </c>
      <c r="M540" s="344">
        <v>-8752.43</v>
      </c>
      <c r="N540" s="344">
        <v>0.0</v>
      </c>
      <c r="O540" s="344">
        <v>-8752.43</v>
      </c>
      <c r="P540" s="344">
        <v>8752.43</v>
      </c>
      <c r="Q540" s="344">
        <v>0.0</v>
      </c>
      <c r="R540" s="345">
        <v>8752.43</v>
      </c>
      <c r="S540" s="314"/>
      <c r="T540" s="423" t="s">
        <v>2405</v>
      </c>
      <c r="U540" s="403">
        <f t="shared" si="1"/>
        <v>729.3691667</v>
      </c>
      <c r="V540" s="27">
        <v>850.0</v>
      </c>
      <c r="W540" s="404">
        <f t="shared" si="2"/>
        <v>0.1653906401</v>
      </c>
      <c r="X540" s="405">
        <f t="shared" si="3"/>
        <v>-120.6308333</v>
      </c>
    </row>
    <row r="541" ht="12.75" customHeight="1">
      <c r="B541" s="331"/>
      <c r="C541" s="331"/>
      <c r="D541" s="331"/>
      <c r="E541" s="331"/>
      <c r="F541" s="331"/>
      <c r="G541" s="331"/>
      <c r="H541" s="331"/>
      <c r="I541" s="331"/>
      <c r="J541" s="331"/>
      <c r="K541" s="346" t="s">
        <v>486</v>
      </c>
      <c r="L541" s="307"/>
      <c r="M541" s="347">
        <f>SUM(M529:M540)</f>
        <v>-136756.06</v>
      </c>
      <c r="N541" s="347">
        <v>0.0</v>
      </c>
      <c r="O541" s="347">
        <f t="shared" ref="O541:P541" si="4">SUM(O529:O540)</f>
        <v>-136756.06</v>
      </c>
      <c r="P541" s="347">
        <f t="shared" si="4"/>
        <v>136756.06</v>
      </c>
      <c r="Q541" s="347">
        <v>0.0</v>
      </c>
      <c r="R541" s="348">
        <f>SUM(R529:R540)</f>
        <v>136756.06</v>
      </c>
      <c r="S541" s="307"/>
      <c r="T541" s="331"/>
      <c r="U541" s="403">
        <f>R541/8</f>
        <v>17094.5075</v>
      </c>
      <c r="V541" s="421">
        <f>SUM(V529:V540)</f>
        <v>10200</v>
      </c>
      <c r="W541" s="404">
        <f t="shared" si="2"/>
        <v>-0.4033171181</v>
      </c>
      <c r="X541" s="405">
        <f t="shared" si="3"/>
        <v>6894.5075</v>
      </c>
    </row>
    <row r="542" ht="12.75" customHeight="1">
      <c r="B542" s="331"/>
      <c r="C542" s="331"/>
      <c r="D542" s="331"/>
      <c r="E542" s="331"/>
      <c r="F542" s="331"/>
      <c r="G542" s="331"/>
      <c r="H542" s="331"/>
      <c r="I542" s="331"/>
      <c r="J542" s="331"/>
      <c r="K542" s="346" t="s">
        <v>487</v>
      </c>
      <c r="L542" s="307"/>
      <c r="M542" s="349" t="s">
        <v>2406</v>
      </c>
      <c r="N542" s="331"/>
      <c r="O542" s="331"/>
      <c r="P542" s="331"/>
      <c r="Q542" s="346" t="s">
        <v>1853</v>
      </c>
      <c r="R542" s="305"/>
      <c r="S542" s="305"/>
      <c r="T542" s="307"/>
      <c r="U542" s="406">
        <f>AVERAGE(U537:U540)</f>
        <v>1096.239583</v>
      </c>
      <c r="V542" s="407">
        <f>(V539-U542)/U542</f>
        <v>-0.2246220508</v>
      </c>
    </row>
    <row r="543" ht="12.75" customHeight="1">
      <c r="B543" s="331"/>
      <c r="C543" s="331"/>
      <c r="D543" s="331"/>
      <c r="E543" s="331"/>
      <c r="F543" s="331"/>
      <c r="G543" s="331"/>
      <c r="H543" s="331"/>
      <c r="I543" s="331"/>
      <c r="J543" s="331"/>
      <c r="K543" s="331"/>
      <c r="L543" s="331"/>
      <c r="M543" s="331"/>
      <c r="N543" s="331"/>
      <c r="O543" s="331"/>
      <c r="P543" s="331"/>
      <c r="Q543" s="331"/>
      <c r="R543" s="331"/>
      <c r="S543" s="331"/>
      <c r="T543" s="331"/>
    </row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>
      <c r="W578" s="426" t="s">
        <v>2407</v>
      </c>
    </row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083">
    <mergeCell ref="R533:S533"/>
    <mergeCell ref="R534:S534"/>
    <mergeCell ref="M527:O527"/>
    <mergeCell ref="P527:S527"/>
    <mergeCell ref="R528:S528"/>
    <mergeCell ref="R529:S529"/>
    <mergeCell ref="R530:S530"/>
    <mergeCell ref="R531:S531"/>
    <mergeCell ref="R532:S532"/>
    <mergeCell ref="H534:I534"/>
    <mergeCell ref="J534:K534"/>
    <mergeCell ref="F532:G532"/>
    <mergeCell ref="H532:I532"/>
    <mergeCell ref="J532:K532"/>
    <mergeCell ref="F533:G533"/>
    <mergeCell ref="H533:I533"/>
    <mergeCell ref="J533:K533"/>
    <mergeCell ref="F534:G534"/>
    <mergeCell ref="H539:I539"/>
    <mergeCell ref="J539:K539"/>
    <mergeCell ref="F540:G540"/>
    <mergeCell ref="H540:I540"/>
    <mergeCell ref="J540:K540"/>
    <mergeCell ref="K541:L541"/>
    <mergeCell ref="K542:L542"/>
    <mergeCell ref="F537:G537"/>
    <mergeCell ref="H537:I537"/>
    <mergeCell ref="J537:K537"/>
    <mergeCell ref="F538:G538"/>
    <mergeCell ref="H538:I538"/>
    <mergeCell ref="J538:K538"/>
    <mergeCell ref="F539:G539"/>
    <mergeCell ref="R496:S496"/>
    <mergeCell ref="R497:S497"/>
    <mergeCell ref="R498:S498"/>
    <mergeCell ref="R499:S499"/>
    <mergeCell ref="R500:S500"/>
    <mergeCell ref="R501:S501"/>
    <mergeCell ref="R502:S502"/>
    <mergeCell ref="R503:S503"/>
    <mergeCell ref="R504:S504"/>
    <mergeCell ref="R505:S505"/>
    <mergeCell ref="R506:S506"/>
    <mergeCell ref="R507:S507"/>
    <mergeCell ref="R508:S508"/>
    <mergeCell ref="R509:S509"/>
    <mergeCell ref="R510:S510"/>
    <mergeCell ref="B517:T517"/>
    <mergeCell ref="D519:S519"/>
    <mergeCell ref="D521:S521"/>
    <mergeCell ref="D523:S523"/>
    <mergeCell ref="D525:S525"/>
    <mergeCell ref="F527:G527"/>
    <mergeCell ref="H527:I527"/>
    <mergeCell ref="J527:K527"/>
    <mergeCell ref="F528:G528"/>
    <mergeCell ref="H528:I528"/>
    <mergeCell ref="J528:K528"/>
    <mergeCell ref="H529:I529"/>
    <mergeCell ref="J529:K529"/>
    <mergeCell ref="F529:G529"/>
    <mergeCell ref="F530:G530"/>
    <mergeCell ref="H530:I530"/>
    <mergeCell ref="J530:K530"/>
    <mergeCell ref="F531:G531"/>
    <mergeCell ref="H531:I531"/>
    <mergeCell ref="J531:K531"/>
    <mergeCell ref="F535:G535"/>
    <mergeCell ref="H535:I535"/>
    <mergeCell ref="J535:K535"/>
    <mergeCell ref="R535:S535"/>
    <mergeCell ref="R540:S540"/>
    <mergeCell ref="R541:S541"/>
    <mergeCell ref="Q542:T542"/>
    <mergeCell ref="F536:G536"/>
    <mergeCell ref="H536:I536"/>
    <mergeCell ref="J536:K536"/>
    <mergeCell ref="R536:S536"/>
    <mergeCell ref="R537:S537"/>
    <mergeCell ref="R538:S538"/>
    <mergeCell ref="R539:S539"/>
    <mergeCell ref="R420:S420"/>
    <mergeCell ref="R421:S421"/>
    <mergeCell ref="R413:S413"/>
    <mergeCell ref="R414:S414"/>
    <mergeCell ref="R415:S415"/>
    <mergeCell ref="R416:S416"/>
    <mergeCell ref="R417:S417"/>
    <mergeCell ref="R418:S418"/>
    <mergeCell ref="R419:S419"/>
    <mergeCell ref="R401:S401"/>
    <mergeCell ref="R402:S402"/>
    <mergeCell ref="R400:S400"/>
    <mergeCell ref="R403:S403"/>
    <mergeCell ref="R408:S408"/>
    <mergeCell ref="R409:S409"/>
    <mergeCell ref="R410:S410"/>
    <mergeCell ref="R411:S411"/>
    <mergeCell ref="R412:S412"/>
    <mergeCell ref="B393:D393"/>
    <mergeCell ref="B395:B396"/>
    <mergeCell ref="C395:C396"/>
    <mergeCell ref="D395:E396"/>
    <mergeCell ref="F395:F396"/>
    <mergeCell ref="G395:G396"/>
    <mergeCell ref="H395:H396"/>
    <mergeCell ref="D397:E397"/>
    <mergeCell ref="B398:F398"/>
    <mergeCell ref="B399:S399"/>
    <mergeCell ref="D400:E400"/>
    <mergeCell ref="D401:E401"/>
    <mergeCell ref="D402:E402"/>
    <mergeCell ref="D403:E403"/>
    <mergeCell ref="D404:E404"/>
    <mergeCell ref="R404:S404"/>
    <mergeCell ref="D405:E405"/>
    <mergeCell ref="R405:S405"/>
    <mergeCell ref="D406:E406"/>
    <mergeCell ref="R406:S406"/>
    <mergeCell ref="R407:S407"/>
    <mergeCell ref="D407:E407"/>
    <mergeCell ref="D408:E408"/>
    <mergeCell ref="D409:E409"/>
    <mergeCell ref="D410:E410"/>
    <mergeCell ref="D411:E411"/>
    <mergeCell ref="D412:E412"/>
    <mergeCell ref="D413:E413"/>
    <mergeCell ref="D421:E421"/>
    <mergeCell ref="D422:E422"/>
    <mergeCell ref="D423:E423"/>
    <mergeCell ref="D424:E424"/>
    <mergeCell ref="D425:E425"/>
    <mergeCell ref="D426:E426"/>
    <mergeCell ref="B427:F427"/>
    <mergeCell ref="B428:S428"/>
    <mergeCell ref="R433:S433"/>
    <mergeCell ref="R434:S434"/>
    <mergeCell ref="R432:S432"/>
    <mergeCell ref="R435:S435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I489:K489"/>
    <mergeCell ref="L489:N489"/>
    <mergeCell ref="B487:D487"/>
    <mergeCell ref="B489:B490"/>
    <mergeCell ref="C489:C490"/>
    <mergeCell ref="D489:E490"/>
    <mergeCell ref="F489:F490"/>
    <mergeCell ref="G489:G490"/>
    <mergeCell ref="H489:H490"/>
    <mergeCell ref="D491:E491"/>
    <mergeCell ref="D492:E492"/>
    <mergeCell ref="D493:E493"/>
    <mergeCell ref="D494:E494"/>
    <mergeCell ref="D495:E495"/>
    <mergeCell ref="D496:E496"/>
    <mergeCell ref="D497:E497"/>
    <mergeCell ref="D505:E505"/>
    <mergeCell ref="D506:E506"/>
    <mergeCell ref="D507:E507"/>
    <mergeCell ref="D508:E508"/>
    <mergeCell ref="D509:E509"/>
    <mergeCell ref="B510:F510"/>
    <mergeCell ref="B511:D511"/>
    <mergeCell ref="D498:E498"/>
    <mergeCell ref="D499:E499"/>
    <mergeCell ref="D500:E500"/>
    <mergeCell ref="D501:E501"/>
    <mergeCell ref="D502:E502"/>
    <mergeCell ref="D503:E503"/>
    <mergeCell ref="D504:E504"/>
    <mergeCell ref="D414:E414"/>
    <mergeCell ref="D415:E415"/>
    <mergeCell ref="D416:E416"/>
    <mergeCell ref="D417:E417"/>
    <mergeCell ref="D418:E418"/>
    <mergeCell ref="D419:E419"/>
    <mergeCell ref="D420:E420"/>
    <mergeCell ref="D429:E429"/>
    <mergeCell ref="D430:E430"/>
    <mergeCell ref="D431:E431"/>
    <mergeCell ref="D432:E432"/>
    <mergeCell ref="D433:E433"/>
    <mergeCell ref="D434:E434"/>
    <mergeCell ref="D435:E435"/>
    <mergeCell ref="F442:F443"/>
    <mergeCell ref="G442:G443"/>
    <mergeCell ref="H442:H443"/>
    <mergeCell ref="I442:K442"/>
    <mergeCell ref="L442:N442"/>
    <mergeCell ref="D436:E436"/>
    <mergeCell ref="D437:E437"/>
    <mergeCell ref="D438:E438"/>
    <mergeCell ref="B440:D440"/>
    <mergeCell ref="B442:B443"/>
    <mergeCell ref="C442:C443"/>
    <mergeCell ref="D442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R472:S472"/>
    <mergeCell ref="R473:S473"/>
    <mergeCell ref="R474:S474"/>
    <mergeCell ref="R475:S475"/>
    <mergeCell ref="R476:S476"/>
    <mergeCell ref="R477:S477"/>
    <mergeCell ref="R478:S478"/>
    <mergeCell ref="R479:S479"/>
    <mergeCell ref="R480:S480"/>
    <mergeCell ref="R481:S481"/>
    <mergeCell ref="R482:S482"/>
    <mergeCell ref="R483:S483"/>
    <mergeCell ref="R484:S484"/>
    <mergeCell ref="R485:S485"/>
    <mergeCell ref="R422:S422"/>
    <mergeCell ref="R423:S423"/>
    <mergeCell ref="R424:S424"/>
    <mergeCell ref="R425:S425"/>
    <mergeCell ref="R426:S426"/>
    <mergeCell ref="R427:S427"/>
    <mergeCell ref="R429:S429"/>
    <mergeCell ref="R430:S430"/>
    <mergeCell ref="R431:S431"/>
    <mergeCell ref="R436:S436"/>
    <mergeCell ref="R437:S437"/>
    <mergeCell ref="R438:S438"/>
    <mergeCell ref="O442:S442"/>
    <mergeCell ref="R443:S443"/>
    <mergeCell ref="R444:S444"/>
    <mergeCell ref="R445:S445"/>
    <mergeCell ref="R446:S446"/>
    <mergeCell ref="R447:S447"/>
    <mergeCell ref="R448:S448"/>
    <mergeCell ref="R449:S449"/>
    <mergeCell ref="R450:S450"/>
    <mergeCell ref="R451:S451"/>
    <mergeCell ref="R452:S452"/>
    <mergeCell ref="R453:S453"/>
    <mergeCell ref="R454:S454"/>
    <mergeCell ref="R455:S455"/>
    <mergeCell ref="R456:S456"/>
    <mergeCell ref="R457:S457"/>
    <mergeCell ref="R458:S458"/>
    <mergeCell ref="R459:S459"/>
    <mergeCell ref="R460:S460"/>
    <mergeCell ref="R461:S461"/>
    <mergeCell ref="R462:S462"/>
    <mergeCell ref="R463:S463"/>
    <mergeCell ref="R464:S464"/>
    <mergeCell ref="R465:S465"/>
    <mergeCell ref="R466:S466"/>
    <mergeCell ref="R467:S467"/>
    <mergeCell ref="R468:S468"/>
    <mergeCell ref="R469:S469"/>
    <mergeCell ref="R470:S470"/>
    <mergeCell ref="R471:S471"/>
    <mergeCell ref="O489:S489"/>
    <mergeCell ref="R490:S490"/>
    <mergeCell ref="R491:S491"/>
    <mergeCell ref="R492:S492"/>
    <mergeCell ref="R493:S493"/>
    <mergeCell ref="R494:S494"/>
    <mergeCell ref="R495:S495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B111:D111"/>
    <mergeCell ref="R125:S125"/>
    <mergeCell ref="R126:S126"/>
    <mergeCell ref="D121:E121"/>
    <mergeCell ref="R121:S121"/>
    <mergeCell ref="D122:E122"/>
    <mergeCell ref="R122:S122"/>
    <mergeCell ref="D123:E123"/>
    <mergeCell ref="R123:S123"/>
    <mergeCell ref="R124:S124"/>
    <mergeCell ref="D124:E124"/>
    <mergeCell ref="D125:E125"/>
    <mergeCell ref="D126:E126"/>
    <mergeCell ref="D127:E127"/>
    <mergeCell ref="D128:E128"/>
    <mergeCell ref="D129:E129"/>
    <mergeCell ref="D130:E130"/>
    <mergeCell ref="R127:S127"/>
    <mergeCell ref="R128:S128"/>
    <mergeCell ref="R129:S129"/>
    <mergeCell ref="R130:S130"/>
    <mergeCell ref="R131:S131"/>
    <mergeCell ref="R132:S132"/>
    <mergeCell ref="R133:S133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R150:S150"/>
    <mergeCell ref="R151:S151"/>
    <mergeCell ref="R152:S152"/>
    <mergeCell ref="R134:S134"/>
    <mergeCell ref="R135:S135"/>
    <mergeCell ref="R136:S136"/>
    <mergeCell ref="R137:S137"/>
    <mergeCell ref="R138:S138"/>
    <mergeCell ref="R139:S139"/>
    <mergeCell ref="R140:S140"/>
    <mergeCell ref="R148:S148"/>
    <mergeCell ref="R149:S149"/>
    <mergeCell ref="R153:S153"/>
    <mergeCell ref="R154:S154"/>
    <mergeCell ref="R141:S141"/>
    <mergeCell ref="R142:S142"/>
    <mergeCell ref="R143:S143"/>
    <mergeCell ref="R144:S144"/>
    <mergeCell ref="R145:S145"/>
    <mergeCell ref="R146:S146"/>
    <mergeCell ref="R147:S147"/>
    <mergeCell ref="D152:E152"/>
    <mergeCell ref="D153:E153"/>
    <mergeCell ref="B154:F154"/>
    <mergeCell ref="B155:S155"/>
    <mergeCell ref="R156:S156"/>
    <mergeCell ref="D145:E145"/>
    <mergeCell ref="D146:E146"/>
    <mergeCell ref="D147:E147"/>
    <mergeCell ref="D148:E148"/>
    <mergeCell ref="D149:E149"/>
    <mergeCell ref="D150:E150"/>
    <mergeCell ref="D151:E151"/>
    <mergeCell ref="D156:E156"/>
    <mergeCell ref="B158:D158"/>
    <mergeCell ref="B160:B161"/>
    <mergeCell ref="C160:C161"/>
    <mergeCell ref="D160:E161"/>
    <mergeCell ref="F160:F161"/>
    <mergeCell ref="G160:G161"/>
    <mergeCell ref="H160:H161"/>
    <mergeCell ref="I160:K160"/>
    <mergeCell ref="L160:N160"/>
    <mergeCell ref="O160:S160"/>
    <mergeCell ref="R161:S161"/>
    <mergeCell ref="R162:S162"/>
    <mergeCell ref="R163:S163"/>
    <mergeCell ref="D162:E162"/>
    <mergeCell ref="D163:E163"/>
    <mergeCell ref="D164:E164"/>
    <mergeCell ref="D165:E165"/>
    <mergeCell ref="D166:E166"/>
    <mergeCell ref="D167:E167"/>
    <mergeCell ref="D168:E168"/>
    <mergeCell ref="R164:S164"/>
    <mergeCell ref="R165:S165"/>
    <mergeCell ref="R166:S166"/>
    <mergeCell ref="R167:S167"/>
    <mergeCell ref="R168:S168"/>
    <mergeCell ref="R169:S169"/>
    <mergeCell ref="R170:S170"/>
    <mergeCell ref="R171:S171"/>
    <mergeCell ref="R172:S172"/>
    <mergeCell ref="R173:S173"/>
    <mergeCell ref="R174:S174"/>
    <mergeCell ref="R175:S175"/>
    <mergeCell ref="R176:S176"/>
    <mergeCell ref="R177:S177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B188:F188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B205:D205"/>
    <mergeCell ref="B207:B208"/>
    <mergeCell ref="C207:C208"/>
    <mergeCell ref="D207:E208"/>
    <mergeCell ref="F207:F208"/>
    <mergeCell ref="G207:G208"/>
    <mergeCell ref="H207:H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R185:S185"/>
    <mergeCell ref="R186:S186"/>
    <mergeCell ref="R187:S187"/>
    <mergeCell ref="R188:S188"/>
    <mergeCell ref="B189:S189"/>
    <mergeCell ref="R178:S178"/>
    <mergeCell ref="R179:S179"/>
    <mergeCell ref="R180:S180"/>
    <mergeCell ref="R181:S181"/>
    <mergeCell ref="R182:S182"/>
    <mergeCell ref="R183:S183"/>
    <mergeCell ref="R184:S184"/>
    <mergeCell ref="R190:S190"/>
    <mergeCell ref="R191:S191"/>
    <mergeCell ref="R192:S192"/>
    <mergeCell ref="R193:S193"/>
    <mergeCell ref="R194:S194"/>
    <mergeCell ref="R195:S195"/>
    <mergeCell ref="R196:S196"/>
    <mergeCell ref="I207:K207"/>
    <mergeCell ref="L207:N207"/>
    <mergeCell ref="O207:S207"/>
    <mergeCell ref="R197:S197"/>
    <mergeCell ref="R198:S198"/>
    <mergeCell ref="R199:S199"/>
    <mergeCell ref="R200:S200"/>
    <mergeCell ref="R201:S201"/>
    <mergeCell ref="R202:S202"/>
    <mergeCell ref="R203:S203"/>
    <mergeCell ref="R208:S208"/>
    <mergeCell ref="R209:S209"/>
    <mergeCell ref="R210:S210"/>
    <mergeCell ref="R211:S211"/>
    <mergeCell ref="R212:S212"/>
    <mergeCell ref="R213:S213"/>
    <mergeCell ref="R214:S214"/>
    <mergeCell ref="R215:S215"/>
    <mergeCell ref="R216:S216"/>
    <mergeCell ref="R217:S217"/>
    <mergeCell ref="R218:S218"/>
    <mergeCell ref="R219:S219"/>
    <mergeCell ref="R220:S220"/>
    <mergeCell ref="R221:S221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B237:F237"/>
    <mergeCell ref="D239:E239"/>
    <mergeCell ref="D240:E240"/>
    <mergeCell ref="D241:E241"/>
    <mergeCell ref="D242:E242"/>
    <mergeCell ref="D243:E243"/>
    <mergeCell ref="D244:E244"/>
    <mergeCell ref="D245:E245"/>
    <mergeCell ref="C254:C255"/>
    <mergeCell ref="D254:E255"/>
    <mergeCell ref="F254:F255"/>
    <mergeCell ref="G254:G255"/>
    <mergeCell ref="H254:H255"/>
    <mergeCell ref="D246:E246"/>
    <mergeCell ref="D247:E247"/>
    <mergeCell ref="D248:E248"/>
    <mergeCell ref="D249:E249"/>
    <mergeCell ref="D250:E250"/>
    <mergeCell ref="B252:D252"/>
    <mergeCell ref="B254:B255"/>
    <mergeCell ref="D256:E256"/>
    <mergeCell ref="D257:E257"/>
    <mergeCell ref="D258:E258"/>
    <mergeCell ref="D259:E259"/>
    <mergeCell ref="D260:E260"/>
    <mergeCell ref="D261:E261"/>
    <mergeCell ref="D262:E262"/>
    <mergeCell ref="R222:S222"/>
    <mergeCell ref="R223:S223"/>
    <mergeCell ref="R224:S224"/>
    <mergeCell ref="R225:S225"/>
    <mergeCell ref="R226:S226"/>
    <mergeCell ref="R227:S227"/>
    <mergeCell ref="R228:S228"/>
    <mergeCell ref="R236:S236"/>
    <mergeCell ref="R237:S237"/>
    <mergeCell ref="B238:S238"/>
    <mergeCell ref="R229:S229"/>
    <mergeCell ref="R230:S230"/>
    <mergeCell ref="R231:S231"/>
    <mergeCell ref="R232:S232"/>
    <mergeCell ref="R233:S233"/>
    <mergeCell ref="R234:S234"/>
    <mergeCell ref="R235:S235"/>
    <mergeCell ref="R239:S239"/>
    <mergeCell ref="R240:S240"/>
    <mergeCell ref="R241:S241"/>
    <mergeCell ref="R242:S242"/>
    <mergeCell ref="R243:S243"/>
    <mergeCell ref="R244:S244"/>
    <mergeCell ref="R245:S245"/>
    <mergeCell ref="R246:S246"/>
    <mergeCell ref="R247:S247"/>
    <mergeCell ref="R248:S248"/>
    <mergeCell ref="R249:S249"/>
    <mergeCell ref="R250:S250"/>
    <mergeCell ref="I254:K254"/>
    <mergeCell ref="L254:N254"/>
    <mergeCell ref="O254:S254"/>
    <mergeCell ref="R255:S255"/>
    <mergeCell ref="R256:S256"/>
    <mergeCell ref="R257:S257"/>
    <mergeCell ref="R258:S258"/>
    <mergeCell ref="R259:S259"/>
    <mergeCell ref="R260:S260"/>
    <mergeCell ref="R268:S268"/>
    <mergeCell ref="R269:S269"/>
    <mergeCell ref="R270:S270"/>
    <mergeCell ref="R271:S271"/>
    <mergeCell ref="B272:F272"/>
    <mergeCell ref="R272:S272"/>
    <mergeCell ref="B273:S273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C301:C302"/>
    <mergeCell ref="D301:E302"/>
    <mergeCell ref="F301:F302"/>
    <mergeCell ref="G301:G302"/>
    <mergeCell ref="H301:H302"/>
    <mergeCell ref="I301:K301"/>
    <mergeCell ref="L301:N301"/>
    <mergeCell ref="D293:E293"/>
    <mergeCell ref="D294:E294"/>
    <mergeCell ref="D295:E295"/>
    <mergeCell ref="D296:E296"/>
    <mergeCell ref="D297:E297"/>
    <mergeCell ref="B299:D299"/>
    <mergeCell ref="B301:B302"/>
    <mergeCell ref="D310:E310"/>
    <mergeCell ref="D311:E311"/>
    <mergeCell ref="B312:F312"/>
    <mergeCell ref="B313:S313"/>
    <mergeCell ref="R314:S314"/>
    <mergeCell ref="R261:S261"/>
    <mergeCell ref="R262:S262"/>
    <mergeCell ref="R263:S263"/>
    <mergeCell ref="R264:S264"/>
    <mergeCell ref="R265:S265"/>
    <mergeCell ref="R266:S266"/>
    <mergeCell ref="R267:S267"/>
    <mergeCell ref="R274:S274"/>
    <mergeCell ref="R275:S275"/>
    <mergeCell ref="R276:S276"/>
    <mergeCell ref="R277:S277"/>
    <mergeCell ref="R278:S278"/>
    <mergeCell ref="R279:S279"/>
    <mergeCell ref="R280:S280"/>
    <mergeCell ref="R281:S281"/>
    <mergeCell ref="R282:S282"/>
    <mergeCell ref="R283:S283"/>
    <mergeCell ref="R284:S284"/>
    <mergeCell ref="R285:S285"/>
    <mergeCell ref="R286:S286"/>
    <mergeCell ref="R287:S287"/>
    <mergeCell ref="R288:S288"/>
    <mergeCell ref="R289:S289"/>
    <mergeCell ref="R290:S290"/>
    <mergeCell ref="R291:S291"/>
    <mergeCell ref="R292:S292"/>
    <mergeCell ref="R293:S293"/>
    <mergeCell ref="R294:S294"/>
    <mergeCell ref="R295:S295"/>
    <mergeCell ref="R296:S296"/>
    <mergeCell ref="R297:S297"/>
    <mergeCell ref="O301:S301"/>
    <mergeCell ref="R302:S302"/>
    <mergeCell ref="R303:S303"/>
    <mergeCell ref="R304:S304"/>
    <mergeCell ref="R305:S305"/>
    <mergeCell ref="R306:S306"/>
    <mergeCell ref="R307:S307"/>
    <mergeCell ref="R308:S308"/>
    <mergeCell ref="R309:S309"/>
    <mergeCell ref="R310:S310"/>
    <mergeCell ref="R311:S311"/>
    <mergeCell ref="R312:S312"/>
    <mergeCell ref="R315:S315"/>
    <mergeCell ref="R316:S316"/>
    <mergeCell ref="R317:S317"/>
    <mergeCell ref="R318:S318"/>
    <mergeCell ref="R319:S319"/>
    <mergeCell ref="R320:S320"/>
    <mergeCell ref="D303:E303"/>
    <mergeCell ref="D304:E304"/>
    <mergeCell ref="D305:E305"/>
    <mergeCell ref="D306:E306"/>
    <mergeCell ref="D307:E307"/>
    <mergeCell ref="D308:E308"/>
    <mergeCell ref="D309:E309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B341:F341"/>
    <mergeCell ref="G348:G349"/>
    <mergeCell ref="H348:H349"/>
    <mergeCell ref="D343:E343"/>
    <mergeCell ref="D344:E344"/>
    <mergeCell ref="B346:D346"/>
    <mergeCell ref="B348:B349"/>
    <mergeCell ref="C348:C349"/>
    <mergeCell ref="D348:E349"/>
    <mergeCell ref="F348:F349"/>
    <mergeCell ref="R321:S321"/>
    <mergeCell ref="R322:S322"/>
    <mergeCell ref="R323:S323"/>
    <mergeCell ref="R324:S324"/>
    <mergeCell ref="R325:S325"/>
    <mergeCell ref="R326:S326"/>
    <mergeCell ref="R327:S327"/>
    <mergeCell ref="R335:S335"/>
    <mergeCell ref="R336:S336"/>
    <mergeCell ref="R337:S337"/>
    <mergeCell ref="R338:S338"/>
    <mergeCell ref="R339:S339"/>
    <mergeCell ref="R340:S340"/>
    <mergeCell ref="R341:S341"/>
    <mergeCell ref="B342:S342"/>
    <mergeCell ref="R328:S328"/>
    <mergeCell ref="R329:S329"/>
    <mergeCell ref="R330:S330"/>
    <mergeCell ref="R331:S331"/>
    <mergeCell ref="R332:S332"/>
    <mergeCell ref="R333:S333"/>
    <mergeCell ref="R334:S334"/>
    <mergeCell ref="R343:S343"/>
    <mergeCell ref="R344:S344"/>
    <mergeCell ref="I348:K348"/>
    <mergeCell ref="L348:N348"/>
    <mergeCell ref="O348:S348"/>
    <mergeCell ref="R349:S349"/>
    <mergeCell ref="R350:S350"/>
    <mergeCell ref="R351:S351"/>
    <mergeCell ref="R352:S352"/>
    <mergeCell ref="R353:S353"/>
    <mergeCell ref="R354:S354"/>
    <mergeCell ref="R355:S355"/>
    <mergeCell ref="R356:S356"/>
    <mergeCell ref="R357:S357"/>
    <mergeCell ref="R358:S358"/>
    <mergeCell ref="R359:S359"/>
    <mergeCell ref="R360:S360"/>
    <mergeCell ref="R361:S361"/>
    <mergeCell ref="R362:S362"/>
    <mergeCell ref="R363:S363"/>
    <mergeCell ref="R364:S364"/>
    <mergeCell ref="R365:S365"/>
    <mergeCell ref="R366:S366"/>
    <mergeCell ref="R367:S367"/>
    <mergeCell ref="R368:S368"/>
    <mergeCell ref="R369:S369"/>
    <mergeCell ref="R370:S370"/>
    <mergeCell ref="R371:S371"/>
    <mergeCell ref="I7:K7"/>
    <mergeCell ref="L7:N7"/>
    <mergeCell ref="O7:S7"/>
    <mergeCell ref="R8:S8"/>
    <mergeCell ref="R10:S10"/>
    <mergeCell ref="R11:S11"/>
    <mergeCell ref="R12:S12"/>
    <mergeCell ref="R13:S13"/>
    <mergeCell ref="R14:S14"/>
    <mergeCell ref="A1:T1"/>
    <mergeCell ref="B3:S3"/>
    <mergeCell ref="B5:S5"/>
    <mergeCell ref="B7:B8"/>
    <mergeCell ref="C7:C8"/>
    <mergeCell ref="D7:E8"/>
    <mergeCell ref="F7:F8"/>
    <mergeCell ref="B9:S9"/>
    <mergeCell ref="G7:G8"/>
    <mergeCell ref="H7:H8"/>
    <mergeCell ref="D10:E10"/>
    <mergeCell ref="D11:E11"/>
    <mergeCell ref="D12:E12"/>
    <mergeCell ref="D13:E13"/>
    <mergeCell ref="B15:S15"/>
    <mergeCell ref="B14:F14"/>
    <mergeCell ref="B17:D17"/>
    <mergeCell ref="B19:B20"/>
    <mergeCell ref="C19:C20"/>
    <mergeCell ref="D19:E20"/>
    <mergeCell ref="F19:F20"/>
    <mergeCell ref="G19:G20"/>
    <mergeCell ref="H19:H20"/>
    <mergeCell ref="I19:K19"/>
    <mergeCell ref="L19:N19"/>
    <mergeCell ref="O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B61:F61"/>
    <mergeCell ref="B64:D64"/>
    <mergeCell ref="B66:B67"/>
    <mergeCell ref="C66:C67"/>
    <mergeCell ref="D66:E67"/>
    <mergeCell ref="F66:F67"/>
    <mergeCell ref="G66:G67"/>
    <mergeCell ref="H66:H67"/>
    <mergeCell ref="D68:E68"/>
    <mergeCell ref="R80:S80"/>
    <mergeCell ref="R81:S81"/>
    <mergeCell ref="R82:S82"/>
    <mergeCell ref="R83:S83"/>
    <mergeCell ref="R84:S84"/>
    <mergeCell ref="R85:S85"/>
    <mergeCell ref="R86:S86"/>
    <mergeCell ref="R87:S87"/>
    <mergeCell ref="R88:S88"/>
    <mergeCell ref="R89:S89"/>
    <mergeCell ref="R90:S90"/>
    <mergeCell ref="R91:S91"/>
    <mergeCell ref="R92:S92"/>
    <mergeCell ref="R93:S93"/>
    <mergeCell ref="R94:S94"/>
    <mergeCell ref="R95:S95"/>
    <mergeCell ref="R96:S96"/>
    <mergeCell ref="R97:S97"/>
    <mergeCell ref="R98:S98"/>
    <mergeCell ref="R99:S99"/>
    <mergeCell ref="R100:S100"/>
    <mergeCell ref="R101:S101"/>
    <mergeCell ref="R102:S102"/>
    <mergeCell ref="R103:S103"/>
    <mergeCell ref="R104:S104"/>
    <mergeCell ref="R105:S105"/>
    <mergeCell ref="R106:S106"/>
    <mergeCell ref="R107:S107"/>
    <mergeCell ref="R118:S118"/>
    <mergeCell ref="R119:S119"/>
    <mergeCell ref="R108:S108"/>
    <mergeCell ref="R109:S109"/>
    <mergeCell ref="O113:S113"/>
    <mergeCell ref="R114:S114"/>
    <mergeCell ref="R115:S115"/>
    <mergeCell ref="R116:S116"/>
    <mergeCell ref="R117:S117"/>
    <mergeCell ref="R30:S30"/>
    <mergeCell ref="R31:S31"/>
    <mergeCell ref="R32:S32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  <mergeCell ref="R42:S42"/>
    <mergeCell ref="R43:S43"/>
    <mergeCell ref="R44:S44"/>
    <mergeCell ref="R45:S45"/>
    <mergeCell ref="R46:S46"/>
    <mergeCell ref="R47:S47"/>
    <mergeCell ref="R48:S48"/>
    <mergeCell ref="R49:S49"/>
    <mergeCell ref="R50:S50"/>
    <mergeCell ref="R51:S51"/>
    <mergeCell ref="R52:S52"/>
    <mergeCell ref="R53:S53"/>
    <mergeCell ref="R54:S54"/>
    <mergeCell ref="R55:S55"/>
    <mergeCell ref="R56:S56"/>
    <mergeCell ref="R57:S57"/>
    <mergeCell ref="R58:S58"/>
    <mergeCell ref="R59:S59"/>
    <mergeCell ref="R60:S60"/>
    <mergeCell ref="R61:S61"/>
    <mergeCell ref="B62:S62"/>
    <mergeCell ref="I66:K66"/>
    <mergeCell ref="L66:N66"/>
    <mergeCell ref="O66:S66"/>
    <mergeCell ref="R67:S67"/>
    <mergeCell ref="R68:S68"/>
    <mergeCell ref="R69:S69"/>
    <mergeCell ref="R70:S70"/>
    <mergeCell ref="R71:S71"/>
    <mergeCell ref="R72:S72"/>
    <mergeCell ref="R73:S73"/>
    <mergeCell ref="R74:S74"/>
    <mergeCell ref="R75:S75"/>
    <mergeCell ref="R76:S76"/>
    <mergeCell ref="R77:S77"/>
    <mergeCell ref="R78:S78"/>
    <mergeCell ref="R79:S79"/>
    <mergeCell ref="B113:B114"/>
    <mergeCell ref="C113:C114"/>
    <mergeCell ref="F113:F114"/>
    <mergeCell ref="G113:G114"/>
    <mergeCell ref="H113:H114"/>
    <mergeCell ref="I113:K113"/>
    <mergeCell ref="L113:N113"/>
    <mergeCell ref="D113:E114"/>
    <mergeCell ref="D115:E115"/>
    <mergeCell ref="D116:E116"/>
    <mergeCell ref="D117:E117"/>
    <mergeCell ref="D118:E118"/>
    <mergeCell ref="B119:F119"/>
    <mergeCell ref="B120:S120"/>
    <mergeCell ref="R372:S372"/>
    <mergeCell ref="R373:S373"/>
    <mergeCell ref="R374:S374"/>
    <mergeCell ref="R375:S375"/>
    <mergeCell ref="R376:S376"/>
    <mergeCell ref="R377:S377"/>
    <mergeCell ref="R378:S378"/>
    <mergeCell ref="R379:S379"/>
    <mergeCell ref="R380:S380"/>
    <mergeCell ref="R381:S381"/>
    <mergeCell ref="R382:S382"/>
    <mergeCell ref="R383:S383"/>
    <mergeCell ref="R384:S384"/>
    <mergeCell ref="R385:S385"/>
    <mergeCell ref="R396:S396"/>
    <mergeCell ref="R397:S397"/>
    <mergeCell ref="R398:S398"/>
    <mergeCell ref="R386:S386"/>
    <mergeCell ref="R387:S387"/>
    <mergeCell ref="R388:S388"/>
    <mergeCell ref="R389:S389"/>
    <mergeCell ref="R390:S390"/>
    <mergeCell ref="R391:S391"/>
    <mergeCell ref="O395:S39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I395:K395"/>
    <mergeCell ref="L395:N395"/>
  </mergeCells>
  <conditionalFormatting sqref="N1:N999">
    <cfRule type="cellIs" dxfId="0" priority="1" operator="greaterThan">
      <formula>1000</formula>
    </cfRule>
  </conditionalFormatting>
  <conditionalFormatting sqref="N1:N999">
    <cfRule type="cellIs" dxfId="1" priority="2" operator="greaterThan">
      <formula>500</formula>
    </cfRule>
  </conditionalFormatting>
  <conditionalFormatting sqref="N1:N999">
    <cfRule type="cellIs" dxfId="2" priority="3" operator="greaterThan">
      <formula>300</formula>
    </cfRule>
  </conditionalFormatting>
  <conditionalFormatting sqref="N1:N999">
    <cfRule type="cellIs" dxfId="3" priority="4" operator="greaterThan">
      <formula>100</formula>
    </cfRule>
  </conditionalFormatting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27BA0"/>
    <pageSetUpPr/>
  </sheetPr>
  <sheetViews>
    <sheetView workbookViewId="0"/>
  </sheetViews>
  <sheetFormatPr customHeight="1" defaultColWidth="12.63" defaultRowHeight="15.75"/>
  <cols>
    <col customWidth="1" min="1" max="1" width="0.38"/>
    <col customWidth="1" min="2" max="3" width="4.63"/>
    <col customWidth="1" min="4" max="4" width="16.25"/>
    <col customWidth="1" min="5" max="5" width="9.25"/>
    <col customWidth="1" min="6" max="6" width="7.25"/>
    <col customWidth="1" min="7" max="7" width="7.63"/>
    <col customWidth="1" min="8" max="8" width="4.63"/>
    <col customWidth="1" min="9" max="9" width="6.88"/>
    <col customWidth="1" min="10" max="10" width="6.38"/>
    <col customWidth="1" min="11" max="11" width="6.75"/>
    <col customWidth="1" min="12" max="12" width="6.88"/>
    <col customWidth="1" min="13" max="13" width="6.38"/>
    <col customWidth="1" min="14" max="14" width="6.75"/>
    <col customWidth="1" min="15" max="15" width="7.63"/>
    <col customWidth="1" min="16" max="16" width="6.75"/>
    <col customWidth="1" min="17" max="17" width="6.38"/>
    <col customWidth="1" min="18" max="18" width="1.0"/>
    <col customWidth="1" min="19" max="19" width="5.88"/>
    <col customWidth="1" min="20" max="20" width="9.63"/>
    <col customWidth="1" min="21" max="26" width="8.63"/>
  </cols>
  <sheetData>
    <row r="1" ht="14.25" customHeight="1">
      <c r="A1" s="296" t="s">
        <v>76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  <c r="O1" s="297"/>
      <c r="P1" s="297"/>
      <c r="Q1" s="297"/>
      <c r="R1" s="297"/>
      <c r="S1" s="297"/>
      <c r="T1" s="298"/>
    </row>
    <row r="2" ht="6.0" customHeight="1"/>
    <row r="3" ht="11.25" customHeight="1">
      <c r="B3" s="299" t="s">
        <v>2408</v>
      </c>
      <c r="C3" s="297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/>
      <c r="R3" s="297"/>
      <c r="S3" s="298"/>
    </row>
    <row r="4" ht="1.5" customHeight="1"/>
    <row r="5" ht="11.25" customHeight="1">
      <c r="B5" s="300" t="s">
        <v>78</v>
      </c>
      <c r="C5" s="297"/>
      <c r="D5" s="297"/>
      <c r="E5" s="297"/>
      <c r="F5" s="297"/>
      <c r="G5" s="297"/>
      <c r="H5" s="297"/>
      <c r="I5" s="297"/>
      <c r="J5" s="297"/>
      <c r="K5" s="297"/>
      <c r="L5" s="297"/>
      <c r="M5" s="297"/>
      <c r="N5" s="297"/>
      <c r="O5" s="297"/>
      <c r="P5" s="297"/>
      <c r="Q5" s="297"/>
      <c r="R5" s="297"/>
      <c r="S5" s="298"/>
    </row>
    <row r="6" ht="3.75" customHeight="1"/>
    <row r="7" ht="19.5" customHeight="1">
      <c r="B7" s="301" t="s">
        <v>79</v>
      </c>
      <c r="C7" s="301" t="s">
        <v>80</v>
      </c>
      <c r="D7" s="302" t="s">
        <v>81</v>
      </c>
      <c r="E7" s="303"/>
      <c r="F7" s="301" t="s">
        <v>82</v>
      </c>
      <c r="G7" s="301" t="s">
        <v>83</v>
      </c>
      <c r="H7" s="301" t="s">
        <v>84</v>
      </c>
      <c r="I7" s="304" t="s">
        <v>85</v>
      </c>
      <c r="J7" s="305"/>
      <c r="K7" s="306"/>
      <c r="L7" s="304" t="s">
        <v>86</v>
      </c>
      <c r="M7" s="305"/>
      <c r="N7" s="306"/>
      <c r="O7" s="304" t="s">
        <v>87</v>
      </c>
      <c r="P7" s="305"/>
      <c r="Q7" s="305"/>
      <c r="R7" s="305"/>
      <c r="S7" s="307"/>
    </row>
    <row r="8" ht="14.25" customHeight="1">
      <c r="B8" s="308"/>
      <c r="C8" s="308"/>
      <c r="D8" s="309"/>
      <c r="E8" s="310"/>
      <c r="F8" s="308"/>
      <c r="G8" s="308"/>
      <c r="H8" s="308"/>
      <c r="I8" s="311" t="s">
        <v>88</v>
      </c>
      <c r="J8" s="311" t="s">
        <v>89</v>
      </c>
      <c r="K8" s="311" t="s">
        <v>90</v>
      </c>
      <c r="L8" s="311" t="s">
        <v>88</v>
      </c>
      <c r="M8" s="311" t="s">
        <v>89</v>
      </c>
      <c r="N8" s="311" t="s">
        <v>90</v>
      </c>
      <c r="O8" s="311" t="s">
        <v>83</v>
      </c>
      <c r="P8" s="311" t="s">
        <v>88</v>
      </c>
      <c r="Q8" s="311" t="s">
        <v>89</v>
      </c>
      <c r="R8" s="304" t="s">
        <v>90</v>
      </c>
      <c r="S8" s="307"/>
    </row>
    <row r="9" ht="11.25" customHeight="1">
      <c r="B9" s="312" t="s">
        <v>2409</v>
      </c>
      <c r="C9" s="313"/>
      <c r="D9" s="313"/>
      <c r="E9" s="313"/>
      <c r="F9" s="313"/>
      <c r="G9" s="313"/>
      <c r="H9" s="313"/>
      <c r="I9" s="313"/>
      <c r="J9" s="313"/>
      <c r="K9" s="313"/>
      <c r="L9" s="313"/>
      <c r="M9" s="313"/>
      <c r="N9" s="313"/>
      <c r="O9" s="313"/>
      <c r="P9" s="313"/>
      <c r="Q9" s="313"/>
      <c r="R9" s="313"/>
      <c r="S9" s="314"/>
    </row>
    <row r="10" ht="11.25" customHeight="1">
      <c r="B10" s="315" t="s">
        <v>92</v>
      </c>
      <c r="C10" s="316" t="s">
        <v>124</v>
      </c>
      <c r="D10" s="399" t="s">
        <v>125</v>
      </c>
      <c r="E10" s="318"/>
      <c r="F10" s="316" t="s">
        <v>95</v>
      </c>
      <c r="G10" s="319">
        <v>2.25</v>
      </c>
      <c r="H10" s="315" t="s">
        <v>96</v>
      </c>
      <c r="I10" s="320">
        <v>-3017.03</v>
      </c>
      <c r="J10" s="320">
        <v>0.0</v>
      </c>
      <c r="K10" s="320">
        <v>-3017.03</v>
      </c>
      <c r="L10" s="320">
        <v>3017.03</v>
      </c>
      <c r="M10" s="320">
        <v>0.0</v>
      </c>
      <c r="N10" s="320">
        <v>3017.03</v>
      </c>
      <c r="O10" s="319">
        <v>0.0</v>
      </c>
      <c r="P10" s="320">
        <v>0.0</v>
      </c>
      <c r="Q10" s="320">
        <v>0.0</v>
      </c>
      <c r="R10" s="321">
        <v>0.0</v>
      </c>
      <c r="S10" s="314"/>
    </row>
    <row r="11" ht="11.25" customHeight="1">
      <c r="B11" s="315" t="s">
        <v>92</v>
      </c>
      <c r="C11" s="316" t="s">
        <v>1931</v>
      </c>
      <c r="D11" s="317" t="s">
        <v>1669</v>
      </c>
      <c r="E11" s="318"/>
      <c r="F11" s="316" t="s">
        <v>95</v>
      </c>
      <c r="G11" s="319">
        <v>0.9</v>
      </c>
      <c r="H11" s="315" t="s">
        <v>96</v>
      </c>
      <c r="I11" s="320">
        <v>-360.0</v>
      </c>
      <c r="J11" s="320">
        <v>0.0</v>
      </c>
      <c r="K11" s="320">
        <v>-360.0</v>
      </c>
      <c r="L11" s="320">
        <v>360.0</v>
      </c>
      <c r="M11" s="320">
        <v>0.0</v>
      </c>
      <c r="N11" s="320">
        <v>360.0</v>
      </c>
      <c r="O11" s="319">
        <v>0.0</v>
      </c>
      <c r="P11" s="320">
        <v>0.0</v>
      </c>
      <c r="Q11" s="320">
        <v>0.0</v>
      </c>
      <c r="R11" s="321">
        <v>0.0</v>
      </c>
      <c r="S11" s="314"/>
    </row>
    <row r="12" ht="11.25" customHeight="1">
      <c r="B12" s="315" t="s">
        <v>92</v>
      </c>
      <c r="C12" s="316" t="s">
        <v>128</v>
      </c>
      <c r="D12" s="317" t="s">
        <v>129</v>
      </c>
      <c r="E12" s="318"/>
      <c r="F12" s="316" t="s">
        <v>130</v>
      </c>
      <c r="G12" s="319">
        <v>9.0</v>
      </c>
      <c r="H12" s="315" t="s">
        <v>96</v>
      </c>
      <c r="I12" s="320">
        <v>-117.45</v>
      </c>
      <c r="J12" s="320">
        <v>0.0</v>
      </c>
      <c r="K12" s="320">
        <v>-117.45</v>
      </c>
      <c r="L12" s="320">
        <v>117.45</v>
      </c>
      <c r="M12" s="320">
        <v>0.0</v>
      </c>
      <c r="N12" s="320">
        <v>117.45</v>
      </c>
      <c r="O12" s="319">
        <v>0.0</v>
      </c>
      <c r="P12" s="320">
        <v>0.0</v>
      </c>
      <c r="Q12" s="320">
        <v>0.0</v>
      </c>
      <c r="R12" s="321">
        <v>0.0</v>
      </c>
      <c r="S12" s="314"/>
    </row>
    <row r="13" ht="11.25" customHeight="1">
      <c r="B13" s="315" t="s">
        <v>92</v>
      </c>
      <c r="C13" s="316" t="s">
        <v>201</v>
      </c>
      <c r="D13" s="317" t="s">
        <v>202</v>
      </c>
      <c r="E13" s="318"/>
      <c r="F13" s="316" t="s">
        <v>95</v>
      </c>
      <c r="G13" s="319">
        <v>1.35</v>
      </c>
      <c r="H13" s="315" t="s">
        <v>96</v>
      </c>
      <c r="I13" s="320">
        <v>-91.13</v>
      </c>
      <c r="J13" s="320">
        <v>0.0</v>
      </c>
      <c r="K13" s="320">
        <v>-91.13</v>
      </c>
      <c r="L13" s="320">
        <v>91.13</v>
      </c>
      <c r="M13" s="320">
        <v>0.0</v>
      </c>
      <c r="N13" s="320">
        <v>91.13</v>
      </c>
      <c r="O13" s="319">
        <v>0.0</v>
      </c>
      <c r="P13" s="320">
        <v>0.0</v>
      </c>
      <c r="Q13" s="320">
        <v>0.0</v>
      </c>
      <c r="R13" s="321">
        <v>0.0</v>
      </c>
      <c r="S13" s="314"/>
    </row>
    <row r="14" ht="11.25" customHeight="1">
      <c r="B14" s="315" t="s">
        <v>92</v>
      </c>
      <c r="C14" s="316" t="s">
        <v>417</v>
      </c>
      <c r="D14" s="317" t="s">
        <v>418</v>
      </c>
      <c r="E14" s="318"/>
      <c r="F14" s="316" t="s">
        <v>95</v>
      </c>
      <c r="G14" s="319">
        <v>0.09</v>
      </c>
      <c r="H14" s="315" t="s">
        <v>96</v>
      </c>
      <c r="I14" s="320">
        <v>-54.64</v>
      </c>
      <c r="J14" s="320">
        <v>0.0</v>
      </c>
      <c r="K14" s="320">
        <v>-54.64</v>
      </c>
      <c r="L14" s="320">
        <v>54.64</v>
      </c>
      <c r="M14" s="320">
        <v>0.0</v>
      </c>
      <c r="N14" s="320">
        <v>54.64</v>
      </c>
      <c r="O14" s="319">
        <v>0.0</v>
      </c>
      <c r="P14" s="320">
        <v>0.0</v>
      </c>
      <c r="Q14" s="320">
        <v>0.0</v>
      </c>
      <c r="R14" s="321">
        <v>0.0</v>
      </c>
      <c r="S14" s="314"/>
    </row>
    <row r="15" ht="11.25" customHeight="1">
      <c r="B15" s="315" t="s">
        <v>92</v>
      </c>
      <c r="C15" s="316" t="s">
        <v>118</v>
      </c>
      <c r="D15" s="317" t="s">
        <v>119</v>
      </c>
      <c r="E15" s="318"/>
      <c r="F15" s="316" t="s">
        <v>95</v>
      </c>
      <c r="G15" s="319">
        <v>0.036</v>
      </c>
      <c r="H15" s="315" t="s">
        <v>96</v>
      </c>
      <c r="I15" s="320">
        <v>-4.59</v>
      </c>
      <c r="J15" s="320">
        <v>0.0</v>
      </c>
      <c r="K15" s="320">
        <v>-4.59</v>
      </c>
      <c r="L15" s="320">
        <v>4.59</v>
      </c>
      <c r="M15" s="320">
        <v>0.0</v>
      </c>
      <c r="N15" s="320">
        <v>4.59</v>
      </c>
      <c r="O15" s="319">
        <v>0.0</v>
      </c>
      <c r="P15" s="320">
        <v>0.0</v>
      </c>
      <c r="Q15" s="320">
        <v>0.0</v>
      </c>
      <c r="R15" s="321">
        <v>0.0</v>
      </c>
      <c r="S15" s="314"/>
    </row>
    <row r="16" ht="11.25" customHeight="1">
      <c r="B16" s="315" t="s">
        <v>92</v>
      </c>
      <c r="C16" s="316" t="s">
        <v>2314</v>
      </c>
      <c r="D16" s="317" t="s">
        <v>2315</v>
      </c>
      <c r="E16" s="318"/>
      <c r="F16" s="316" t="s">
        <v>95</v>
      </c>
      <c r="G16" s="319">
        <v>1.0</v>
      </c>
      <c r="H16" s="315" t="s">
        <v>96</v>
      </c>
      <c r="I16" s="320">
        <v>0.0</v>
      </c>
      <c r="J16" s="320">
        <v>0.0</v>
      </c>
      <c r="K16" s="320">
        <v>0.0</v>
      </c>
      <c r="L16" s="320">
        <v>0.0</v>
      </c>
      <c r="M16" s="320">
        <v>0.0</v>
      </c>
      <c r="N16" s="320">
        <v>0.0</v>
      </c>
      <c r="O16" s="319">
        <v>0.0</v>
      </c>
      <c r="P16" s="320">
        <v>0.0</v>
      </c>
      <c r="Q16" s="320">
        <v>0.0</v>
      </c>
      <c r="R16" s="321">
        <v>0.0</v>
      </c>
      <c r="S16" s="314"/>
    </row>
    <row r="17" ht="11.25" customHeight="1">
      <c r="B17" s="315" t="s">
        <v>92</v>
      </c>
      <c r="C17" s="316" t="s">
        <v>2410</v>
      </c>
      <c r="D17" s="317" t="s">
        <v>2411</v>
      </c>
      <c r="E17" s="318"/>
      <c r="F17" s="316" t="s">
        <v>95</v>
      </c>
      <c r="G17" s="319">
        <v>1.08</v>
      </c>
      <c r="H17" s="315" t="s">
        <v>96</v>
      </c>
      <c r="I17" s="320">
        <v>-950.4</v>
      </c>
      <c r="J17" s="320">
        <v>0.0</v>
      </c>
      <c r="K17" s="320">
        <v>-950.4</v>
      </c>
      <c r="L17" s="320">
        <v>950.4</v>
      </c>
      <c r="M17" s="320">
        <v>0.0</v>
      </c>
      <c r="N17" s="320">
        <v>950.4</v>
      </c>
      <c r="O17" s="319">
        <v>0.0</v>
      </c>
      <c r="P17" s="320">
        <v>0.0</v>
      </c>
      <c r="Q17" s="320">
        <v>0.0</v>
      </c>
      <c r="R17" s="321">
        <v>0.0</v>
      </c>
      <c r="S17" s="314"/>
    </row>
    <row r="18" ht="11.25" customHeight="1">
      <c r="B18" s="315" t="s">
        <v>92</v>
      </c>
      <c r="C18" s="316" t="s">
        <v>226</v>
      </c>
      <c r="D18" s="317" t="s">
        <v>227</v>
      </c>
      <c r="E18" s="318"/>
      <c r="F18" s="316" t="s">
        <v>95</v>
      </c>
      <c r="G18" s="319">
        <v>1.01</v>
      </c>
      <c r="H18" s="315" t="s">
        <v>96</v>
      </c>
      <c r="I18" s="320">
        <v>-662.92</v>
      </c>
      <c r="J18" s="320">
        <v>0.0</v>
      </c>
      <c r="K18" s="320">
        <v>-662.92</v>
      </c>
      <c r="L18" s="320">
        <v>662.92</v>
      </c>
      <c r="M18" s="320">
        <v>0.0</v>
      </c>
      <c r="N18" s="320">
        <v>662.92</v>
      </c>
      <c r="O18" s="319">
        <v>0.0</v>
      </c>
      <c r="P18" s="320">
        <v>0.0</v>
      </c>
      <c r="Q18" s="320">
        <v>0.0</v>
      </c>
      <c r="R18" s="321">
        <v>0.0</v>
      </c>
      <c r="S18" s="314"/>
    </row>
    <row r="19" ht="11.25" customHeight="1">
      <c r="B19" s="315" t="s">
        <v>92</v>
      </c>
      <c r="C19" s="316" t="s">
        <v>2372</v>
      </c>
      <c r="D19" s="317" t="s">
        <v>2373</v>
      </c>
      <c r="E19" s="318"/>
      <c r="F19" s="316" t="s">
        <v>95</v>
      </c>
      <c r="G19" s="319">
        <v>0.45</v>
      </c>
      <c r="H19" s="315" t="s">
        <v>96</v>
      </c>
      <c r="I19" s="320">
        <v>-934.02</v>
      </c>
      <c r="J19" s="320">
        <v>0.0</v>
      </c>
      <c r="K19" s="320">
        <v>-934.02</v>
      </c>
      <c r="L19" s="320">
        <v>934.02</v>
      </c>
      <c r="M19" s="320">
        <v>0.0</v>
      </c>
      <c r="N19" s="320">
        <v>934.02</v>
      </c>
      <c r="O19" s="319">
        <v>0.0</v>
      </c>
      <c r="P19" s="320">
        <v>0.0</v>
      </c>
      <c r="Q19" s="320">
        <v>0.0</v>
      </c>
      <c r="R19" s="321">
        <v>0.0</v>
      </c>
      <c r="S19" s="314"/>
    </row>
    <row r="20" ht="11.25" customHeight="1">
      <c r="B20" s="315" t="s">
        <v>92</v>
      </c>
      <c r="C20" s="316" t="s">
        <v>124</v>
      </c>
      <c r="D20" s="399" t="s">
        <v>125</v>
      </c>
      <c r="E20" s="318"/>
      <c r="F20" s="316" t="s">
        <v>95</v>
      </c>
      <c r="G20" s="319">
        <v>1.62</v>
      </c>
      <c r="H20" s="315" t="s">
        <v>96</v>
      </c>
      <c r="I20" s="320">
        <v>-2172.26</v>
      </c>
      <c r="J20" s="320">
        <v>0.0</v>
      </c>
      <c r="K20" s="320">
        <v>-2172.26</v>
      </c>
      <c r="L20" s="320">
        <v>2172.26</v>
      </c>
      <c r="M20" s="320">
        <v>0.0</v>
      </c>
      <c r="N20" s="320">
        <v>2172.26</v>
      </c>
      <c r="O20" s="319">
        <v>0.0</v>
      </c>
      <c r="P20" s="320">
        <v>0.0</v>
      </c>
      <c r="Q20" s="320">
        <v>0.0</v>
      </c>
      <c r="R20" s="321">
        <v>0.0</v>
      </c>
      <c r="S20" s="314"/>
    </row>
    <row r="21" ht="11.25" customHeight="1">
      <c r="B21" s="315" t="s">
        <v>92</v>
      </c>
      <c r="C21" s="316" t="s">
        <v>161</v>
      </c>
      <c r="D21" s="317" t="s">
        <v>162</v>
      </c>
      <c r="E21" s="318"/>
      <c r="F21" s="316" t="s">
        <v>95</v>
      </c>
      <c r="G21" s="319">
        <v>0.18</v>
      </c>
      <c r="H21" s="315" t="s">
        <v>96</v>
      </c>
      <c r="I21" s="320">
        <v>-39.2</v>
      </c>
      <c r="J21" s="320">
        <v>0.0</v>
      </c>
      <c r="K21" s="320">
        <v>-39.2</v>
      </c>
      <c r="L21" s="320">
        <v>39.2</v>
      </c>
      <c r="M21" s="320">
        <v>0.0</v>
      </c>
      <c r="N21" s="320">
        <v>39.2</v>
      </c>
      <c r="O21" s="319">
        <v>0.0</v>
      </c>
      <c r="P21" s="320">
        <v>0.0</v>
      </c>
      <c r="Q21" s="320">
        <v>0.0</v>
      </c>
      <c r="R21" s="321">
        <v>0.0</v>
      </c>
      <c r="S21" s="314"/>
    </row>
    <row r="22" ht="11.25" customHeight="1">
      <c r="B22" s="315" t="s">
        <v>92</v>
      </c>
      <c r="C22" s="316" t="s">
        <v>1931</v>
      </c>
      <c r="D22" s="317" t="s">
        <v>1669</v>
      </c>
      <c r="E22" s="318"/>
      <c r="F22" s="316" t="s">
        <v>95</v>
      </c>
      <c r="G22" s="319">
        <v>0.99</v>
      </c>
      <c r="H22" s="315" t="s">
        <v>96</v>
      </c>
      <c r="I22" s="320">
        <v>-396.0</v>
      </c>
      <c r="J22" s="320">
        <v>0.0</v>
      </c>
      <c r="K22" s="320">
        <v>-396.0</v>
      </c>
      <c r="L22" s="320">
        <v>396.0</v>
      </c>
      <c r="M22" s="320">
        <v>0.0</v>
      </c>
      <c r="N22" s="320">
        <v>396.0</v>
      </c>
      <c r="O22" s="319">
        <v>0.0</v>
      </c>
      <c r="P22" s="320">
        <v>0.0</v>
      </c>
      <c r="Q22" s="320">
        <v>0.0</v>
      </c>
      <c r="R22" s="321">
        <v>0.0</v>
      </c>
      <c r="S22" s="314"/>
    </row>
    <row r="23" ht="11.25" customHeight="1">
      <c r="B23" s="315" t="s">
        <v>92</v>
      </c>
      <c r="C23" s="316" t="s">
        <v>128</v>
      </c>
      <c r="D23" s="317" t="s">
        <v>129</v>
      </c>
      <c r="E23" s="318"/>
      <c r="F23" s="316" t="s">
        <v>130</v>
      </c>
      <c r="G23" s="319">
        <v>9.0</v>
      </c>
      <c r="H23" s="315" t="s">
        <v>96</v>
      </c>
      <c r="I23" s="320">
        <v>-117.45</v>
      </c>
      <c r="J23" s="320">
        <v>0.0</v>
      </c>
      <c r="K23" s="320">
        <v>-117.45</v>
      </c>
      <c r="L23" s="320">
        <v>117.45</v>
      </c>
      <c r="M23" s="320">
        <v>0.0</v>
      </c>
      <c r="N23" s="320">
        <v>117.45</v>
      </c>
      <c r="O23" s="319">
        <v>0.0</v>
      </c>
      <c r="P23" s="320">
        <v>0.0</v>
      </c>
      <c r="Q23" s="320">
        <v>0.0</v>
      </c>
      <c r="R23" s="321">
        <v>0.0</v>
      </c>
      <c r="S23" s="314"/>
    </row>
    <row r="24" ht="11.25" customHeight="1">
      <c r="B24" s="315" t="s">
        <v>92</v>
      </c>
      <c r="C24" s="316" t="s">
        <v>201</v>
      </c>
      <c r="D24" s="317" t="s">
        <v>202</v>
      </c>
      <c r="E24" s="318"/>
      <c r="F24" s="316" t="s">
        <v>95</v>
      </c>
      <c r="G24" s="319">
        <v>1.8</v>
      </c>
      <c r="H24" s="315" t="s">
        <v>96</v>
      </c>
      <c r="I24" s="320">
        <v>-121.5</v>
      </c>
      <c r="J24" s="320">
        <v>0.0</v>
      </c>
      <c r="K24" s="320">
        <v>-121.5</v>
      </c>
      <c r="L24" s="320">
        <v>121.5</v>
      </c>
      <c r="M24" s="320">
        <v>0.0</v>
      </c>
      <c r="N24" s="320">
        <v>121.5</v>
      </c>
      <c r="O24" s="319">
        <v>0.0</v>
      </c>
      <c r="P24" s="320">
        <v>0.0</v>
      </c>
      <c r="Q24" s="320">
        <v>0.0</v>
      </c>
      <c r="R24" s="321">
        <v>0.0</v>
      </c>
      <c r="S24" s="314"/>
    </row>
    <row r="25" ht="11.25" customHeight="1">
      <c r="B25" s="315" t="s">
        <v>92</v>
      </c>
      <c r="C25" s="316" t="s">
        <v>410</v>
      </c>
      <c r="D25" s="317" t="s">
        <v>411</v>
      </c>
      <c r="E25" s="318"/>
      <c r="F25" s="316" t="s">
        <v>95</v>
      </c>
      <c r="G25" s="319">
        <v>0.2</v>
      </c>
      <c r="H25" s="315" t="s">
        <v>96</v>
      </c>
      <c r="I25" s="320">
        <v>-696.0</v>
      </c>
      <c r="J25" s="320">
        <v>0.0</v>
      </c>
      <c r="K25" s="320">
        <v>-696.0</v>
      </c>
      <c r="L25" s="320">
        <v>696.0</v>
      </c>
      <c r="M25" s="320">
        <v>0.0</v>
      </c>
      <c r="N25" s="320">
        <v>696.0</v>
      </c>
      <c r="O25" s="319">
        <v>0.0</v>
      </c>
      <c r="P25" s="320">
        <v>0.0</v>
      </c>
      <c r="Q25" s="320">
        <v>0.0</v>
      </c>
      <c r="R25" s="321">
        <v>0.0</v>
      </c>
      <c r="S25" s="314"/>
    </row>
    <row r="26" ht="11.25" customHeight="1">
      <c r="B26" s="315" t="s">
        <v>92</v>
      </c>
      <c r="C26" s="316" t="s">
        <v>417</v>
      </c>
      <c r="D26" s="317" t="s">
        <v>418</v>
      </c>
      <c r="E26" s="318"/>
      <c r="F26" s="316" t="s">
        <v>95</v>
      </c>
      <c r="G26" s="319">
        <v>0.036</v>
      </c>
      <c r="H26" s="315" t="s">
        <v>96</v>
      </c>
      <c r="I26" s="320">
        <v>-21.86</v>
      </c>
      <c r="J26" s="320">
        <v>0.0</v>
      </c>
      <c r="K26" s="320">
        <v>-21.86</v>
      </c>
      <c r="L26" s="320">
        <v>21.86</v>
      </c>
      <c r="M26" s="320">
        <v>0.0</v>
      </c>
      <c r="N26" s="320">
        <v>21.86</v>
      </c>
      <c r="O26" s="319">
        <v>0.0</v>
      </c>
      <c r="P26" s="320">
        <v>0.0</v>
      </c>
      <c r="Q26" s="320">
        <v>0.0</v>
      </c>
      <c r="R26" s="321">
        <v>0.0</v>
      </c>
      <c r="S26" s="314"/>
    </row>
    <row r="27" ht="11.25" customHeight="1">
      <c r="B27" s="315" t="s">
        <v>92</v>
      </c>
      <c r="C27" s="316" t="s">
        <v>118</v>
      </c>
      <c r="D27" s="317" t="s">
        <v>119</v>
      </c>
      <c r="E27" s="318"/>
      <c r="F27" s="316" t="s">
        <v>95</v>
      </c>
      <c r="G27" s="319">
        <v>0.027</v>
      </c>
      <c r="H27" s="315" t="s">
        <v>96</v>
      </c>
      <c r="I27" s="320">
        <v>-3.45</v>
      </c>
      <c r="J27" s="320">
        <v>0.0</v>
      </c>
      <c r="K27" s="320">
        <v>-3.45</v>
      </c>
      <c r="L27" s="320">
        <v>3.45</v>
      </c>
      <c r="M27" s="320">
        <v>0.0</v>
      </c>
      <c r="N27" s="320">
        <v>3.45</v>
      </c>
      <c r="O27" s="319">
        <v>0.0</v>
      </c>
      <c r="P27" s="320">
        <v>0.0</v>
      </c>
      <c r="Q27" s="320">
        <v>0.0</v>
      </c>
      <c r="R27" s="321">
        <v>0.0</v>
      </c>
      <c r="S27" s="314"/>
    </row>
    <row r="28" ht="11.25" customHeight="1">
      <c r="B28" s="315" t="s">
        <v>92</v>
      </c>
      <c r="C28" s="316" t="s">
        <v>2412</v>
      </c>
      <c r="D28" s="399" t="s">
        <v>2413</v>
      </c>
      <c r="E28" s="318"/>
      <c r="F28" s="316" t="s">
        <v>95</v>
      </c>
      <c r="G28" s="319">
        <v>0.72</v>
      </c>
      <c r="H28" s="315" t="s">
        <v>96</v>
      </c>
      <c r="I28" s="320">
        <v>-1008.0</v>
      </c>
      <c r="J28" s="320">
        <v>0.0</v>
      </c>
      <c r="K28" s="320">
        <v>-1008.0</v>
      </c>
      <c r="L28" s="320">
        <v>1008.0</v>
      </c>
      <c r="M28" s="320">
        <v>0.0</v>
      </c>
      <c r="N28" s="320">
        <v>1008.0</v>
      </c>
      <c r="O28" s="319">
        <v>0.0</v>
      </c>
      <c r="P28" s="320">
        <v>0.0</v>
      </c>
      <c r="Q28" s="320">
        <v>0.0</v>
      </c>
      <c r="R28" s="321">
        <v>0.0</v>
      </c>
      <c r="S28" s="314"/>
    </row>
    <row r="29" ht="11.25" customHeight="1">
      <c r="B29" s="315" t="s">
        <v>92</v>
      </c>
      <c r="C29" s="316" t="s">
        <v>2412</v>
      </c>
      <c r="D29" s="317" t="s">
        <v>2413</v>
      </c>
      <c r="E29" s="318"/>
      <c r="F29" s="316" t="s">
        <v>95</v>
      </c>
      <c r="G29" s="319">
        <v>0.72</v>
      </c>
      <c r="H29" s="315" t="s">
        <v>96</v>
      </c>
      <c r="I29" s="320">
        <v>-980.93</v>
      </c>
      <c r="J29" s="320">
        <v>0.0</v>
      </c>
      <c r="K29" s="320">
        <v>-980.93</v>
      </c>
      <c r="L29" s="320">
        <v>980.93</v>
      </c>
      <c r="M29" s="320">
        <v>0.0</v>
      </c>
      <c r="N29" s="320">
        <v>980.93</v>
      </c>
      <c r="O29" s="319">
        <v>0.0</v>
      </c>
      <c r="P29" s="320">
        <v>0.0</v>
      </c>
      <c r="Q29" s="320">
        <v>0.0</v>
      </c>
      <c r="R29" s="321">
        <v>0.0</v>
      </c>
      <c r="S29" s="314"/>
    </row>
    <row r="30" ht="11.25" customHeight="1">
      <c r="B30" s="315" t="s">
        <v>92</v>
      </c>
      <c r="C30" s="316" t="s">
        <v>116</v>
      </c>
      <c r="D30" s="399" t="s">
        <v>117</v>
      </c>
      <c r="E30" s="318"/>
      <c r="F30" s="316" t="s">
        <v>95</v>
      </c>
      <c r="G30" s="319">
        <v>0.9</v>
      </c>
      <c r="H30" s="315" t="s">
        <v>96</v>
      </c>
      <c r="I30" s="320">
        <v>-1285.22</v>
      </c>
      <c r="J30" s="320">
        <v>0.0</v>
      </c>
      <c r="K30" s="320">
        <v>-1285.22</v>
      </c>
      <c r="L30" s="320">
        <v>1285.22</v>
      </c>
      <c r="M30" s="320">
        <v>0.0</v>
      </c>
      <c r="N30" s="320">
        <v>1285.22</v>
      </c>
      <c r="O30" s="319">
        <v>0.0</v>
      </c>
      <c r="P30" s="320">
        <v>0.0</v>
      </c>
      <c r="Q30" s="320">
        <v>0.0</v>
      </c>
      <c r="R30" s="321">
        <v>0.0</v>
      </c>
      <c r="S30" s="314"/>
    </row>
    <row r="31" ht="11.25" customHeight="1">
      <c r="B31" s="315" t="s">
        <v>92</v>
      </c>
      <c r="C31" s="316" t="s">
        <v>201</v>
      </c>
      <c r="D31" s="317" t="s">
        <v>202</v>
      </c>
      <c r="E31" s="318"/>
      <c r="F31" s="316" t="s">
        <v>95</v>
      </c>
      <c r="G31" s="319">
        <v>1.35</v>
      </c>
      <c r="H31" s="315" t="s">
        <v>96</v>
      </c>
      <c r="I31" s="320">
        <v>-91.13</v>
      </c>
      <c r="J31" s="320">
        <v>0.0</v>
      </c>
      <c r="K31" s="320">
        <v>-91.13</v>
      </c>
      <c r="L31" s="320">
        <v>91.13</v>
      </c>
      <c r="M31" s="320">
        <v>0.0</v>
      </c>
      <c r="N31" s="320">
        <v>91.13</v>
      </c>
      <c r="O31" s="319">
        <v>0.0</v>
      </c>
      <c r="P31" s="320">
        <v>0.0</v>
      </c>
      <c r="Q31" s="320">
        <v>0.0</v>
      </c>
      <c r="R31" s="321">
        <v>0.0</v>
      </c>
      <c r="S31" s="314"/>
    </row>
    <row r="32" ht="11.25" customHeight="1">
      <c r="B32" s="315" t="s">
        <v>92</v>
      </c>
      <c r="C32" s="316" t="s">
        <v>118</v>
      </c>
      <c r="D32" s="317" t="s">
        <v>119</v>
      </c>
      <c r="E32" s="318"/>
      <c r="F32" s="316" t="s">
        <v>95</v>
      </c>
      <c r="G32" s="319">
        <v>0.018</v>
      </c>
      <c r="H32" s="315" t="s">
        <v>96</v>
      </c>
      <c r="I32" s="320">
        <v>-2.3</v>
      </c>
      <c r="J32" s="320">
        <v>0.0</v>
      </c>
      <c r="K32" s="320">
        <v>-2.3</v>
      </c>
      <c r="L32" s="320">
        <v>2.3</v>
      </c>
      <c r="M32" s="320">
        <v>0.0</v>
      </c>
      <c r="N32" s="320">
        <v>2.3</v>
      </c>
      <c r="O32" s="319">
        <v>0.0</v>
      </c>
      <c r="P32" s="320">
        <v>0.0</v>
      </c>
      <c r="Q32" s="320">
        <v>0.0</v>
      </c>
      <c r="R32" s="321">
        <v>0.0</v>
      </c>
      <c r="S32" s="314"/>
    </row>
    <row r="33" ht="11.25" customHeight="1">
      <c r="B33" s="315" t="s">
        <v>92</v>
      </c>
      <c r="C33" s="316" t="s">
        <v>212</v>
      </c>
      <c r="D33" s="317" t="s">
        <v>213</v>
      </c>
      <c r="E33" s="318"/>
      <c r="F33" s="316" t="s">
        <v>95</v>
      </c>
      <c r="G33" s="319">
        <v>0.018</v>
      </c>
      <c r="H33" s="315" t="s">
        <v>96</v>
      </c>
      <c r="I33" s="320">
        <v>-3.6</v>
      </c>
      <c r="J33" s="320">
        <v>0.0</v>
      </c>
      <c r="K33" s="320">
        <v>-3.6</v>
      </c>
      <c r="L33" s="320">
        <v>3.6</v>
      </c>
      <c r="M33" s="320">
        <v>0.0</v>
      </c>
      <c r="N33" s="320">
        <v>3.6</v>
      </c>
      <c r="O33" s="319">
        <v>0.0</v>
      </c>
      <c r="P33" s="320">
        <v>0.0</v>
      </c>
      <c r="Q33" s="320">
        <v>0.0</v>
      </c>
      <c r="R33" s="321">
        <v>0.0</v>
      </c>
      <c r="S33" s="314"/>
    </row>
    <row r="34" ht="11.25" customHeight="1">
      <c r="B34" s="315" t="s">
        <v>92</v>
      </c>
      <c r="C34" s="316" t="s">
        <v>2414</v>
      </c>
      <c r="D34" s="317" t="s">
        <v>2415</v>
      </c>
      <c r="E34" s="318"/>
      <c r="F34" s="316" t="s">
        <v>95</v>
      </c>
      <c r="G34" s="319">
        <v>0.009</v>
      </c>
      <c r="H34" s="315" t="s">
        <v>96</v>
      </c>
      <c r="I34" s="320">
        <v>-17.14</v>
      </c>
      <c r="J34" s="320">
        <v>0.0</v>
      </c>
      <c r="K34" s="320">
        <v>-17.14</v>
      </c>
      <c r="L34" s="320">
        <v>17.14</v>
      </c>
      <c r="M34" s="320">
        <v>0.0</v>
      </c>
      <c r="N34" s="320">
        <v>17.14</v>
      </c>
      <c r="O34" s="319">
        <v>0.0</v>
      </c>
      <c r="P34" s="320">
        <v>0.0</v>
      </c>
      <c r="Q34" s="320">
        <v>0.0</v>
      </c>
      <c r="R34" s="321">
        <v>0.0</v>
      </c>
      <c r="S34" s="314"/>
    </row>
    <row r="35" ht="11.25" customHeight="1">
      <c r="B35" s="315" t="s">
        <v>92</v>
      </c>
      <c r="C35" s="316" t="s">
        <v>124</v>
      </c>
      <c r="D35" s="399" t="s">
        <v>125</v>
      </c>
      <c r="E35" s="318"/>
      <c r="F35" s="316" t="s">
        <v>95</v>
      </c>
      <c r="G35" s="319">
        <v>0.9</v>
      </c>
      <c r="H35" s="315" t="s">
        <v>96</v>
      </c>
      <c r="I35" s="320">
        <v>-1206.81</v>
      </c>
      <c r="J35" s="320">
        <v>0.0</v>
      </c>
      <c r="K35" s="320">
        <v>-1206.81</v>
      </c>
      <c r="L35" s="320">
        <v>1206.81</v>
      </c>
      <c r="M35" s="320">
        <v>0.0</v>
      </c>
      <c r="N35" s="320">
        <v>1206.81</v>
      </c>
      <c r="O35" s="319">
        <v>0.0</v>
      </c>
      <c r="P35" s="320">
        <v>0.0</v>
      </c>
      <c r="Q35" s="320">
        <v>0.0</v>
      </c>
      <c r="R35" s="321">
        <v>0.0</v>
      </c>
      <c r="S35" s="314"/>
    </row>
    <row r="36" ht="11.25" customHeight="1">
      <c r="B36" s="315" t="s">
        <v>92</v>
      </c>
      <c r="C36" s="316" t="s">
        <v>128</v>
      </c>
      <c r="D36" s="317" t="s">
        <v>129</v>
      </c>
      <c r="E36" s="318"/>
      <c r="F36" s="316" t="s">
        <v>130</v>
      </c>
      <c r="G36" s="319">
        <v>9.0</v>
      </c>
      <c r="H36" s="315" t="s">
        <v>96</v>
      </c>
      <c r="I36" s="320">
        <v>-117.45</v>
      </c>
      <c r="J36" s="320">
        <v>0.0</v>
      </c>
      <c r="K36" s="320">
        <v>-117.45</v>
      </c>
      <c r="L36" s="320">
        <v>117.45</v>
      </c>
      <c r="M36" s="320">
        <v>0.0</v>
      </c>
      <c r="N36" s="320">
        <v>117.45</v>
      </c>
      <c r="O36" s="319">
        <v>0.0</v>
      </c>
      <c r="P36" s="320">
        <v>0.0</v>
      </c>
      <c r="Q36" s="320">
        <v>0.0</v>
      </c>
      <c r="R36" s="321">
        <v>0.0</v>
      </c>
      <c r="S36" s="314"/>
    </row>
    <row r="37" ht="11.25" customHeight="1">
      <c r="B37" s="315" t="s">
        <v>92</v>
      </c>
      <c r="C37" s="316" t="s">
        <v>128</v>
      </c>
      <c r="D37" s="317" t="s">
        <v>129</v>
      </c>
      <c r="E37" s="318"/>
      <c r="F37" s="316" t="s">
        <v>130</v>
      </c>
      <c r="G37" s="319">
        <v>9.0</v>
      </c>
      <c r="H37" s="315" t="s">
        <v>96</v>
      </c>
      <c r="I37" s="320">
        <v>-117.45</v>
      </c>
      <c r="J37" s="320">
        <v>0.0</v>
      </c>
      <c r="K37" s="320">
        <v>-117.45</v>
      </c>
      <c r="L37" s="320">
        <v>117.45</v>
      </c>
      <c r="M37" s="320">
        <v>0.0</v>
      </c>
      <c r="N37" s="320">
        <v>117.45</v>
      </c>
      <c r="O37" s="319">
        <v>0.0</v>
      </c>
      <c r="P37" s="320">
        <v>0.0</v>
      </c>
      <c r="Q37" s="320">
        <v>0.0</v>
      </c>
      <c r="R37" s="321">
        <v>0.0</v>
      </c>
      <c r="S37" s="314"/>
    </row>
    <row r="38" ht="11.25" customHeight="1">
      <c r="B38" s="315" t="s">
        <v>92</v>
      </c>
      <c r="C38" s="316" t="s">
        <v>2066</v>
      </c>
      <c r="D38" s="317" t="s">
        <v>2067</v>
      </c>
      <c r="E38" s="318"/>
      <c r="F38" s="316" t="s">
        <v>95</v>
      </c>
      <c r="G38" s="319">
        <v>0.16</v>
      </c>
      <c r="H38" s="315" t="s">
        <v>96</v>
      </c>
      <c r="I38" s="320">
        <v>-80.72</v>
      </c>
      <c r="J38" s="320">
        <v>0.0</v>
      </c>
      <c r="K38" s="320">
        <v>-80.72</v>
      </c>
      <c r="L38" s="320">
        <v>80.72</v>
      </c>
      <c r="M38" s="320">
        <v>0.0</v>
      </c>
      <c r="N38" s="320">
        <v>80.72</v>
      </c>
      <c r="O38" s="319">
        <v>0.0</v>
      </c>
      <c r="P38" s="320">
        <v>0.0</v>
      </c>
      <c r="Q38" s="320">
        <v>0.0</v>
      </c>
      <c r="R38" s="321">
        <v>0.0</v>
      </c>
      <c r="S38" s="314"/>
    </row>
    <row r="39" ht="11.25" customHeight="1">
      <c r="B39" s="322" t="s">
        <v>107</v>
      </c>
      <c r="C39" s="323"/>
      <c r="D39" s="323"/>
      <c r="E39" s="323"/>
      <c r="F39" s="324"/>
      <c r="G39" s="325">
        <v>53.814</v>
      </c>
      <c r="H39" s="326" t="s">
        <v>108</v>
      </c>
      <c r="I39" s="327">
        <v>-14670.63</v>
      </c>
      <c r="J39" s="327">
        <v>0.0</v>
      </c>
      <c r="K39" s="327">
        <v>-14670.63</v>
      </c>
      <c r="L39" s="327">
        <v>14670.63</v>
      </c>
      <c r="M39" s="327">
        <v>0.0</v>
      </c>
      <c r="N39" s="327">
        <v>14670.63</v>
      </c>
      <c r="O39" s="325">
        <v>0.0</v>
      </c>
      <c r="P39" s="327">
        <v>0.0</v>
      </c>
      <c r="Q39" s="327">
        <v>0.0</v>
      </c>
      <c r="R39" s="328">
        <v>0.0</v>
      </c>
      <c r="S39" s="329"/>
    </row>
    <row r="40" ht="11.25" customHeight="1">
      <c r="B40" s="312" t="s">
        <v>2416</v>
      </c>
      <c r="C40" s="313"/>
      <c r="D40" s="313"/>
      <c r="E40" s="313"/>
      <c r="F40" s="313"/>
      <c r="G40" s="313"/>
      <c r="H40" s="313"/>
      <c r="I40" s="313"/>
      <c r="J40" s="313"/>
      <c r="K40" s="313"/>
      <c r="L40" s="313"/>
      <c r="M40" s="313"/>
      <c r="N40" s="313"/>
      <c r="O40" s="313"/>
      <c r="P40" s="313"/>
      <c r="Q40" s="313"/>
      <c r="R40" s="313"/>
      <c r="S40" s="314"/>
    </row>
    <row r="41" ht="11.25" customHeight="1">
      <c r="B41" s="315" t="s">
        <v>92</v>
      </c>
      <c r="C41" s="316" t="s">
        <v>2314</v>
      </c>
      <c r="D41" s="317" t="s">
        <v>2315</v>
      </c>
      <c r="E41" s="318"/>
      <c r="F41" s="316" t="s">
        <v>95</v>
      </c>
      <c r="G41" s="319">
        <v>0.487</v>
      </c>
      <c r="H41" s="315" t="s">
        <v>96</v>
      </c>
      <c r="I41" s="320">
        <v>0.0</v>
      </c>
      <c r="J41" s="320">
        <v>0.0</v>
      </c>
      <c r="K41" s="320">
        <v>0.0</v>
      </c>
      <c r="L41" s="320">
        <v>0.0</v>
      </c>
      <c r="M41" s="320">
        <v>0.0</v>
      </c>
      <c r="N41" s="320">
        <v>0.0</v>
      </c>
      <c r="O41" s="319">
        <v>0.0</v>
      </c>
      <c r="P41" s="320">
        <v>0.0</v>
      </c>
      <c r="Q41" s="320">
        <v>0.0</v>
      </c>
      <c r="R41" s="321">
        <v>0.0</v>
      </c>
      <c r="S41" s="314"/>
    </row>
    <row r="42" ht="11.25" customHeight="1">
      <c r="B42" s="315" t="s">
        <v>92</v>
      </c>
      <c r="C42" s="316" t="s">
        <v>2417</v>
      </c>
      <c r="D42" s="317" t="s">
        <v>2418</v>
      </c>
      <c r="E42" s="318"/>
      <c r="F42" s="316" t="s">
        <v>95</v>
      </c>
      <c r="G42" s="319">
        <v>0.04</v>
      </c>
      <c r="H42" s="315" t="s">
        <v>96</v>
      </c>
      <c r="I42" s="320">
        <v>-5.4</v>
      </c>
      <c r="J42" s="320">
        <v>0.0</v>
      </c>
      <c r="K42" s="320">
        <v>-5.4</v>
      </c>
      <c r="L42" s="320">
        <v>5.4</v>
      </c>
      <c r="M42" s="320">
        <v>0.0</v>
      </c>
      <c r="N42" s="320">
        <v>5.4</v>
      </c>
      <c r="O42" s="319">
        <v>0.0</v>
      </c>
      <c r="P42" s="320">
        <v>0.0</v>
      </c>
      <c r="Q42" s="320">
        <v>0.0</v>
      </c>
      <c r="R42" s="321">
        <v>0.0</v>
      </c>
      <c r="S42" s="314"/>
    </row>
    <row r="43" ht="11.25" customHeight="1">
      <c r="B43" s="315" t="s">
        <v>92</v>
      </c>
      <c r="C43" s="316" t="s">
        <v>224</v>
      </c>
      <c r="D43" s="317" t="s">
        <v>225</v>
      </c>
      <c r="E43" s="318"/>
      <c r="F43" s="316" t="s">
        <v>95</v>
      </c>
      <c r="G43" s="319">
        <v>0.18</v>
      </c>
      <c r="H43" s="315" t="s">
        <v>96</v>
      </c>
      <c r="I43" s="320">
        <v>-28.98</v>
      </c>
      <c r="J43" s="320">
        <v>0.0</v>
      </c>
      <c r="K43" s="320">
        <v>-28.98</v>
      </c>
      <c r="L43" s="320">
        <v>28.98</v>
      </c>
      <c r="M43" s="320">
        <v>0.0</v>
      </c>
      <c r="N43" s="320">
        <v>28.98</v>
      </c>
      <c r="O43" s="319">
        <v>0.0</v>
      </c>
      <c r="P43" s="320">
        <v>0.0</v>
      </c>
      <c r="Q43" s="320">
        <v>0.0</v>
      </c>
      <c r="R43" s="321">
        <v>0.0</v>
      </c>
      <c r="S43" s="314"/>
    </row>
    <row r="44" ht="11.25" customHeight="1">
      <c r="B44" s="315" t="s">
        <v>92</v>
      </c>
      <c r="C44" s="316" t="s">
        <v>1944</v>
      </c>
      <c r="D44" s="317" t="s">
        <v>1735</v>
      </c>
      <c r="E44" s="318"/>
      <c r="F44" s="316" t="s">
        <v>95</v>
      </c>
      <c r="G44" s="319">
        <v>0.36</v>
      </c>
      <c r="H44" s="315" t="s">
        <v>96</v>
      </c>
      <c r="I44" s="320">
        <v>-303.62</v>
      </c>
      <c r="J44" s="320">
        <v>0.0</v>
      </c>
      <c r="K44" s="320">
        <v>-303.62</v>
      </c>
      <c r="L44" s="320">
        <v>303.62</v>
      </c>
      <c r="M44" s="320">
        <v>0.0</v>
      </c>
      <c r="N44" s="320">
        <v>303.62</v>
      </c>
      <c r="O44" s="319">
        <v>0.0</v>
      </c>
      <c r="P44" s="320">
        <v>0.0</v>
      </c>
      <c r="Q44" s="320">
        <v>0.0</v>
      </c>
      <c r="R44" s="321">
        <v>0.0</v>
      </c>
      <c r="S44" s="314"/>
    </row>
    <row r="45" ht="11.25" customHeight="1">
      <c r="B45" s="315" t="s">
        <v>92</v>
      </c>
      <c r="C45" s="316" t="s">
        <v>2419</v>
      </c>
      <c r="D45" s="317" t="s">
        <v>2420</v>
      </c>
      <c r="E45" s="318"/>
      <c r="F45" s="316" t="s">
        <v>95</v>
      </c>
      <c r="G45" s="319">
        <v>0.075</v>
      </c>
      <c r="H45" s="315" t="s">
        <v>96</v>
      </c>
      <c r="I45" s="320">
        <v>-87.58</v>
      </c>
      <c r="J45" s="320">
        <v>0.0</v>
      </c>
      <c r="K45" s="320">
        <v>-87.58</v>
      </c>
      <c r="L45" s="320">
        <v>87.58</v>
      </c>
      <c r="M45" s="320">
        <v>0.0</v>
      </c>
      <c r="N45" s="320">
        <v>87.58</v>
      </c>
      <c r="O45" s="319">
        <v>0.0</v>
      </c>
      <c r="P45" s="320">
        <v>0.0</v>
      </c>
      <c r="Q45" s="320">
        <v>0.0</v>
      </c>
      <c r="R45" s="321">
        <v>0.0</v>
      </c>
      <c r="S45" s="314"/>
    </row>
    <row r="46" ht="11.25" customHeight="1">
      <c r="B46" s="315" t="s">
        <v>92</v>
      </c>
      <c r="C46" s="316" t="s">
        <v>260</v>
      </c>
      <c r="D46" s="317" t="s">
        <v>261</v>
      </c>
      <c r="E46" s="318"/>
      <c r="F46" s="316" t="s">
        <v>95</v>
      </c>
      <c r="G46" s="319">
        <v>0.15</v>
      </c>
      <c r="H46" s="315" t="s">
        <v>96</v>
      </c>
      <c r="I46" s="320">
        <v>-442.5</v>
      </c>
      <c r="J46" s="320">
        <v>0.0</v>
      </c>
      <c r="K46" s="320">
        <v>-442.5</v>
      </c>
      <c r="L46" s="320">
        <v>442.5</v>
      </c>
      <c r="M46" s="320">
        <v>0.0</v>
      </c>
      <c r="N46" s="320">
        <v>442.5</v>
      </c>
      <c r="O46" s="319">
        <v>0.0</v>
      </c>
      <c r="P46" s="320">
        <v>0.0</v>
      </c>
      <c r="Q46" s="320">
        <v>0.0</v>
      </c>
      <c r="R46" s="321">
        <v>0.0</v>
      </c>
      <c r="S46" s="314"/>
    </row>
    <row r="47" ht="4.5" customHeight="1"/>
    <row r="48" ht="12.75" customHeight="1">
      <c r="B48" s="300" t="s">
        <v>1813</v>
      </c>
      <c r="C48" s="297"/>
      <c r="D48" s="298"/>
      <c r="S48" s="330" t="s">
        <v>160</v>
      </c>
    </row>
    <row r="49" ht="4.5" customHeight="1"/>
    <row r="50" ht="19.5" customHeight="1">
      <c r="B50" s="301" t="s">
        <v>79</v>
      </c>
      <c r="C50" s="301" t="s">
        <v>80</v>
      </c>
      <c r="D50" s="302" t="s">
        <v>81</v>
      </c>
      <c r="E50" s="303"/>
      <c r="F50" s="301" t="s">
        <v>82</v>
      </c>
      <c r="G50" s="301" t="s">
        <v>83</v>
      </c>
      <c r="H50" s="301" t="s">
        <v>84</v>
      </c>
      <c r="I50" s="304" t="s">
        <v>85</v>
      </c>
      <c r="J50" s="305"/>
      <c r="K50" s="306"/>
      <c r="L50" s="304" t="s">
        <v>86</v>
      </c>
      <c r="M50" s="305"/>
      <c r="N50" s="306"/>
      <c r="O50" s="304" t="s">
        <v>87</v>
      </c>
      <c r="P50" s="305"/>
      <c r="Q50" s="305"/>
      <c r="R50" s="305"/>
      <c r="S50" s="307"/>
    </row>
    <row r="51" ht="14.25" customHeight="1">
      <c r="B51" s="308"/>
      <c r="C51" s="308"/>
      <c r="D51" s="309"/>
      <c r="E51" s="310"/>
      <c r="F51" s="308"/>
      <c r="G51" s="308"/>
      <c r="H51" s="308"/>
      <c r="I51" s="311" t="s">
        <v>88</v>
      </c>
      <c r="J51" s="311" t="s">
        <v>89</v>
      </c>
      <c r="K51" s="311" t="s">
        <v>90</v>
      </c>
      <c r="L51" s="311" t="s">
        <v>88</v>
      </c>
      <c r="M51" s="311" t="s">
        <v>89</v>
      </c>
      <c r="N51" s="311" t="s">
        <v>90</v>
      </c>
      <c r="O51" s="311" t="s">
        <v>83</v>
      </c>
      <c r="P51" s="311" t="s">
        <v>88</v>
      </c>
      <c r="Q51" s="311" t="s">
        <v>89</v>
      </c>
      <c r="R51" s="304" t="s">
        <v>90</v>
      </c>
      <c r="S51" s="307"/>
    </row>
    <row r="52" ht="11.25" customHeight="1">
      <c r="B52" s="315" t="s">
        <v>92</v>
      </c>
      <c r="C52" s="316" t="s">
        <v>2410</v>
      </c>
      <c r="D52" s="317" t="s">
        <v>2411</v>
      </c>
      <c r="E52" s="318"/>
      <c r="F52" s="316" t="s">
        <v>95</v>
      </c>
      <c r="G52" s="319">
        <v>0.27</v>
      </c>
      <c r="H52" s="315" t="s">
        <v>96</v>
      </c>
      <c r="I52" s="320">
        <v>-237.6</v>
      </c>
      <c r="J52" s="320">
        <v>0.0</v>
      </c>
      <c r="K52" s="320">
        <v>-237.6</v>
      </c>
      <c r="L52" s="320">
        <v>237.6</v>
      </c>
      <c r="M52" s="320">
        <v>0.0</v>
      </c>
      <c r="N52" s="320">
        <v>237.6</v>
      </c>
      <c r="O52" s="319">
        <v>0.0</v>
      </c>
      <c r="P52" s="320">
        <v>0.0</v>
      </c>
      <c r="Q52" s="320">
        <v>0.0</v>
      </c>
      <c r="R52" s="321">
        <v>0.0</v>
      </c>
      <c r="S52" s="314"/>
    </row>
    <row r="53" ht="11.25" customHeight="1">
      <c r="B53" s="315" t="s">
        <v>92</v>
      </c>
      <c r="C53" s="316" t="s">
        <v>2421</v>
      </c>
      <c r="D53" s="317" t="s">
        <v>2422</v>
      </c>
      <c r="E53" s="318"/>
      <c r="F53" s="316" t="s">
        <v>95</v>
      </c>
      <c r="G53" s="319">
        <v>0.57</v>
      </c>
      <c r="H53" s="315" t="s">
        <v>96</v>
      </c>
      <c r="I53" s="320">
        <v>-903.54</v>
      </c>
      <c r="J53" s="320">
        <v>0.0</v>
      </c>
      <c r="K53" s="320">
        <v>-903.54</v>
      </c>
      <c r="L53" s="320">
        <v>903.54</v>
      </c>
      <c r="M53" s="320">
        <v>0.0</v>
      </c>
      <c r="N53" s="320">
        <v>903.54</v>
      </c>
      <c r="O53" s="319">
        <v>0.0</v>
      </c>
      <c r="P53" s="320">
        <v>0.0</v>
      </c>
      <c r="Q53" s="320">
        <v>0.0</v>
      </c>
      <c r="R53" s="321">
        <v>0.0</v>
      </c>
      <c r="S53" s="314"/>
    </row>
    <row r="54" ht="11.25" customHeight="1">
      <c r="B54" s="315" t="s">
        <v>92</v>
      </c>
      <c r="C54" s="316" t="s">
        <v>1931</v>
      </c>
      <c r="D54" s="317" t="s">
        <v>1669</v>
      </c>
      <c r="E54" s="318"/>
      <c r="F54" s="316" t="s">
        <v>95</v>
      </c>
      <c r="G54" s="319">
        <v>0.18</v>
      </c>
      <c r="H54" s="315" t="s">
        <v>96</v>
      </c>
      <c r="I54" s="320">
        <v>-55.6</v>
      </c>
      <c r="J54" s="320">
        <v>0.0</v>
      </c>
      <c r="K54" s="320">
        <v>-55.6</v>
      </c>
      <c r="L54" s="320">
        <v>55.6</v>
      </c>
      <c r="M54" s="320">
        <v>0.0</v>
      </c>
      <c r="N54" s="320">
        <v>55.6</v>
      </c>
      <c r="O54" s="319">
        <v>0.0</v>
      </c>
      <c r="P54" s="320">
        <v>0.0</v>
      </c>
      <c r="Q54" s="320">
        <v>0.0</v>
      </c>
      <c r="R54" s="321">
        <v>0.0</v>
      </c>
      <c r="S54" s="314"/>
    </row>
    <row r="55" ht="11.25" customHeight="1">
      <c r="B55" s="315" t="s">
        <v>92</v>
      </c>
      <c r="C55" s="316" t="s">
        <v>2104</v>
      </c>
      <c r="D55" s="317" t="s">
        <v>2105</v>
      </c>
      <c r="E55" s="318"/>
      <c r="F55" s="316" t="s">
        <v>95</v>
      </c>
      <c r="G55" s="319">
        <v>0.09</v>
      </c>
      <c r="H55" s="315" t="s">
        <v>96</v>
      </c>
      <c r="I55" s="320">
        <v>-102.06</v>
      </c>
      <c r="J55" s="320">
        <v>0.0</v>
      </c>
      <c r="K55" s="320">
        <v>-102.06</v>
      </c>
      <c r="L55" s="320">
        <v>102.06</v>
      </c>
      <c r="M55" s="320">
        <v>0.0</v>
      </c>
      <c r="N55" s="320">
        <v>102.06</v>
      </c>
      <c r="O55" s="319">
        <v>0.0</v>
      </c>
      <c r="P55" s="320">
        <v>0.0</v>
      </c>
      <c r="Q55" s="320">
        <v>0.0</v>
      </c>
      <c r="R55" s="321">
        <v>0.0</v>
      </c>
      <c r="S55" s="314"/>
    </row>
    <row r="56" ht="11.25" customHeight="1">
      <c r="B56" s="315" t="s">
        <v>92</v>
      </c>
      <c r="C56" s="316" t="s">
        <v>2423</v>
      </c>
      <c r="D56" s="399" t="s">
        <v>2424</v>
      </c>
      <c r="E56" s="318"/>
      <c r="F56" s="316" t="s">
        <v>95</v>
      </c>
      <c r="G56" s="319">
        <v>0.765</v>
      </c>
      <c r="H56" s="315" t="s">
        <v>96</v>
      </c>
      <c r="I56" s="320">
        <v>-1461.15</v>
      </c>
      <c r="J56" s="320">
        <v>0.0</v>
      </c>
      <c r="K56" s="320">
        <v>-1461.15</v>
      </c>
      <c r="L56" s="320">
        <v>1461.15</v>
      </c>
      <c r="M56" s="320">
        <v>0.0</v>
      </c>
      <c r="N56" s="320">
        <v>1461.15</v>
      </c>
      <c r="O56" s="319">
        <v>0.0</v>
      </c>
      <c r="P56" s="320">
        <v>0.0</v>
      </c>
      <c r="Q56" s="320">
        <v>0.0</v>
      </c>
      <c r="R56" s="321">
        <v>0.0</v>
      </c>
      <c r="S56" s="314"/>
    </row>
    <row r="57" ht="11.25" customHeight="1">
      <c r="B57" s="315" t="s">
        <v>92</v>
      </c>
      <c r="C57" s="316" t="s">
        <v>2425</v>
      </c>
      <c r="D57" s="399" t="s">
        <v>2426</v>
      </c>
      <c r="E57" s="318"/>
      <c r="F57" s="316" t="s">
        <v>95</v>
      </c>
      <c r="G57" s="319">
        <v>0.765</v>
      </c>
      <c r="H57" s="315" t="s">
        <v>96</v>
      </c>
      <c r="I57" s="320">
        <v>-2242.67</v>
      </c>
      <c r="J57" s="320">
        <v>0.0</v>
      </c>
      <c r="K57" s="320">
        <v>-2242.67</v>
      </c>
      <c r="L57" s="320">
        <v>2242.67</v>
      </c>
      <c r="M57" s="320">
        <v>0.0</v>
      </c>
      <c r="N57" s="320">
        <v>2242.67</v>
      </c>
      <c r="O57" s="319">
        <v>0.0</v>
      </c>
      <c r="P57" s="320">
        <v>0.0</v>
      </c>
      <c r="Q57" s="320">
        <v>0.0</v>
      </c>
      <c r="R57" s="321">
        <v>0.0</v>
      </c>
      <c r="S57" s="314"/>
    </row>
    <row r="58" ht="11.25" customHeight="1">
      <c r="B58" s="315" t="s">
        <v>92</v>
      </c>
      <c r="C58" s="316" t="s">
        <v>2427</v>
      </c>
      <c r="D58" s="399" t="s">
        <v>2428</v>
      </c>
      <c r="E58" s="318"/>
      <c r="F58" s="316" t="s">
        <v>95</v>
      </c>
      <c r="G58" s="319">
        <v>1.8</v>
      </c>
      <c r="H58" s="315" t="s">
        <v>96</v>
      </c>
      <c r="I58" s="320">
        <v>-1288.35</v>
      </c>
      <c r="J58" s="320">
        <v>0.0</v>
      </c>
      <c r="K58" s="320">
        <v>-1288.35</v>
      </c>
      <c r="L58" s="320">
        <v>1288.35</v>
      </c>
      <c r="M58" s="320">
        <v>0.0</v>
      </c>
      <c r="N58" s="320">
        <v>1288.35</v>
      </c>
      <c r="O58" s="319">
        <v>0.0</v>
      </c>
      <c r="P58" s="320">
        <v>0.0</v>
      </c>
      <c r="Q58" s="320">
        <v>0.0</v>
      </c>
      <c r="R58" s="321">
        <v>0.0</v>
      </c>
      <c r="S58" s="314"/>
    </row>
    <row r="59" ht="11.25" customHeight="1">
      <c r="B59" s="315" t="s">
        <v>92</v>
      </c>
      <c r="C59" s="316" t="s">
        <v>2208</v>
      </c>
      <c r="D59" s="317" t="s">
        <v>2209</v>
      </c>
      <c r="E59" s="318"/>
      <c r="F59" s="316" t="s">
        <v>95</v>
      </c>
      <c r="G59" s="319">
        <v>0.1</v>
      </c>
      <c r="H59" s="315" t="s">
        <v>96</v>
      </c>
      <c r="I59" s="320">
        <v>-48.92</v>
      </c>
      <c r="J59" s="320">
        <v>0.0</v>
      </c>
      <c r="K59" s="320">
        <v>-48.92</v>
      </c>
      <c r="L59" s="320">
        <v>48.92</v>
      </c>
      <c r="M59" s="320">
        <v>0.0</v>
      </c>
      <c r="N59" s="320">
        <v>48.92</v>
      </c>
      <c r="O59" s="319">
        <v>0.0</v>
      </c>
      <c r="P59" s="320">
        <v>0.0</v>
      </c>
      <c r="Q59" s="320">
        <v>0.0</v>
      </c>
      <c r="R59" s="321">
        <v>0.0</v>
      </c>
      <c r="S59" s="314"/>
    </row>
    <row r="60" ht="11.25" customHeight="1">
      <c r="B60" s="315" t="s">
        <v>92</v>
      </c>
      <c r="C60" s="316" t="s">
        <v>2372</v>
      </c>
      <c r="D60" s="399" t="s">
        <v>2373</v>
      </c>
      <c r="E60" s="318"/>
      <c r="F60" s="316" t="s">
        <v>95</v>
      </c>
      <c r="G60" s="319">
        <v>1.98</v>
      </c>
      <c r="H60" s="315" t="s">
        <v>96</v>
      </c>
      <c r="I60" s="320">
        <v>-3469.41</v>
      </c>
      <c r="J60" s="320">
        <v>0.0</v>
      </c>
      <c r="K60" s="320">
        <v>-3469.41</v>
      </c>
      <c r="L60" s="320">
        <v>3469.41</v>
      </c>
      <c r="M60" s="320">
        <v>0.0</v>
      </c>
      <c r="N60" s="320">
        <v>3469.41</v>
      </c>
      <c r="O60" s="319">
        <v>0.0</v>
      </c>
      <c r="P60" s="320">
        <v>0.0</v>
      </c>
      <c r="Q60" s="320">
        <v>0.0</v>
      </c>
      <c r="R60" s="321">
        <v>0.0</v>
      </c>
      <c r="S60" s="314"/>
    </row>
    <row r="61" ht="11.25" customHeight="1">
      <c r="B61" s="315" t="s">
        <v>92</v>
      </c>
      <c r="C61" s="316" t="s">
        <v>2429</v>
      </c>
      <c r="D61" s="399" t="s">
        <v>2430</v>
      </c>
      <c r="E61" s="318"/>
      <c r="F61" s="316" t="s">
        <v>95</v>
      </c>
      <c r="G61" s="319">
        <v>0.475</v>
      </c>
      <c r="H61" s="315" t="s">
        <v>96</v>
      </c>
      <c r="I61" s="320">
        <v>-1139.95</v>
      </c>
      <c r="J61" s="320">
        <v>0.0</v>
      </c>
      <c r="K61" s="320">
        <v>-1139.95</v>
      </c>
      <c r="L61" s="320">
        <v>1139.95</v>
      </c>
      <c r="M61" s="320">
        <v>0.0</v>
      </c>
      <c r="N61" s="320">
        <v>1139.95</v>
      </c>
      <c r="O61" s="319">
        <v>0.0</v>
      </c>
      <c r="P61" s="320">
        <v>0.0</v>
      </c>
      <c r="Q61" s="320">
        <v>0.0</v>
      </c>
      <c r="R61" s="321">
        <v>0.0</v>
      </c>
      <c r="S61" s="314"/>
    </row>
    <row r="62" ht="11.25" customHeight="1">
      <c r="B62" s="315" t="s">
        <v>92</v>
      </c>
      <c r="C62" s="316" t="s">
        <v>2215</v>
      </c>
      <c r="D62" s="399" t="s">
        <v>2216</v>
      </c>
      <c r="E62" s="318"/>
      <c r="F62" s="316" t="s">
        <v>95</v>
      </c>
      <c r="G62" s="319">
        <v>1.8</v>
      </c>
      <c r="H62" s="315" t="s">
        <v>96</v>
      </c>
      <c r="I62" s="320">
        <v>-1767.11</v>
      </c>
      <c r="J62" s="320">
        <v>0.0</v>
      </c>
      <c r="K62" s="320">
        <v>-1767.11</v>
      </c>
      <c r="L62" s="320">
        <v>1767.11</v>
      </c>
      <c r="M62" s="320">
        <v>0.0</v>
      </c>
      <c r="N62" s="320">
        <v>1767.11</v>
      </c>
      <c r="O62" s="319">
        <v>0.0</v>
      </c>
      <c r="P62" s="320">
        <v>0.0</v>
      </c>
      <c r="Q62" s="320">
        <v>0.0</v>
      </c>
      <c r="R62" s="321">
        <v>0.0</v>
      </c>
      <c r="S62" s="314"/>
    </row>
    <row r="63" ht="11.25" customHeight="1">
      <c r="B63" s="315" t="s">
        <v>92</v>
      </c>
      <c r="C63" s="316" t="s">
        <v>141</v>
      </c>
      <c r="D63" s="317" t="s">
        <v>142</v>
      </c>
      <c r="E63" s="318"/>
      <c r="F63" s="316" t="s">
        <v>95</v>
      </c>
      <c r="G63" s="319">
        <v>0.225</v>
      </c>
      <c r="H63" s="315" t="s">
        <v>96</v>
      </c>
      <c r="I63" s="320">
        <v>-24.53</v>
      </c>
      <c r="J63" s="320">
        <v>0.0</v>
      </c>
      <c r="K63" s="320">
        <v>-24.53</v>
      </c>
      <c r="L63" s="320">
        <v>24.53</v>
      </c>
      <c r="M63" s="320">
        <v>0.0</v>
      </c>
      <c r="N63" s="320">
        <v>24.53</v>
      </c>
      <c r="O63" s="319">
        <v>0.0</v>
      </c>
      <c r="P63" s="320">
        <v>0.0</v>
      </c>
      <c r="Q63" s="320">
        <v>0.0</v>
      </c>
      <c r="R63" s="321">
        <v>0.0</v>
      </c>
      <c r="S63" s="314"/>
    </row>
    <row r="64" ht="11.25" customHeight="1">
      <c r="B64" s="315" t="s">
        <v>92</v>
      </c>
      <c r="C64" s="316" t="s">
        <v>2431</v>
      </c>
      <c r="D64" s="317" t="s">
        <v>2432</v>
      </c>
      <c r="E64" s="318"/>
      <c r="F64" s="316" t="s">
        <v>95</v>
      </c>
      <c r="G64" s="319">
        <v>0.1</v>
      </c>
      <c r="H64" s="315" t="s">
        <v>96</v>
      </c>
      <c r="I64" s="320">
        <v>-402.33</v>
      </c>
      <c r="J64" s="320">
        <v>0.0</v>
      </c>
      <c r="K64" s="320">
        <v>-402.33</v>
      </c>
      <c r="L64" s="320">
        <v>402.33</v>
      </c>
      <c r="M64" s="320">
        <v>0.0</v>
      </c>
      <c r="N64" s="320">
        <v>402.33</v>
      </c>
      <c r="O64" s="319">
        <v>0.0</v>
      </c>
      <c r="P64" s="320">
        <v>0.0</v>
      </c>
      <c r="Q64" s="320">
        <v>0.0</v>
      </c>
      <c r="R64" s="321">
        <v>0.0</v>
      </c>
      <c r="S64" s="314"/>
    </row>
    <row r="65" ht="11.25" customHeight="1">
      <c r="B65" s="315" t="s">
        <v>92</v>
      </c>
      <c r="C65" s="316" t="s">
        <v>2208</v>
      </c>
      <c r="D65" s="317" t="s">
        <v>2209</v>
      </c>
      <c r="E65" s="318"/>
      <c r="F65" s="316" t="s">
        <v>95</v>
      </c>
      <c r="G65" s="319">
        <v>0.1</v>
      </c>
      <c r="H65" s="315" t="s">
        <v>96</v>
      </c>
      <c r="I65" s="320">
        <v>-48.92</v>
      </c>
      <c r="J65" s="320">
        <v>0.0</v>
      </c>
      <c r="K65" s="320">
        <v>-48.92</v>
      </c>
      <c r="L65" s="320">
        <v>48.92</v>
      </c>
      <c r="M65" s="320">
        <v>0.0</v>
      </c>
      <c r="N65" s="320">
        <v>48.92</v>
      </c>
      <c r="O65" s="319">
        <v>0.0</v>
      </c>
      <c r="P65" s="320">
        <v>0.0</v>
      </c>
      <c r="Q65" s="320">
        <v>0.0</v>
      </c>
      <c r="R65" s="321">
        <v>0.0</v>
      </c>
      <c r="S65" s="314"/>
    </row>
    <row r="66" ht="11.25" customHeight="1">
      <c r="B66" s="315" t="s">
        <v>92</v>
      </c>
      <c r="C66" s="316" t="s">
        <v>141</v>
      </c>
      <c r="D66" s="317" t="s">
        <v>142</v>
      </c>
      <c r="E66" s="318"/>
      <c r="F66" s="316" t="s">
        <v>95</v>
      </c>
      <c r="G66" s="319">
        <v>2.43</v>
      </c>
      <c r="H66" s="315" t="s">
        <v>96</v>
      </c>
      <c r="I66" s="320">
        <v>-264.89</v>
      </c>
      <c r="J66" s="320">
        <v>0.0</v>
      </c>
      <c r="K66" s="320">
        <v>-264.89</v>
      </c>
      <c r="L66" s="320">
        <v>264.89</v>
      </c>
      <c r="M66" s="320">
        <v>0.0</v>
      </c>
      <c r="N66" s="320">
        <v>264.89</v>
      </c>
      <c r="O66" s="319">
        <v>0.0</v>
      </c>
      <c r="P66" s="320">
        <v>0.0</v>
      </c>
      <c r="Q66" s="320">
        <v>0.0</v>
      </c>
      <c r="R66" s="321">
        <v>0.0</v>
      </c>
      <c r="S66" s="314"/>
    </row>
    <row r="67" ht="11.25" customHeight="1">
      <c r="B67" s="315" t="s">
        <v>92</v>
      </c>
      <c r="C67" s="316" t="s">
        <v>2433</v>
      </c>
      <c r="D67" s="317" t="s">
        <v>2434</v>
      </c>
      <c r="E67" s="318"/>
      <c r="F67" s="316" t="s">
        <v>95</v>
      </c>
      <c r="G67" s="319">
        <v>0.043</v>
      </c>
      <c r="H67" s="315" t="s">
        <v>96</v>
      </c>
      <c r="I67" s="320">
        <v>-90.3</v>
      </c>
      <c r="J67" s="320">
        <v>0.0</v>
      </c>
      <c r="K67" s="320">
        <v>-90.3</v>
      </c>
      <c r="L67" s="320">
        <v>90.3</v>
      </c>
      <c r="M67" s="320">
        <v>0.0</v>
      </c>
      <c r="N67" s="320">
        <v>90.3</v>
      </c>
      <c r="O67" s="319">
        <v>0.0</v>
      </c>
      <c r="P67" s="320">
        <v>0.0</v>
      </c>
      <c r="Q67" s="320">
        <v>0.0</v>
      </c>
      <c r="R67" s="321">
        <v>0.0</v>
      </c>
      <c r="S67" s="314"/>
    </row>
    <row r="68" ht="11.25" customHeight="1">
      <c r="B68" s="322" t="s">
        <v>107</v>
      </c>
      <c r="C68" s="323"/>
      <c r="D68" s="323"/>
      <c r="E68" s="323"/>
      <c r="F68" s="324"/>
      <c r="G68" s="325">
        <v>12.985</v>
      </c>
      <c r="H68" s="326" t="s">
        <v>108</v>
      </c>
      <c r="I68" s="327">
        <v>-14415.43</v>
      </c>
      <c r="J68" s="327">
        <v>0.0</v>
      </c>
      <c r="K68" s="327">
        <v>-14415.43</v>
      </c>
      <c r="L68" s="327">
        <v>14415.43</v>
      </c>
      <c r="M68" s="327">
        <v>0.0</v>
      </c>
      <c r="N68" s="327">
        <v>14415.43</v>
      </c>
      <c r="O68" s="325">
        <v>0.0</v>
      </c>
      <c r="P68" s="327">
        <v>0.0</v>
      </c>
      <c r="Q68" s="327">
        <v>0.0</v>
      </c>
      <c r="R68" s="328">
        <v>0.0</v>
      </c>
      <c r="S68" s="329"/>
    </row>
    <row r="69" ht="11.25" customHeight="1">
      <c r="B69" s="312" t="s">
        <v>2435</v>
      </c>
      <c r="C69" s="313"/>
      <c r="D69" s="313"/>
      <c r="E69" s="313"/>
      <c r="F69" s="313"/>
      <c r="G69" s="313"/>
      <c r="H69" s="313"/>
      <c r="I69" s="313"/>
      <c r="J69" s="313"/>
      <c r="K69" s="313"/>
      <c r="L69" s="313"/>
      <c r="M69" s="313"/>
      <c r="N69" s="313"/>
      <c r="O69" s="313"/>
      <c r="P69" s="313"/>
      <c r="Q69" s="313"/>
      <c r="R69" s="313"/>
      <c r="S69" s="314"/>
    </row>
    <row r="70" ht="11.25" customHeight="1">
      <c r="B70" s="315" t="s">
        <v>92</v>
      </c>
      <c r="C70" s="316" t="s">
        <v>124</v>
      </c>
      <c r="D70" s="317" t="s">
        <v>125</v>
      </c>
      <c r="E70" s="318"/>
      <c r="F70" s="316" t="s">
        <v>95</v>
      </c>
      <c r="G70" s="319">
        <v>0.5</v>
      </c>
      <c r="H70" s="315" t="s">
        <v>96</v>
      </c>
      <c r="I70" s="320">
        <v>0.0</v>
      </c>
      <c r="J70" s="320">
        <v>0.0</v>
      </c>
      <c r="K70" s="320">
        <v>0.0</v>
      </c>
      <c r="L70" s="320">
        <v>0.0</v>
      </c>
      <c r="M70" s="320">
        <v>0.0</v>
      </c>
      <c r="N70" s="320">
        <v>0.0</v>
      </c>
      <c r="O70" s="319">
        <v>0.0</v>
      </c>
      <c r="P70" s="320">
        <v>0.0</v>
      </c>
      <c r="Q70" s="320">
        <v>0.0</v>
      </c>
      <c r="R70" s="321">
        <v>0.0</v>
      </c>
      <c r="S70" s="314"/>
    </row>
    <row r="71" ht="11.25" customHeight="1">
      <c r="B71" s="315" t="s">
        <v>92</v>
      </c>
      <c r="C71" s="316" t="s">
        <v>1931</v>
      </c>
      <c r="D71" s="317" t="s">
        <v>1669</v>
      </c>
      <c r="E71" s="318"/>
      <c r="F71" s="316" t="s">
        <v>95</v>
      </c>
      <c r="G71" s="319">
        <v>0.5</v>
      </c>
      <c r="H71" s="315" t="s">
        <v>96</v>
      </c>
      <c r="I71" s="320">
        <v>-154.44</v>
      </c>
      <c r="J71" s="320">
        <v>0.0</v>
      </c>
      <c r="K71" s="320">
        <v>-154.44</v>
      </c>
      <c r="L71" s="320">
        <v>154.44</v>
      </c>
      <c r="M71" s="320">
        <v>0.0</v>
      </c>
      <c r="N71" s="320">
        <v>154.44</v>
      </c>
      <c r="O71" s="319">
        <v>0.0</v>
      </c>
      <c r="P71" s="320">
        <v>0.0</v>
      </c>
      <c r="Q71" s="320">
        <v>0.0</v>
      </c>
      <c r="R71" s="321">
        <v>0.0</v>
      </c>
      <c r="S71" s="314"/>
    </row>
    <row r="72" ht="11.25" customHeight="1">
      <c r="B72" s="315" t="s">
        <v>92</v>
      </c>
      <c r="C72" s="316" t="s">
        <v>131</v>
      </c>
      <c r="D72" s="317" t="s">
        <v>132</v>
      </c>
      <c r="E72" s="318"/>
      <c r="F72" s="316" t="s">
        <v>95</v>
      </c>
      <c r="G72" s="319">
        <v>0.5</v>
      </c>
      <c r="H72" s="315" t="s">
        <v>96</v>
      </c>
      <c r="I72" s="320">
        <v>-110.0</v>
      </c>
      <c r="J72" s="320">
        <v>0.0</v>
      </c>
      <c r="K72" s="320">
        <v>-110.0</v>
      </c>
      <c r="L72" s="320">
        <v>110.0</v>
      </c>
      <c r="M72" s="320">
        <v>0.0</v>
      </c>
      <c r="N72" s="320">
        <v>110.0</v>
      </c>
      <c r="O72" s="319">
        <v>0.0</v>
      </c>
      <c r="P72" s="320">
        <v>0.0</v>
      </c>
      <c r="Q72" s="320">
        <v>0.0</v>
      </c>
      <c r="R72" s="321">
        <v>0.0</v>
      </c>
      <c r="S72" s="314"/>
    </row>
    <row r="73" ht="11.25" customHeight="1">
      <c r="B73" s="315" t="s">
        <v>92</v>
      </c>
      <c r="C73" s="316" t="s">
        <v>128</v>
      </c>
      <c r="D73" s="317" t="s">
        <v>129</v>
      </c>
      <c r="E73" s="318"/>
      <c r="F73" s="316" t="s">
        <v>130</v>
      </c>
      <c r="G73" s="319">
        <v>36.0</v>
      </c>
      <c r="H73" s="315" t="s">
        <v>96</v>
      </c>
      <c r="I73" s="320">
        <v>-469.8</v>
      </c>
      <c r="J73" s="320">
        <v>0.0</v>
      </c>
      <c r="K73" s="320">
        <v>-469.8</v>
      </c>
      <c r="L73" s="320">
        <v>469.8</v>
      </c>
      <c r="M73" s="320">
        <v>0.0</v>
      </c>
      <c r="N73" s="320">
        <v>469.8</v>
      </c>
      <c r="O73" s="319">
        <v>0.0</v>
      </c>
      <c r="P73" s="320">
        <v>0.0</v>
      </c>
      <c r="Q73" s="320">
        <v>0.0</v>
      </c>
      <c r="R73" s="321">
        <v>0.0</v>
      </c>
      <c r="S73" s="314"/>
    </row>
    <row r="74" ht="11.25" customHeight="1">
      <c r="B74" s="315" t="s">
        <v>92</v>
      </c>
      <c r="C74" s="316" t="s">
        <v>1932</v>
      </c>
      <c r="D74" s="317" t="s">
        <v>1679</v>
      </c>
      <c r="E74" s="318"/>
      <c r="F74" s="316" t="s">
        <v>95</v>
      </c>
      <c r="G74" s="319">
        <v>0.18</v>
      </c>
      <c r="H74" s="315" t="s">
        <v>96</v>
      </c>
      <c r="I74" s="320">
        <v>-226.44</v>
      </c>
      <c r="J74" s="320">
        <v>0.0</v>
      </c>
      <c r="K74" s="320">
        <v>-226.44</v>
      </c>
      <c r="L74" s="320">
        <v>226.44</v>
      </c>
      <c r="M74" s="320">
        <v>0.0</v>
      </c>
      <c r="N74" s="320">
        <v>226.44</v>
      </c>
      <c r="O74" s="319">
        <v>0.0</v>
      </c>
      <c r="P74" s="320">
        <v>0.0</v>
      </c>
      <c r="Q74" s="320">
        <v>0.0</v>
      </c>
      <c r="R74" s="321">
        <v>0.0</v>
      </c>
      <c r="S74" s="314"/>
    </row>
    <row r="75" ht="11.25" customHeight="1">
      <c r="B75" s="315" t="s">
        <v>92</v>
      </c>
      <c r="C75" s="316" t="s">
        <v>201</v>
      </c>
      <c r="D75" s="317" t="s">
        <v>202</v>
      </c>
      <c r="E75" s="318"/>
      <c r="F75" s="316" t="s">
        <v>95</v>
      </c>
      <c r="G75" s="319">
        <v>0.5</v>
      </c>
      <c r="H75" s="315" t="s">
        <v>96</v>
      </c>
      <c r="I75" s="320">
        <v>-28.5</v>
      </c>
      <c r="J75" s="320">
        <v>0.0</v>
      </c>
      <c r="K75" s="320">
        <v>-28.5</v>
      </c>
      <c r="L75" s="320">
        <v>28.5</v>
      </c>
      <c r="M75" s="320">
        <v>0.0</v>
      </c>
      <c r="N75" s="320">
        <v>28.5</v>
      </c>
      <c r="O75" s="319">
        <v>0.0</v>
      </c>
      <c r="P75" s="320">
        <v>0.0</v>
      </c>
      <c r="Q75" s="320">
        <v>0.0</v>
      </c>
      <c r="R75" s="321">
        <v>0.0</v>
      </c>
      <c r="S75" s="314"/>
    </row>
    <row r="76" ht="11.25" customHeight="1">
      <c r="B76" s="315" t="s">
        <v>92</v>
      </c>
      <c r="C76" s="316" t="s">
        <v>417</v>
      </c>
      <c r="D76" s="317" t="s">
        <v>418</v>
      </c>
      <c r="E76" s="318"/>
      <c r="F76" s="316" t="s">
        <v>95</v>
      </c>
      <c r="G76" s="319">
        <v>0.09</v>
      </c>
      <c r="H76" s="315" t="s">
        <v>96</v>
      </c>
      <c r="I76" s="320">
        <v>-25.65</v>
      </c>
      <c r="J76" s="320">
        <v>0.0</v>
      </c>
      <c r="K76" s="320">
        <v>-25.65</v>
      </c>
      <c r="L76" s="320">
        <v>25.65</v>
      </c>
      <c r="M76" s="320">
        <v>0.0</v>
      </c>
      <c r="N76" s="320">
        <v>25.65</v>
      </c>
      <c r="O76" s="319">
        <v>0.0</v>
      </c>
      <c r="P76" s="320">
        <v>0.0</v>
      </c>
      <c r="Q76" s="320">
        <v>0.0</v>
      </c>
      <c r="R76" s="321">
        <v>0.0</v>
      </c>
      <c r="S76" s="314"/>
    </row>
    <row r="77" ht="11.25" customHeight="1">
      <c r="B77" s="315" t="s">
        <v>92</v>
      </c>
      <c r="C77" s="316" t="s">
        <v>118</v>
      </c>
      <c r="D77" s="317" t="s">
        <v>119</v>
      </c>
      <c r="E77" s="318"/>
      <c r="F77" s="316" t="s">
        <v>95</v>
      </c>
      <c r="G77" s="319">
        <v>0.036</v>
      </c>
      <c r="H77" s="315" t="s">
        <v>96</v>
      </c>
      <c r="I77" s="320">
        <v>-1.37</v>
      </c>
      <c r="J77" s="320">
        <v>0.0</v>
      </c>
      <c r="K77" s="320">
        <v>-1.37</v>
      </c>
      <c r="L77" s="320">
        <v>1.37</v>
      </c>
      <c r="M77" s="320">
        <v>0.0</v>
      </c>
      <c r="N77" s="320">
        <v>1.37</v>
      </c>
      <c r="O77" s="319">
        <v>0.0</v>
      </c>
      <c r="P77" s="320">
        <v>0.0</v>
      </c>
      <c r="Q77" s="320">
        <v>0.0</v>
      </c>
      <c r="R77" s="321">
        <v>0.0</v>
      </c>
      <c r="S77" s="314"/>
    </row>
    <row r="78" ht="11.25" customHeight="1">
      <c r="B78" s="315" t="s">
        <v>92</v>
      </c>
      <c r="C78" s="316" t="s">
        <v>2436</v>
      </c>
      <c r="D78" s="317" t="s">
        <v>2437</v>
      </c>
      <c r="E78" s="318"/>
      <c r="F78" s="316" t="s">
        <v>95</v>
      </c>
      <c r="G78" s="319">
        <v>0.35</v>
      </c>
      <c r="H78" s="315" t="s">
        <v>96</v>
      </c>
      <c r="I78" s="320">
        <v>-243.25</v>
      </c>
      <c r="J78" s="320">
        <v>0.0</v>
      </c>
      <c r="K78" s="320">
        <v>-243.25</v>
      </c>
      <c r="L78" s="320">
        <v>243.25</v>
      </c>
      <c r="M78" s="320">
        <v>0.0</v>
      </c>
      <c r="N78" s="320">
        <v>243.25</v>
      </c>
      <c r="O78" s="319">
        <v>0.0</v>
      </c>
      <c r="P78" s="320">
        <v>0.0</v>
      </c>
      <c r="Q78" s="320">
        <v>0.0</v>
      </c>
      <c r="R78" s="321">
        <v>0.0</v>
      </c>
      <c r="S78" s="314"/>
    </row>
    <row r="79" ht="11.25" customHeight="1">
      <c r="B79" s="315" t="s">
        <v>92</v>
      </c>
      <c r="C79" s="316" t="s">
        <v>131</v>
      </c>
      <c r="D79" s="317" t="s">
        <v>132</v>
      </c>
      <c r="E79" s="318"/>
      <c r="F79" s="316" t="s">
        <v>95</v>
      </c>
      <c r="G79" s="319">
        <v>0.18</v>
      </c>
      <c r="H79" s="315" t="s">
        <v>96</v>
      </c>
      <c r="I79" s="320">
        <v>-39.6</v>
      </c>
      <c r="J79" s="320">
        <v>0.0</v>
      </c>
      <c r="K79" s="320">
        <v>-39.6</v>
      </c>
      <c r="L79" s="320">
        <v>39.6</v>
      </c>
      <c r="M79" s="320">
        <v>0.0</v>
      </c>
      <c r="N79" s="320">
        <v>39.6</v>
      </c>
      <c r="O79" s="319">
        <v>0.0</v>
      </c>
      <c r="P79" s="320">
        <v>0.0</v>
      </c>
      <c r="Q79" s="320">
        <v>0.0</v>
      </c>
      <c r="R79" s="321">
        <v>0.0</v>
      </c>
      <c r="S79" s="314"/>
    </row>
    <row r="80" ht="11.25" customHeight="1">
      <c r="B80" s="315" t="s">
        <v>92</v>
      </c>
      <c r="C80" s="316" t="s">
        <v>141</v>
      </c>
      <c r="D80" s="317" t="s">
        <v>142</v>
      </c>
      <c r="E80" s="318"/>
      <c r="F80" s="316" t="s">
        <v>95</v>
      </c>
      <c r="G80" s="319">
        <v>1.26</v>
      </c>
      <c r="H80" s="315" t="s">
        <v>96</v>
      </c>
      <c r="I80" s="320">
        <v>-137.35</v>
      </c>
      <c r="J80" s="320">
        <v>0.0</v>
      </c>
      <c r="K80" s="320">
        <v>-137.35</v>
      </c>
      <c r="L80" s="320">
        <v>137.35</v>
      </c>
      <c r="M80" s="320">
        <v>0.0</v>
      </c>
      <c r="N80" s="320">
        <v>137.35</v>
      </c>
      <c r="O80" s="319">
        <v>0.0</v>
      </c>
      <c r="P80" s="320">
        <v>0.0</v>
      </c>
      <c r="Q80" s="320">
        <v>0.0</v>
      </c>
      <c r="R80" s="321">
        <v>0.0</v>
      </c>
      <c r="S80" s="314"/>
    </row>
    <row r="81" ht="11.25" customHeight="1">
      <c r="B81" s="315" t="s">
        <v>92</v>
      </c>
      <c r="C81" s="316" t="s">
        <v>2423</v>
      </c>
      <c r="D81" s="399" t="s">
        <v>2424</v>
      </c>
      <c r="E81" s="318"/>
      <c r="F81" s="316" t="s">
        <v>95</v>
      </c>
      <c r="G81" s="319">
        <v>0.9</v>
      </c>
      <c r="H81" s="315" t="s">
        <v>96</v>
      </c>
      <c r="I81" s="320">
        <v>-1719.0</v>
      </c>
      <c r="J81" s="320">
        <v>0.0</v>
      </c>
      <c r="K81" s="320">
        <v>-1719.0</v>
      </c>
      <c r="L81" s="320">
        <v>1719.0</v>
      </c>
      <c r="M81" s="320">
        <v>0.0</v>
      </c>
      <c r="N81" s="320">
        <v>1719.0</v>
      </c>
      <c r="O81" s="319">
        <v>0.0</v>
      </c>
      <c r="P81" s="320">
        <v>0.0</v>
      </c>
      <c r="Q81" s="320">
        <v>0.0</v>
      </c>
      <c r="R81" s="321">
        <v>0.0</v>
      </c>
      <c r="S81" s="314"/>
    </row>
    <row r="82" ht="11.25" customHeight="1">
      <c r="B82" s="315" t="s">
        <v>92</v>
      </c>
      <c r="C82" s="316" t="s">
        <v>230</v>
      </c>
      <c r="D82" s="317" t="s">
        <v>231</v>
      </c>
      <c r="E82" s="318"/>
      <c r="F82" s="316" t="s">
        <v>95</v>
      </c>
      <c r="G82" s="319">
        <v>0.45</v>
      </c>
      <c r="H82" s="315" t="s">
        <v>96</v>
      </c>
      <c r="I82" s="320">
        <v>0.0</v>
      </c>
      <c r="J82" s="320">
        <v>0.0</v>
      </c>
      <c r="K82" s="320">
        <v>0.0</v>
      </c>
      <c r="L82" s="320">
        <v>0.0</v>
      </c>
      <c r="M82" s="320">
        <v>0.0</v>
      </c>
      <c r="N82" s="320">
        <v>0.0</v>
      </c>
      <c r="O82" s="319">
        <v>0.0</v>
      </c>
      <c r="P82" s="320">
        <v>0.0</v>
      </c>
      <c r="Q82" s="320">
        <v>0.0</v>
      </c>
      <c r="R82" s="321">
        <v>0.0</v>
      </c>
      <c r="S82" s="314"/>
    </row>
    <row r="83" ht="11.25" customHeight="1">
      <c r="B83" s="315" t="s">
        <v>92</v>
      </c>
      <c r="C83" s="316" t="s">
        <v>128</v>
      </c>
      <c r="D83" s="317" t="s">
        <v>129</v>
      </c>
      <c r="E83" s="318"/>
      <c r="F83" s="316" t="s">
        <v>130</v>
      </c>
      <c r="G83" s="319">
        <v>9.0</v>
      </c>
      <c r="H83" s="315" t="s">
        <v>96</v>
      </c>
      <c r="I83" s="320">
        <v>-117.45</v>
      </c>
      <c r="J83" s="320">
        <v>0.0</v>
      </c>
      <c r="K83" s="320">
        <v>-117.45</v>
      </c>
      <c r="L83" s="320">
        <v>117.45</v>
      </c>
      <c r="M83" s="320">
        <v>0.0</v>
      </c>
      <c r="N83" s="320">
        <v>117.45</v>
      </c>
      <c r="O83" s="319">
        <v>0.0</v>
      </c>
      <c r="P83" s="320">
        <v>0.0</v>
      </c>
      <c r="Q83" s="320">
        <v>0.0</v>
      </c>
      <c r="R83" s="321">
        <v>0.0</v>
      </c>
      <c r="S83" s="314"/>
    </row>
    <row r="84" ht="11.25" customHeight="1">
      <c r="B84" s="315" t="s">
        <v>92</v>
      </c>
      <c r="C84" s="316" t="s">
        <v>1931</v>
      </c>
      <c r="D84" s="317" t="s">
        <v>1669</v>
      </c>
      <c r="E84" s="318"/>
      <c r="F84" s="316" t="s">
        <v>95</v>
      </c>
      <c r="G84" s="319">
        <v>0.56</v>
      </c>
      <c r="H84" s="315" t="s">
        <v>96</v>
      </c>
      <c r="I84" s="320">
        <v>-191.66</v>
      </c>
      <c r="J84" s="320">
        <v>0.0</v>
      </c>
      <c r="K84" s="320">
        <v>-191.66</v>
      </c>
      <c r="L84" s="320">
        <v>191.66</v>
      </c>
      <c r="M84" s="320">
        <v>0.0</v>
      </c>
      <c r="N84" s="320">
        <v>191.66</v>
      </c>
      <c r="O84" s="319">
        <v>0.0</v>
      </c>
      <c r="P84" s="320">
        <v>0.0</v>
      </c>
      <c r="Q84" s="320">
        <v>0.0</v>
      </c>
      <c r="R84" s="321">
        <v>0.0</v>
      </c>
      <c r="S84" s="314"/>
    </row>
    <row r="85" ht="11.25" customHeight="1">
      <c r="B85" s="315" t="s">
        <v>92</v>
      </c>
      <c r="C85" s="316" t="s">
        <v>120</v>
      </c>
      <c r="D85" s="317" t="s">
        <v>121</v>
      </c>
      <c r="E85" s="318"/>
      <c r="F85" s="316" t="s">
        <v>95</v>
      </c>
      <c r="G85" s="319">
        <v>0.9</v>
      </c>
      <c r="H85" s="315" t="s">
        <v>96</v>
      </c>
      <c r="I85" s="320">
        <v>-97.3</v>
      </c>
      <c r="J85" s="320">
        <v>0.0</v>
      </c>
      <c r="K85" s="320">
        <v>-97.3</v>
      </c>
      <c r="L85" s="320">
        <v>97.3</v>
      </c>
      <c r="M85" s="320">
        <v>0.0</v>
      </c>
      <c r="N85" s="320">
        <v>97.3</v>
      </c>
      <c r="O85" s="319">
        <v>0.0</v>
      </c>
      <c r="P85" s="320">
        <v>0.0</v>
      </c>
      <c r="Q85" s="320">
        <v>0.0</v>
      </c>
      <c r="R85" s="321">
        <v>0.0</v>
      </c>
      <c r="S85" s="314"/>
    </row>
    <row r="86" ht="11.25" customHeight="1">
      <c r="B86" s="315" t="s">
        <v>92</v>
      </c>
      <c r="C86" s="316" t="s">
        <v>204</v>
      </c>
      <c r="D86" s="317" t="s">
        <v>205</v>
      </c>
      <c r="E86" s="318"/>
      <c r="F86" s="316" t="s">
        <v>95</v>
      </c>
      <c r="G86" s="319">
        <v>1.08</v>
      </c>
      <c r="H86" s="315" t="s">
        <v>96</v>
      </c>
      <c r="I86" s="320">
        <v>-112.53</v>
      </c>
      <c r="J86" s="320">
        <v>0.0</v>
      </c>
      <c r="K86" s="320">
        <v>-112.53</v>
      </c>
      <c r="L86" s="320">
        <v>112.53</v>
      </c>
      <c r="M86" s="320">
        <v>0.0</v>
      </c>
      <c r="N86" s="320">
        <v>112.53</v>
      </c>
      <c r="O86" s="319">
        <v>0.0</v>
      </c>
      <c r="P86" s="320">
        <v>0.0</v>
      </c>
      <c r="Q86" s="320">
        <v>0.0</v>
      </c>
      <c r="R86" s="321">
        <v>0.0</v>
      </c>
      <c r="S86" s="314"/>
    </row>
    <row r="87" ht="11.25" customHeight="1">
      <c r="B87" s="315" t="s">
        <v>92</v>
      </c>
      <c r="C87" s="316" t="s">
        <v>201</v>
      </c>
      <c r="D87" s="317" t="s">
        <v>202</v>
      </c>
      <c r="E87" s="318"/>
      <c r="F87" s="316" t="s">
        <v>95</v>
      </c>
      <c r="G87" s="319">
        <v>1.08</v>
      </c>
      <c r="H87" s="315" t="s">
        <v>96</v>
      </c>
      <c r="I87" s="320">
        <v>-61.56</v>
      </c>
      <c r="J87" s="320">
        <v>0.0</v>
      </c>
      <c r="K87" s="320">
        <v>-61.56</v>
      </c>
      <c r="L87" s="320">
        <v>61.56</v>
      </c>
      <c r="M87" s="320">
        <v>0.0</v>
      </c>
      <c r="N87" s="320">
        <v>61.56</v>
      </c>
      <c r="O87" s="319">
        <v>0.0</v>
      </c>
      <c r="P87" s="320">
        <v>0.0</v>
      </c>
      <c r="Q87" s="320">
        <v>0.0</v>
      </c>
      <c r="R87" s="321">
        <v>0.0</v>
      </c>
      <c r="S87" s="314"/>
    </row>
    <row r="88" ht="11.25" customHeight="1">
      <c r="B88" s="315" t="s">
        <v>92</v>
      </c>
      <c r="C88" s="316" t="s">
        <v>1932</v>
      </c>
      <c r="D88" s="317" t="s">
        <v>1679</v>
      </c>
      <c r="E88" s="318"/>
      <c r="F88" s="316" t="s">
        <v>95</v>
      </c>
      <c r="G88" s="319">
        <v>0.36</v>
      </c>
      <c r="H88" s="315" t="s">
        <v>96</v>
      </c>
      <c r="I88" s="320">
        <v>-452.88</v>
      </c>
      <c r="J88" s="320">
        <v>0.0</v>
      </c>
      <c r="K88" s="320">
        <v>-452.88</v>
      </c>
      <c r="L88" s="320">
        <v>452.88</v>
      </c>
      <c r="M88" s="320">
        <v>0.0</v>
      </c>
      <c r="N88" s="320">
        <v>452.88</v>
      </c>
      <c r="O88" s="319">
        <v>0.0</v>
      </c>
      <c r="P88" s="320">
        <v>0.0</v>
      </c>
      <c r="Q88" s="320">
        <v>0.0</v>
      </c>
      <c r="R88" s="321">
        <v>0.0</v>
      </c>
      <c r="S88" s="314"/>
    </row>
    <row r="89" ht="11.25" customHeight="1">
      <c r="B89" s="315" t="s">
        <v>92</v>
      </c>
      <c r="C89" s="316" t="s">
        <v>410</v>
      </c>
      <c r="D89" s="317" t="s">
        <v>411</v>
      </c>
      <c r="E89" s="318"/>
      <c r="F89" s="316" t="s">
        <v>95</v>
      </c>
      <c r="G89" s="319">
        <v>0.18</v>
      </c>
      <c r="H89" s="315" t="s">
        <v>96</v>
      </c>
      <c r="I89" s="320">
        <v>-626.4</v>
      </c>
      <c r="J89" s="320">
        <v>0.0</v>
      </c>
      <c r="K89" s="320">
        <v>-626.4</v>
      </c>
      <c r="L89" s="320">
        <v>626.4</v>
      </c>
      <c r="M89" s="320">
        <v>0.0</v>
      </c>
      <c r="N89" s="320">
        <v>626.4</v>
      </c>
      <c r="O89" s="319">
        <v>0.0</v>
      </c>
      <c r="P89" s="320">
        <v>0.0</v>
      </c>
      <c r="Q89" s="320">
        <v>0.0</v>
      </c>
      <c r="R89" s="321">
        <v>0.0</v>
      </c>
      <c r="S89" s="314"/>
    </row>
    <row r="90" ht="11.25" customHeight="1">
      <c r="B90" s="315" t="s">
        <v>92</v>
      </c>
      <c r="C90" s="316" t="s">
        <v>417</v>
      </c>
      <c r="D90" s="317" t="s">
        <v>418</v>
      </c>
      <c r="E90" s="318"/>
      <c r="F90" s="316" t="s">
        <v>95</v>
      </c>
      <c r="G90" s="319">
        <v>0.045</v>
      </c>
      <c r="H90" s="315" t="s">
        <v>96</v>
      </c>
      <c r="I90" s="320">
        <v>-12.82</v>
      </c>
      <c r="J90" s="320">
        <v>0.0</v>
      </c>
      <c r="K90" s="320">
        <v>-12.82</v>
      </c>
      <c r="L90" s="320">
        <v>12.82</v>
      </c>
      <c r="M90" s="320">
        <v>0.0</v>
      </c>
      <c r="N90" s="320">
        <v>12.82</v>
      </c>
      <c r="O90" s="319">
        <v>0.0</v>
      </c>
      <c r="P90" s="320">
        <v>0.0</v>
      </c>
      <c r="Q90" s="320">
        <v>0.0</v>
      </c>
      <c r="R90" s="321">
        <v>0.0</v>
      </c>
      <c r="S90" s="314"/>
    </row>
    <row r="91" ht="11.25" customHeight="1">
      <c r="B91" s="315" t="s">
        <v>92</v>
      </c>
      <c r="C91" s="316" t="s">
        <v>118</v>
      </c>
      <c r="D91" s="317" t="s">
        <v>119</v>
      </c>
      <c r="E91" s="318"/>
      <c r="F91" s="316" t="s">
        <v>95</v>
      </c>
      <c r="G91" s="319">
        <v>0.009</v>
      </c>
      <c r="H91" s="315" t="s">
        <v>96</v>
      </c>
      <c r="I91" s="320">
        <v>-0.34</v>
      </c>
      <c r="J91" s="320">
        <v>0.0</v>
      </c>
      <c r="K91" s="320">
        <v>-0.34</v>
      </c>
      <c r="L91" s="320">
        <v>0.34</v>
      </c>
      <c r="M91" s="320">
        <v>0.0</v>
      </c>
      <c r="N91" s="320">
        <v>0.34</v>
      </c>
      <c r="O91" s="319">
        <v>0.0</v>
      </c>
      <c r="P91" s="320">
        <v>0.0</v>
      </c>
      <c r="Q91" s="320">
        <v>0.0</v>
      </c>
      <c r="R91" s="321">
        <v>0.0</v>
      </c>
      <c r="S91" s="314"/>
    </row>
    <row r="92" ht="11.25" customHeight="1">
      <c r="B92" s="315" t="s">
        <v>92</v>
      </c>
      <c r="C92" s="316" t="s">
        <v>1933</v>
      </c>
      <c r="D92" s="317" t="s">
        <v>1687</v>
      </c>
      <c r="E92" s="318"/>
      <c r="F92" s="316" t="s">
        <v>95</v>
      </c>
      <c r="G92" s="319">
        <v>0.45</v>
      </c>
      <c r="H92" s="315" t="s">
        <v>96</v>
      </c>
      <c r="I92" s="320">
        <v>-784.04</v>
      </c>
      <c r="J92" s="320">
        <v>0.0</v>
      </c>
      <c r="K92" s="320">
        <v>-784.04</v>
      </c>
      <c r="L92" s="320">
        <v>784.04</v>
      </c>
      <c r="M92" s="320">
        <v>0.0</v>
      </c>
      <c r="N92" s="320">
        <v>784.04</v>
      </c>
      <c r="O92" s="319">
        <v>0.0</v>
      </c>
      <c r="P92" s="320">
        <v>0.0</v>
      </c>
      <c r="Q92" s="320">
        <v>0.0</v>
      </c>
      <c r="R92" s="321">
        <v>0.0</v>
      </c>
      <c r="S92" s="314"/>
    </row>
    <row r="93" ht="11.25" customHeight="1">
      <c r="B93" s="315" t="s">
        <v>92</v>
      </c>
      <c r="C93" s="316" t="s">
        <v>1811</v>
      </c>
      <c r="D93" s="399" t="s">
        <v>1812</v>
      </c>
      <c r="E93" s="318"/>
      <c r="F93" s="316" t="s">
        <v>95</v>
      </c>
      <c r="G93" s="319">
        <v>2.52</v>
      </c>
      <c r="H93" s="315" t="s">
        <v>96</v>
      </c>
      <c r="I93" s="320">
        <v>-1946.14</v>
      </c>
      <c r="J93" s="320">
        <v>0.0</v>
      </c>
      <c r="K93" s="320">
        <v>-1946.14</v>
      </c>
      <c r="L93" s="320">
        <v>1946.14</v>
      </c>
      <c r="M93" s="320">
        <v>0.0</v>
      </c>
      <c r="N93" s="320">
        <v>1946.14</v>
      </c>
      <c r="O93" s="319">
        <v>0.0</v>
      </c>
      <c r="P93" s="320">
        <v>0.0</v>
      </c>
      <c r="Q93" s="320">
        <v>0.0</v>
      </c>
      <c r="R93" s="321">
        <v>0.0</v>
      </c>
      <c r="S93" s="314"/>
    </row>
    <row r="94" ht="12.0" customHeight="1"/>
    <row r="95" ht="12.75" customHeight="1">
      <c r="B95" s="300" t="s">
        <v>1813</v>
      </c>
      <c r="C95" s="297"/>
      <c r="D95" s="298"/>
      <c r="S95" s="330" t="s">
        <v>203</v>
      </c>
    </row>
    <row r="96" ht="4.5" customHeight="1"/>
    <row r="97" ht="19.5" customHeight="1">
      <c r="B97" s="301" t="s">
        <v>79</v>
      </c>
      <c r="C97" s="301" t="s">
        <v>80</v>
      </c>
      <c r="D97" s="302" t="s">
        <v>81</v>
      </c>
      <c r="E97" s="303"/>
      <c r="F97" s="301" t="s">
        <v>82</v>
      </c>
      <c r="G97" s="301" t="s">
        <v>83</v>
      </c>
      <c r="H97" s="301" t="s">
        <v>84</v>
      </c>
      <c r="I97" s="304" t="s">
        <v>85</v>
      </c>
      <c r="J97" s="305"/>
      <c r="K97" s="306"/>
      <c r="L97" s="304" t="s">
        <v>86</v>
      </c>
      <c r="M97" s="305"/>
      <c r="N97" s="306"/>
      <c r="O97" s="304" t="s">
        <v>87</v>
      </c>
      <c r="P97" s="305"/>
      <c r="Q97" s="305"/>
      <c r="R97" s="305"/>
      <c r="S97" s="307"/>
    </row>
    <row r="98" ht="14.25" customHeight="1">
      <c r="B98" s="308"/>
      <c r="C98" s="308"/>
      <c r="D98" s="309"/>
      <c r="E98" s="310"/>
      <c r="F98" s="308"/>
      <c r="G98" s="308"/>
      <c r="H98" s="308"/>
      <c r="I98" s="311" t="s">
        <v>88</v>
      </c>
      <c r="J98" s="311" t="s">
        <v>89</v>
      </c>
      <c r="K98" s="311" t="s">
        <v>90</v>
      </c>
      <c r="L98" s="311" t="s">
        <v>88</v>
      </c>
      <c r="M98" s="311" t="s">
        <v>89</v>
      </c>
      <c r="N98" s="311" t="s">
        <v>90</v>
      </c>
      <c r="O98" s="311" t="s">
        <v>83</v>
      </c>
      <c r="P98" s="311" t="s">
        <v>88</v>
      </c>
      <c r="Q98" s="311" t="s">
        <v>89</v>
      </c>
      <c r="R98" s="304" t="s">
        <v>90</v>
      </c>
      <c r="S98" s="307"/>
    </row>
    <row r="99" ht="11.25" customHeight="1">
      <c r="B99" s="315" t="s">
        <v>92</v>
      </c>
      <c r="C99" s="316" t="s">
        <v>230</v>
      </c>
      <c r="D99" s="317" t="s">
        <v>231</v>
      </c>
      <c r="E99" s="318"/>
      <c r="F99" s="316" t="s">
        <v>95</v>
      </c>
      <c r="G99" s="319">
        <v>1.08</v>
      </c>
      <c r="H99" s="315" t="s">
        <v>96</v>
      </c>
      <c r="I99" s="320">
        <v>0.0</v>
      </c>
      <c r="J99" s="320">
        <v>0.0</v>
      </c>
      <c r="K99" s="320">
        <v>0.0</v>
      </c>
      <c r="L99" s="320">
        <v>0.0</v>
      </c>
      <c r="M99" s="320">
        <v>0.0</v>
      </c>
      <c r="N99" s="320">
        <v>0.0</v>
      </c>
      <c r="O99" s="319">
        <v>0.0</v>
      </c>
      <c r="P99" s="320">
        <v>0.0</v>
      </c>
      <c r="Q99" s="320">
        <v>0.0</v>
      </c>
      <c r="R99" s="321">
        <v>0.0</v>
      </c>
      <c r="S99" s="314"/>
    </row>
    <row r="100" ht="11.25" customHeight="1">
      <c r="B100" s="315" t="s">
        <v>92</v>
      </c>
      <c r="C100" s="316" t="s">
        <v>212</v>
      </c>
      <c r="D100" s="317" t="s">
        <v>213</v>
      </c>
      <c r="E100" s="318"/>
      <c r="F100" s="316" t="s">
        <v>95</v>
      </c>
      <c r="G100" s="319">
        <v>0.36</v>
      </c>
      <c r="H100" s="315" t="s">
        <v>96</v>
      </c>
      <c r="I100" s="320">
        <v>-85.68</v>
      </c>
      <c r="J100" s="320">
        <v>0.0</v>
      </c>
      <c r="K100" s="320">
        <v>-85.68</v>
      </c>
      <c r="L100" s="320">
        <v>85.68</v>
      </c>
      <c r="M100" s="320">
        <v>0.0</v>
      </c>
      <c r="N100" s="320">
        <v>85.68</v>
      </c>
      <c r="O100" s="319">
        <v>0.0</v>
      </c>
      <c r="P100" s="320">
        <v>0.0</v>
      </c>
      <c r="Q100" s="320">
        <v>0.0</v>
      </c>
      <c r="R100" s="321">
        <v>0.0</v>
      </c>
      <c r="S100" s="314"/>
    </row>
    <row r="101" ht="11.25" customHeight="1">
      <c r="B101" s="315" t="s">
        <v>92</v>
      </c>
      <c r="C101" s="316" t="s">
        <v>2438</v>
      </c>
      <c r="D101" s="317" t="s">
        <v>2439</v>
      </c>
      <c r="E101" s="318"/>
      <c r="F101" s="316" t="s">
        <v>95</v>
      </c>
      <c r="G101" s="319">
        <v>0.29</v>
      </c>
      <c r="H101" s="315" t="s">
        <v>96</v>
      </c>
      <c r="I101" s="320">
        <v>-254.75</v>
      </c>
      <c r="J101" s="320">
        <v>0.0</v>
      </c>
      <c r="K101" s="320">
        <v>-254.75</v>
      </c>
      <c r="L101" s="320">
        <v>254.75</v>
      </c>
      <c r="M101" s="320">
        <v>0.0</v>
      </c>
      <c r="N101" s="320">
        <v>254.75</v>
      </c>
      <c r="O101" s="319">
        <v>0.0</v>
      </c>
      <c r="P101" s="320">
        <v>0.0</v>
      </c>
      <c r="Q101" s="320">
        <v>0.0</v>
      </c>
      <c r="R101" s="321">
        <v>0.0</v>
      </c>
      <c r="S101" s="314"/>
    </row>
    <row r="102" ht="11.25" customHeight="1">
      <c r="B102" s="315" t="s">
        <v>92</v>
      </c>
      <c r="C102" s="316" t="s">
        <v>118</v>
      </c>
      <c r="D102" s="317" t="s">
        <v>119</v>
      </c>
      <c r="E102" s="318"/>
      <c r="F102" s="316" t="s">
        <v>95</v>
      </c>
      <c r="G102" s="319">
        <v>0.009</v>
      </c>
      <c r="H102" s="315" t="s">
        <v>96</v>
      </c>
      <c r="I102" s="320">
        <v>-0.34</v>
      </c>
      <c r="J102" s="320">
        <v>0.0</v>
      </c>
      <c r="K102" s="320">
        <v>-0.34</v>
      </c>
      <c r="L102" s="320">
        <v>0.34</v>
      </c>
      <c r="M102" s="320">
        <v>0.0</v>
      </c>
      <c r="N102" s="320">
        <v>0.34</v>
      </c>
      <c r="O102" s="319">
        <v>0.0</v>
      </c>
      <c r="P102" s="320">
        <v>0.0</v>
      </c>
      <c r="Q102" s="320">
        <v>0.0</v>
      </c>
      <c r="R102" s="321">
        <v>0.0</v>
      </c>
      <c r="S102" s="314"/>
    </row>
    <row r="103" ht="11.25" customHeight="1">
      <c r="B103" s="315" t="s">
        <v>92</v>
      </c>
      <c r="C103" s="316" t="s">
        <v>230</v>
      </c>
      <c r="D103" s="317" t="s">
        <v>231</v>
      </c>
      <c r="E103" s="318"/>
      <c r="F103" s="316" t="s">
        <v>95</v>
      </c>
      <c r="G103" s="319">
        <v>1.8</v>
      </c>
      <c r="H103" s="315" t="s">
        <v>96</v>
      </c>
      <c r="I103" s="320">
        <v>0.0</v>
      </c>
      <c r="J103" s="320">
        <v>0.0</v>
      </c>
      <c r="K103" s="320">
        <v>0.0</v>
      </c>
      <c r="L103" s="320">
        <v>0.0</v>
      </c>
      <c r="M103" s="320">
        <v>0.0</v>
      </c>
      <c r="N103" s="320">
        <v>0.0</v>
      </c>
      <c r="O103" s="319">
        <v>0.0</v>
      </c>
      <c r="P103" s="320">
        <v>0.0</v>
      </c>
      <c r="Q103" s="320">
        <v>0.0</v>
      </c>
      <c r="R103" s="321">
        <v>0.0</v>
      </c>
      <c r="S103" s="314"/>
    </row>
    <row r="104" ht="11.25" customHeight="1">
      <c r="B104" s="315" t="s">
        <v>92</v>
      </c>
      <c r="C104" s="316" t="s">
        <v>204</v>
      </c>
      <c r="D104" s="317" t="s">
        <v>205</v>
      </c>
      <c r="E104" s="318"/>
      <c r="F104" s="316" t="s">
        <v>95</v>
      </c>
      <c r="G104" s="319">
        <v>1.35</v>
      </c>
      <c r="H104" s="315" t="s">
        <v>96</v>
      </c>
      <c r="I104" s="320">
        <v>-140.66</v>
      </c>
      <c r="J104" s="320">
        <v>0.0</v>
      </c>
      <c r="K104" s="320">
        <v>-140.66</v>
      </c>
      <c r="L104" s="320">
        <v>140.66</v>
      </c>
      <c r="M104" s="320">
        <v>0.0</v>
      </c>
      <c r="N104" s="320">
        <v>140.66</v>
      </c>
      <c r="O104" s="319">
        <v>0.0</v>
      </c>
      <c r="P104" s="320">
        <v>0.0</v>
      </c>
      <c r="Q104" s="320">
        <v>0.0</v>
      </c>
      <c r="R104" s="321">
        <v>0.0</v>
      </c>
      <c r="S104" s="314"/>
    </row>
    <row r="105" ht="11.25" customHeight="1">
      <c r="B105" s="315" t="s">
        <v>92</v>
      </c>
      <c r="C105" s="316" t="s">
        <v>1931</v>
      </c>
      <c r="D105" s="317" t="s">
        <v>1669</v>
      </c>
      <c r="E105" s="318"/>
      <c r="F105" s="316" t="s">
        <v>95</v>
      </c>
      <c r="G105" s="319">
        <v>0.6</v>
      </c>
      <c r="H105" s="315" t="s">
        <v>96</v>
      </c>
      <c r="I105" s="320">
        <v>-224.0</v>
      </c>
      <c r="J105" s="320">
        <v>0.0</v>
      </c>
      <c r="K105" s="320">
        <v>-224.0</v>
      </c>
      <c r="L105" s="320">
        <v>224.0</v>
      </c>
      <c r="M105" s="320">
        <v>0.0</v>
      </c>
      <c r="N105" s="320">
        <v>224.0</v>
      </c>
      <c r="O105" s="319">
        <v>0.0</v>
      </c>
      <c r="P105" s="320">
        <v>0.0</v>
      </c>
      <c r="Q105" s="320">
        <v>0.0</v>
      </c>
      <c r="R105" s="321">
        <v>0.0</v>
      </c>
      <c r="S105" s="314"/>
    </row>
    <row r="106" ht="11.25" customHeight="1">
      <c r="B106" s="315" t="s">
        <v>92</v>
      </c>
      <c r="C106" s="316" t="s">
        <v>141</v>
      </c>
      <c r="D106" s="317" t="s">
        <v>142</v>
      </c>
      <c r="E106" s="318"/>
      <c r="F106" s="316" t="s">
        <v>95</v>
      </c>
      <c r="G106" s="319">
        <v>0.45</v>
      </c>
      <c r="H106" s="315" t="s">
        <v>96</v>
      </c>
      <c r="I106" s="320">
        <v>-49.05</v>
      </c>
      <c r="J106" s="320">
        <v>0.0</v>
      </c>
      <c r="K106" s="320">
        <v>-49.05</v>
      </c>
      <c r="L106" s="320">
        <v>49.05</v>
      </c>
      <c r="M106" s="320">
        <v>0.0</v>
      </c>
      <c r="N106" s="320">
        <v>49.05</v>
      </c>
      <c r="O106" s="319">
        <v>0.0</v>
      </c>
      <c r="P106" s="320">
        <v>0.0</v>
      </c>
      <c r="Q106" s="320">
        <v>0.0</v>
      </c>
      <c r="R106" s="321">
        <v>0.0</v>
      </c>
      <c r="S106" s="314"/>
    </row>
    <row r="107" ht="11.25" customHeight="1">
      <c r="B107" s="315" t="s">
        <v>92</v>
      </c>
      <c r="C107" s="316" t="s">
        <v>118</v>
      </c>
      <c r="D107" s="317" t="s">
        <v>119</v>
      </c>
      <c r="E107" s="318"/>
      <c r="F107" s="316" t="s">
        <v>95</v>
      </c>
      <c r="G107" s="319">
        <v>0.09</v>
      </c>
      <c r="H107" s="315" t="s">
        <v>96</v>
      </c>
      <c r="I107" s="320">
        <v>-3.42</v>
      </c>
      <c r="J107" s="320">
        <v>0.0</v>
      </c>
      <c r="K107" s="320">
        <v>-3.42</v>
      </c>
      <c r="L107" s="320">
        <v>3.42</v>
      </c>
      <c r="M107" s="320">
        <v>0.0</v>
      </c>
      <c r="N107" s="320">
        <v>3.42</v>
      </c>
      <c r="O107" s="319">
        <v>0.0</v>
      </c>
      <c r="P107" s="320">
        <v>0.0</v>
      </c>
      <c r="Q107" s="320">
        <v>0.0</v>
      </c>
      <c r="R107" s="321">
        <v>0.0</v>
      </c>
      <c r="S107" s="314"/>
    </row>
    <row r="108" ht="11.25" customHeight="1">
      <c r="B108" s="315" t="s">
        <v>92</v>
      </c>
      <c r="C108" s="316" t="s">
        <v>124</v>
      </c>
      <c r="D108" s="317" t="s">
        <v>125</v>
      </c>
      <c r="E108" s="318"/>
      <c r="F108" s="316" t="s">
        <v>95</v>
      </c>
      <c r="G108" s="319">
        <v>0.135</v>
      </c>
      <c r="H108" s="315" t="s">
        <v>96</v>
      </c>
      <c r="I108" s="320">
        <v>0.0</v>
      </c>
      <c r="J108" s="320">
        <v>0.0</v>
      </c>
      <c r="K108" s="320">
        <v>0.0</v>
      </c>
      <c r="L108" s="320">
        <v>0.0</v>
      </c>
      <c r="M108" s="320">
        <v>0.0</v>
      </c>
      <c r="N108" s="320">
        <v>0.0</v>
      </c>
      <c r="O108" s="319">
        <v>0.0</v>
      </c>
      <c r="P108" s="320">
        <v>0.0</v>
      </c>
      <c r="Q108" s="320">
        <v>0.0</v>
      </c>
      <c r="R108" s="321">
        <v>0.0</v>
      </c>
      <c r="S108" s="314"/>
    </row>
    <row r="109" ht="11.25" customHeight="1">
      <c r="B109" s="315" t="s">
        <v>92</v>
      </c>
      <c r="C109" s="316" t="s">
        <v>2208</v>
      </c>
      <c r="D109" s="317" t="s">
        <v>2209</v>
      </c>
      <c r="E109" s="318"/>
      <c r="F109" s="316" t="s">
        <v>95</v>
      </c>
      <c r="G109" s="319">
        <v>0.765</v>
      </c>
      <c r="H109" s="315" t="s">
        <v>96</v>
      </c>
      <c r="I109" s="320">
        <v>-374.24</v>
      </c>
      <c r="J109" s="320">
        <v>0.0</v>
      </c>
      <c r="K109" s="320">
        <v>-374.24</v>
      </c>
      <c r="L109" s="320">
        <v>374.24</v>
      </c>
      <c r="M109" s="320">
        <v>0.0</v>
      </c>
      <c r="N109" s="320">
        <v>374.24</v>
      </c>
      <c r="O109" s="319">
        <v>0.0</v>
      </c>
      <c r="P109" s="320">
        <v>0.0</v>
      </c>
      <c r="Q109" s="320">
        <v>0.0</v>
      </c>
      <c r="R109" s="321">
        <v>0.0</v>
      </c>
      <c r="S109" s="314"/>
    </row>
    <row r="110" ht="11.25" customHeight="1">
      <c r="B110" s="315" t="s">
        <v>92</v>
      </c>
      <c r="C110" s="316" t="s">
        <v>1922</v>
      </c>
      <c r="D110" s="317" t="s">
        <v>1561</v>
      </c>
      <c r="E110" s="318"/>
      <c r="F110" s="316" t="s">
        <v>95</v>
      </c>
      <c r="G110" s="319">
        <v>0.3</v>
      </c>
      <c r="H110" s="315" t="s">
        <v>96</v>
      </c>
      <c r="I110" s="320">
        <v>-108.0</v>
      </c>
      <c r="J110" s="320">
        <v>0.0</v>
      </c>
      <c r="K110" s="320">
        <v>-108.0</v>
      </c>
      <c r="L110" s="320">
        <v>108.0</v>
      </c>
      <c r="M110" s="320">
        <v>0.0</v>
      </c>
      <c r="N110" s="320">
        <v>108.0</v>
      </c>
      <c r="O110" s="319">
        <v>0.0</v>
      </c>
      <c r="P110" s="320">
        <v>0.0</v>
      </c>
      <c r="Q110" s="320">
        <v>0.0</v>
      </c>
      <c r="R110" s="321">
        <v>0.0</v>
      </c>
      <c r="S110" s="314"/>
    </row>
    <row r="111" ht="11.25" customHeight="1">
      <c r="B111" s="315" t="s">
        <v>92</v>
      </c>
      <c r="C111" s="316" t="s">
        <v>2372</v>
      </c>
      <c r="D111" s="317" t="s">
        <v>2373</v>
      </c>
      <c r="E111" s="318"/>
      <c r="F111" s="316" t="s">
        <v>95</v>
      </c>
      <c r="G111" s="319">
        <v>0.45</v>
      </c>
      <c r="H111" s="315" t="s">
        <v>96</v>
      </c>
      <c r="I111" s="320">
        <v>-769.23</v>
      </c>
      <c r="J111" s="320">
        <v>0.0</v>
      </c>
      <c r="K111" s="320">
        <v>-769.23</v>
      </c>
      <c r="L111" s="320">
        <v>769.23</v>
      </c>
      <c r="M111" s="320">
        <v>0.0</v>
      </c>
      <c r="N111" s="320">
        <v>769.23</v>
      </c>
      <c r="O111" s="319">
        <v>0.0</v>
      </c>
      <c r="P111" s="320">
        <v>0.0</v>
      </c>
      <c r="Q111" s="320">
        <v>0.0</v>
      </c>
      <c r="R111" s="321">
        <v>0.0</v>
      </c>
      <c r="S111" s="314"/>
    </row>
    <row r="112" ht="11.25" customHeight="1">
      <c r="B112" s="315" t="s">
        <v>92</v>
      </c>
      <c r="C112" s="316" t="s">
        <v>2440</v>
      </c>
      <c r="D112" s="317" t="s">
        <v>2441</v>
      </c>
      <c r="E112" s="318"/>
      <c r="F112" s="316" t="s">
        <v>95</v>
      </c>
      <c r="G112" s="319">
        <v>0.01</v>
      </c>
      <c r="H112" s="315" t="s">
        <v>96</v>
      </c>
      <c r="I112" s="320">
        <v>-30.06</v>
      </c>
      <c r="J112" s="320">
        <v>0.0</v>
      </c>
      <c r="K112" s="320">
        <v>-30.06</v>
      </c>
      <c r="L112" s="320">
        <v>30.06</v>
      </c>
      <c r="M112" s="320">
        <v>0.0</v>
      </c>
      <c r="N112" s="320">
        <v>30.06</v>
      </c>
      <c r="O112" s="319">
        <v>0.0</v>
      </c>
      <c r="P112" s="320">
        <v>0.0</v>
      </c>
      <c r="Q112" s="320">
        <v>0.0</v>
      </c>
      <c r="R112" s="321">
        <v>0.0</v>
      </c>
      <c r="S112" s="314"/>
    </row>
    <row r="113" ht="11.25" customHeight="1">
      <c r="B113" s="322" t="s">
        <v>107</v>
      </c>
      <c r="C113" s="323"/>
      <c r="D113" s="323"/>
      <c r="E113" s="323"/>
      <c r="F113" s="324"/>
      <c r="G113" s="325">
        <v>65.319</v>
      </c>
      <c r="H113" s="326" t="s">
        <v>108</v>
      </c>
      <c r="I113" s="327">
        <v>-9597.96</v>
      </c>
      <c r="J113" s="327">
        <v>0.0</v>
      </c>
      <c r="K113" s="327">
        <v>-9597.96</v>
      </c>
      <c r="L113" s="327">
        <v>9597.96</v>
      </c>
      <c r="M113" s="327">
        <v>0.0</v>
      </c>
      <c r="N113" s="327">
        <v>9597.96</v>
      </c>
      <c r="O113" s="325">
        <v>0.0</v>
      </c>
      <c r="P113" s="327">
        <v>0.0</v>
      </c>
      <c r="Q113" s="327">
        <v>0.0</v>
      </c>
      <c r="R113" s="328">
        <v>0.0</v>
      </c>
      <c r="S113" s="329"/>
    </row>
    <row r="114" ht="11.25" customHeight="1">
      <c r="B114" s="312" t="s">
        <v>2442</v>
      </c>
      <c r="C114" s="313"/>
      <c r="D114" s="313"/>
      <c r="E114" s="313"/>
      <c r="F114" s="313"/>
      <c r="G114" s="313"/>
      <c r="H114" s="313"/>
      <c r="I114" s="313"/>
      <c r="J114" s="313"/>
      <c r="K114" s="313"/>
      <c r="L114" s="313"/>
      <c r="M114" s="313"/>
      <c r="N114" s="313"/>
      <c r="O114" s="313"/>
      <c r="P114" s="313"/>
      <c r="Q114" s="313"/>
      <c r="R114" s="313"/>
      <c r="S114" s="314"/>
    </row>
    <row r="115" ht="11.25" customHeight="1">
      <c r="B115" s="315" t="s">
        <v>92</v>
      </c>
      <c r="C115" s="316" t="s">
        <v>412</v>
      </c>
      <c r="D115" s="317" t="s">
        <v>413</v>
      </c>
      <c r="E115" s="318"/>
      <c r="F115" s="316" t="s">
        <v>95</v>
      </c>
      <c r="G115" s="319">
        <v>0.54</v>
      </c>
      <c r="H115" s="315" t="s">
        <v>96</v>
      </c>
      <c r="I115" s="320">
        <v>-954.61</v>
      </c>
      <c r="J115" s="320">
        <v>0.0</v>
      </c>
      <c r="K115" s="320">
        <v>-954.61</v>
      </c>
      <c r="L115" s="320">
        <v>954.61</v>
      </c>
      <c r="M115" s="320">
        <v>0.0</v>
      </c>
      <c r="N115" s="320">
        <v>954.61</v>
      </c>
      <c r="O115" s="319">
        <v>0.0</v>
      </c>
      <c r="P115" s="320">
        <v>0.0</v>
      </c>
      <c r="Q115" s="320">
        <v>0.0</v>
      </c>
      <c r="R115" s="321">
        <v>0.0</v>
      </c>
      <c r="S115" s="314"/>
    </row>
    <row r="116" ht="11.25" customHeight="1">
      <c r="B116" s="315" t="s">
        <v>92</v>
      </c>
      <c r="C116" s="316" t="s">
        <v>2372</v>
      </c>
      <c r="D116" s="399" t="s">
        <v>2373</v>
      </c>
      <c r="E116" s="318"/>
      <c r="F116" s="316" t="s">
        <v>95</v>
      </c>
      <c r="G116" s="319">
        <v>1.0</v>
      </c>
      <c r="H116" s="315" t="s">
        <v>96</v>
      </c>
      <c r="I116" s="320">
        <v>-1709.4</v>
      </c>
      <c r="J116" s="320">
        <v>0.0</v>
      </c>
      <c r="K116" s="320">
        <v>-1709.4</v>
      </c>
      <c r="L116" s="320">
        <v>1709.4</v>
      </c>
      <c r="M116" s="320">
        <v>0.0</v>
      </c>
      <c r="N116" s="320">
        <v>1709.4</v>
      </c>
      <c r="O116" s="319">
        <v>0.0</v>
      </c>
      <c r="P116" s="320">
        <v>0.0</v>
      </c>
      <c r="Q116" s="320">
        <v>0.0</v>
      </c>
      <c r="R116" s="321">
        <v>0.0</v>
      </c>
      <c r="S116" s="314"/>
    </row>
    <row r="117" ht="11.25" customHeight="1">
      <c r="B117" s="315" t="s">
        <v>92</v>
      </c>
      <c r="C117" s="316" t="s">
        <v>292</v>
      </c>
      <c r="D117" s="317" t="s">
        <v>293</v>
      </c>
      <c r="E117" s="318"/>
      <c r="F117" s="316" t="s">
        <v>95</v>
      </c>
      <c r="G117" s="319">
        <v>0.45</v>
      </c>
      <c r="H117" s="315" t="s">
        <v>96</v>
      </c>
      <c r="I117" s="320">
        <v>-346.5</v>
      </c>
      <c r="J117" s="320">
        <v>0.0</v>
      </c>
      <c r="K117" s="320">
        <v>-346.5</v>
      </c>
      <c r="L117" s="320">
        <v>346.5</v>
      </c>
      <c r="M117" s="320">
        <v>0.0</v>
      </c>
      <c r="N117" s="320">
        <v>346.5</v>
      </c>
      <c r="O117" s="319">
        <v>0.0</v>
      </c>
      <c r="P117" s="320">
        <v>0.0</v>
      </c>
      <c r="Q117" s="320">
        <v>0.0</v>
      </c>
      <c r="R117" s="321">
        <v>0.0</v>
      </c>
      <c r="S117" s="314"/>
    </row>
    <row r="118" ht="11.25" customHeight="1">
      <c r="B118" s="315" t="s">
        <v>92</v>
      </c>
      <c r="C118" s="316" t="s">
        <v>1922</v>
      </c>
      <c r="D118" s="317" t="s">
        <v>1561</v>
      </c>
      <c r="E118" s="318"/>
      <c r="F118" s="316" t="s">
        <v>95</v>
      </c>
      <c r="G118" s="319">
        <v>0.2</v>
      </c>
      <c r="H118" s="315" t="s">
        <v>96</v>
      </c>
      <c r="I118" s="320">
        <v>-72.0</v>
      </c>
      <c r="J118" s="320">
        <v>0.0</v>
      </c>
      <c r="K118" s="320">
        <v>-72.0</v>
      </c>
      <c r="L118" s="320">
        <v>72.0</v>
      </c>
      <c r="M118" s="320">
        <v>0.0</v>
      </c>
      <c r="N118" s="320">
        <v>72.0</v>
      </c>
      <c r="O118" s="319">
        <v>0.0</v>
      </c>
      <c r="P118" s="320">
        <v>0.0</v>
      </c>
      <c r="Q118" s="320">
        <v>0.0</v>
      </c>
      <c r="R118" s="321">
        <v>0.0</v>
      </c>
      <c r="S118" s="314"/>
    </row>
    <row r="119" ht="11.25" customHeight="1">
      <c r="B119" s="315" t="s">
        <v>92</v>
      </c>
      <c r="C119" s="316" t="s">
        <v>2443</v>
      </c>
      <c r="D119" s="317" t="s">
        <v>2444</v>
      </c>
      <c r="E119" s="318"/>
      <c r="F119" s="316" t="s">
        <v>95</v>
      </c>
      <c r="G119" s="319">
        <v>0.45</v>
      </c>
      <c r="H119" s="315" t="s">
        <v>96</v>
      </c>
      <c r="I119" s="320">
        <v>-748.94</v>
      </c>
      <c r="J119" s="320">
        <v>0.0</v>
      </c>
      <c r="K119" s="320">
        <v>-748.94</v>
      </c>
      <c r="L119" s="320">
        <v>748.94</v>
      </c>
      <c r="M119" s="320">
        <v>0.0</v>
      </c>
      <c r="N119" s="320">
        <v>748.94</v>
      </c>
      <c r="O119" s="319">
        <v>0.0</v>
      </c>
      <c r="P119" s="320">
        <v>0.0</v>
      </c>
      <c r="Q119" s="320">
        <v>0.0</v>
      </c>
      <c r="R119" s="321">
        <v>0.0</v>
      </c>
      <c r="S119" s="314"/>
    </row>
    <row r="120" ht="11.25" customHeight="1">
      <c r="B120" s="315" t="s">
        <v>92</v>
      </c>
      <c r="C120" s="316" t="s">
        <v>230</v>
      </c>
      <c r="D120" s="399" t="s">
        <v>231</v>
      </c>
      <c r="E120" s="318"/>
      <c r="F120" s="316" t="s">
        <v>95</v>
      </c>
      <c r="G120" s="319">
        <v>1.8</v>
      </c>
      <c r="H120" s="315" t="s">
        <v>96</v>
      </c>
      <c r="I120" s="320">
        <v>-1146.15</v>
      </c>
      <c r="J120" s="320">
        <v>0.0</v>
      </c>
      <c r="K120" s="320">
        <v>-1146.15</v>
      </c>
      <c r="L120" s="320">
        <v>1146.15</v>
      </c>
      <c r="M120" s="320">
        <v>0.0</v>
      </c>
      <c r="N120" s="320">
        <v>1146.15</v>
      </c>
      <c r="O120" s="319">
        <v>0.0</v>
      </c>
      <c r="P120" s="320">
        <v>0.0</v>
      </c>
      <c r="Q120" s="320">
        <v>0.0</v>
      </c>
      <c r="R120" s="321">
        <v>0.0</v>
      </c>
      <c r="S120" s="314"/>
    </row>
    <row r="121" ht="11.25" customHeight="1">
      <c r="B121" s="315" t="s">
        <v>92</v>
      </c>
      <c r="C121" s="316" t="s">
        <v>204</v>
      </c>
      <c r="D121" s="317" t="s">
        <v>205</v>
      </c>
      <c r="E121" s="318"/>
      <c r="F121" s="316" t="s">
        <v>95</v>
      </c>
      <c r="G121" s="319">
        <v>1.35</v>
      </c>
      <c r="H121" s="315" t="s">
        <v>96</v>
      </c>
      <c r="I121" s="320">
        <v>-140.66</v>
      </c>
      <c r="J121" s="320">
        <v>0.0</v>
      </c>
      <c r="K121" s="320">
        <v>-140.66</v>
      </c>
      <c r="L121" s="320">
        <v>140.66</v>
      </c>
      <c r="M121" s="320">
        <v>0.0</v>
      </c>
      <c r="N121" s="320">
        <v>140.66</v>
      </c>
      <c r="O121" s="319">
        <v>0.0</v>
      </c>
      <c r="P121" s="320">
        <v>0.0</v>
      </c>
      <c r="Q121" s="320">
        <v>0.0</v>
      </c>
      <c r="R121" s="321">
        <v>0.0</v>
      </c>
      <c r="S121" s="314"/>
    </row>
    <row r="122" ht="11.25" customHeight="1">
      <c r="B122" s="315" t="s">
        <v>92</v>
      </c>
      <c r="C122" s="316" t="s">
        <v>1931</v>
      </c>
      <c r="D122" s="317" t="s">
        <v>1669</v>
      </c>
      <c r="E122" s="318"/>
      <c r="F122" s="316" t="s">
        <v>95</v>
      </c>
      <c r="G122" s="319">
        <v>0.3</v>
      </c>
      <c r="H122" s="315" t="s">
        <v>96</v>
      </c>
      <c r="I122" s="320">
        <v>0.0</v>
      </c>
      <c r="J122" s="320">
        <v>0.0</v>
      </c>
      <c r="K122" s="320">
        <v>0.0</v>
      </c>
      <c r="L122" s="320">
        <v>0.0</v>
      </c>
      <c r="M122" s="320">
        <v>0.0</v>
      </c>
      <c r="N122" s="320">
        <v>0.0</v>
      </c>
      <c r="O122" s="319">
        <v>0.0</v>
      </c>
      <c r="P122" s="320">
        <v>0.0</v>
      </c>
      <c r="Q122" s="320">
        <v>0.0</v>
      </c>
      <c r="R122" s="321">
        <v>0.0</v>
      </c>
      <c r="S122" s="314"/>
    </row>
    <row r="123" ht="11.25" customHeight="1">
      <c r="B123" s="315" t="s">
        <v>92</v>
      </c>
      <c r="C123" s="316" t="s">
        <v>141</v>
      </c>
      <c r="D123" s="317" t="s">
        <v>142</v>
      </c>
      <c r="E123" s="318"/>
      <c r="F123" s="316" t="s">
        <v>95</v>
      </c>
      <c r="G123" s="319">
        <v>0.45</v>
      </c>
      <c r="H123" s="315" t="s">
        <v>96</v>
      </c>
      <c r="I123" s="320">
        <v>-33.7</v>
      </c>
      <c r="J123" s="320">
        <v>0.0</v>
      </c>
      <c r="K123" s="320">
        <v>-33.7</v>
      </c>
      <c r="L123" s="320">
        <v>33.7</v>
      </c>
      <c r="M123" s="320">
        <v>0.0</v>
      </c>
      <c r="N123" s="320">
        <v>33.7</v>
      </c>
      <c r="O123" s="319">
        <v>0.0</v>
      </c>
      <c r="P123" s="320">
        <v>0.0</v>
      </c>
      <c r="Q123" s="320">
        <v>0.0</v>
      </c>
      <c r="R123" s="321">
        <v>0.0</v>
      </c>
      <c r="S123" s="314"/>
    </row>
    <row r="124" ht="11.25" customHeight="1">
      <c r="B124" s="315" t="s">
        <v>92</v>
      </c>
      <c r="C124" s="316" t="s">
        <v>118</v>
      </c>
      <c r="D124" s="317" t="s">
        <v>119</v>
      </c>
      <c r="E124" s="318"/>
      <c r="F124" s="316" t="s">
        <v>95</v>
      </c>
      <c r="G124" s="319">
        <v>0.09</v>
      </c>
      <c r="H124" s="315" t="s">
        <v>96</v>
      </c>
      <c r="I124" s="320">
        <v>-3.42</v>
      </c>
      <c r="J124" s="320">
        <v>0.0</v>
      </c>
      <c r="K124" s="320">
        <v>-3.42</v>
      </c>
      <c r="L124" s="320">
        <v>3.42</v>
      </c>
      <c r="M124" s="320">
        <v>0.0</v>
      </c>
      <c r="N124" s="320">
        <v>3.42</v>
      </c>
      <c r="O124" s="319">
        <v>0.0</v>
      </c>
      <c r="P124" s="320">
        <v>0.0</v>
      </c>
      <c r="Q124" s="320">
        <v>0.0</v>
      </c>
      <c r="R124" s="321">
        <v>0.0</v>
      </c>
      <c r="S124" s="314"/>
    </row>
    <row r="125" ht="11.25" customHeight="1">
      <c r="B125" s="315" t="s">
        <v>92</v>
      </c>
      <c r="C125" s="316" t="s">
        <v>124</v>
      </c>
      <c r="D125" s="317" t="s">
        <v>125</v>
      </c>
      <c r="E125" s="318"/>
      <c r="F125" s="316" t="s">
        <v>95</v>
      </c>
      <c r="G125" s="319">
        <v>0.135</v>
      </c>
      <c r="H125" s="315" t="s">
        <v>96</v>
      </c>
      <c r="I125" s="320">
        <v>0.0</v>
      </c>
      <c r="J125" s="320">
        <v>0.0</v>
      </c>
      <c r="K125" s="320">
        <v>0.0</v>
      </c>
      <c r="L125" s="320">
        <v>0.0</v>
      </c>
      <c r="M125" s="320">
        <v>0.0</v>
      </c>
      <c r="N125" s="320">
        <v>0.0</v>
      </c>
      <c r="O125" s="319">
        <v>0.0</v>
      </c>
      <c r="P125" s="320">
        <v>0.0</v>
      </c>
      <c r="Q125" s="320">
        <v>0.0</v>
      </c>
      <c r="R125" s="321">
        <v>0.0</v>
      </c>
      <c r="S125" s="314"/>
    </row>
    <row r="126" ht="11.25" customHeight="1">
      <c r="B126" s="315" t="s">
        <v>92</v>
      </c>
      <c r="C126" s="316" t="s">
        <v>2208</v>
      </c>
      <c r="D126" s="317" t="s">
        <v>2209</v>
      </c>
      <c r="E126" s="318"/>
      <c r="F126" s="316" t="s">
        <v>95</v>
      </c>
      <c r="G126" s="319">
        <v>0.675</v>
      </c>
      <c r="H126" s="315" t="s">
        <v>96</v>
      </c>
      <c r="I126" s="320">
        <v>-330.21</v>
      </c>
      <c r="J126" s="320">
        <v>0.0</v>
      </c>
      <c r="K126" s="320">
        <v>-330.21</v>
      </c>
      <c r="L126" s="320">
        <v>330.21</v>
      </c>
      <c r="M126" s="320">
        <v>0.0</v>
      </c>
      <c r="N126" s="320">
        <v>330.21</v>
      </c>
      <c r="O126" s="319">
        <v>0.0</v>
      </c>
      <c r="P126" s="320">
        <v>0.0</v>
      </c>
      <c r="Q126" s="320">
        <v>0.0</v>
      </c>
      <c r="R126" s="321">
        <v>0.0</v>
      </c>
      <c r="S126" s="314"/>
    </row>
    <row r="127" ht="11.25" customHeight="1">
      <c r="B127" s="315" t="s">
        <v>92</v>
      </c>
      <c r="C127" s="316" t="s">
        <v>124</v>
      </c>
      <c r="D127" s="317" t="s">
        <v>125</v>
      </c>
      <c r="E127" s="318"/>
      <c r="F127" s="316" t="s">
        <v>95</v>
      </c>
      <c r="G127" s="319">
        <v>0.54</v>
      </c>
      <c r="H127" s="315" t="s">
        <v>96</v>
      </c>
      <c r="I127" s="320">
        <v>0.0</v>
      </c>
      <c r="J127" s="320">
        <v>0.0</v>
      </c>
      <c r="K127" s="320">
        <v>0.0</v>
      </c>
      <c r="L127" s="320">
        <v>0.0</v>
      </c>
      <c r="M127" s="320">
        <v>0.0</v>
      </c>
      <c r="N127" s="320">
        <v>0.0</v>
      </c>
      <c r="O127" s="319">
        <v>0.0</v>
      </c>
      <c r="P127" s="320">
        <v>0.0</v>
      </c>
      <c r="Q127" s="320">
        <v>0.0</v>
      </c>
      <c r="R127" s="321">
        <v>0.0</v>
      </c>
      <c r="S127" s="314"/>
    </row>
    <row r="128" ht="11.25" customHeight="1">
      <c r="B128" s="315" t="s">
        <v>92</v>
      </c>
      <c r="C128" s="316" t="s">
        <v>2445</v>
      </c>
      <c r="D128" s="317" t="s">
        <v>2446</v>
      </c>
      <c r="E128" s="318"/>
      <c r="F128" s="316" t="s">
        <v>95</v>
      </c>
      <c r="G128" s="319">
        <v>1.12</v>
      </c>
      <c r="H128" s="315" t="s">
        <v>96</v>
      </c>
      <c r="I128" s="320">
        <v>-291.2</v>
      </c>
      <c r="J128" s="320">
        <v>0.0</v>
      </c>
      <c r="K128" s="320">
        <v>-291.2</v>
      </c>
      <c r="L128" s="320">
        <v>291.2</v>
      </c>
      <c r="M128" s="320">
        <v>0.0</v>
      </c>
      <c r="N128" s="320">
        <v>291.2</v>
      </c>
      <c r="O128" s="319">
        <v>0.0</v>
      </c>
      <c r="P128" s="320">
        <v>0.0</v>
      </c>
      <c r="Q128" s="320">
        <v>0.0</v>
      </c>
      <c r="R128" s="321">
        <v>0.0</v>
      </c>
      <c r="S128" s="314"/>
    </row>
    <row r="129" ht="11.25" customHeight="1">
      <c r="B129" s="315" t="s">
        <v>92</v>
      </c>
      <c r="C129" s="316" t="s">
        <v>1946</v>
      </c>
      <c r="D129" s="317" t="s">
        <v>1741</v>
      </c>
      <c r="E129" s="318"/>
      <c r="F129" s="316" t="s">
        <v>95</v>
      </c>
      <c r="G129" s="319">
        <v>0.036</v>
      </c>
      <c r="H129" s="315" t="s">
        <v>96</v>
      </c>
      <c r="I129" s="320">
        <v>-3.6</v>
      </c>
      <c r="J129" s="320">
        <v>0.0</v>
      </c>
      <c r="K129" s="320">
        <v>-3.6</v>
      </c>
      <c r="L129" s="320">
        <v>3.6</v>
      </c>
      <c r="M129" s="320">
        <v>0.0</v>
      </c>
      <c r="N129" s="320">
        <v>3.6</v>
      </c>
      <c r="O129" s="319">
        <v>0.0</v>
      </c>
      <c r="P129" s="320">
        <v>0.0</v>
      </c>
      <c r="Q129" s="320">
        <v>0.0</v>
      </c>
      <c r="R129" s="321">
        <v>0.0</v>
      </c>
      <c r="S129" s="314"/>
    </row>
    <row r="130" ht="11.25" customHeight="1">
      <c r="B130" s="315" t="s">
        <v>92</v>
      </c>
      <c r="C130" s="316" t="s">
        <v>1861</v>
      </c>
      <c r="D130" s="317" t="s">
        <v>748</v>
      </c>
      <c r="E130" s="318"/>
      <c r="F130" s="316" t="s">
        <v>95</v>
      </c>
      <c r="G130" s="319">
        <v>0.9</v>
      </c>
      <c r="H130" s="315" t="s">
        <v>96</v>
      </c>
      <c r="I130" s="320">
        <v>-106.83</v>
      </c>
      <c r="J130" s="320">
        <v>0.0</v>
      </c>
      <c r="K130" s="320">
        <v>-106.83</v>
      </c>
      <c r="L130" s="320">
        <v>106.83</v>
      </c>
      <c r="M130" s="320">
        <v>0.0</v>
      </c>
      <c r="N130" s="320">
        <v>106.83</v>
      </c>
      <c r="O130" s="319">
        <v>0.0</v>
      </c>
      <c r="P130" s="320">
        <v>0.0</v>
      </c>
      <c r="Q130" s="320">
        <v>0.0</v>
      </c>
      <c r="R130" s="321">
        <v>0.0</v>
      </c>
      <c r="S130" s="314"/>
    </row>
    <row r="131" ht="11.25" customHeight="1">
      <c r="B131" s="315" t="s">
        <v>92</v>
      </c>
      <c r="C131" s="316" t="s">
        <v>1931</v>
      </c>
      <c r="D131" s="317" t="s">
        <v>1669</v>
      </c>
      <c r="E131" s="318"/>
      <c r="F131" s="316" t="s">
        <v>95</v>
      </c>
      <c r="G131" s="319">
        <v>0.1</v>
      </c>
      <c r="H131" s="315" t="s">
        <v>96</v>
      </c>
      <c r="I131" s="320">
        <v>0.0</v>
      </c>
      <c r="J131" s="320">
        <v>0.0</v>
      </c>
      <c r="K131" s="320">
        <v>0.0</v>
      </c>
      <c r="L131" s="320">
        <v>0.0</v>
      </c>
      <c r="M131" s="320">
        <v>0.0</v>
      </c>
      <c r="N131" s="320">
        <v>0.0</v>
      </c>
      <c r="O131" s="319">
        <v>0.0</v>
      </c>
      <c r="P131" s="320">
        <v>0.0</v>
      </c>
      <c r="Q131" s="320">
        <v>0.0</v>
      </c>
      <c r="R131" s="321">
        <v>0.0</v>
      </c>
      <c r="S131" s="314"/>
    </row>
    <row r="132" ht="11.25" customHeight="1">
      <c r="B132" s="315" t="s">
        <v>92</v>
      </c>
      <c r="C132" s="316" t="s">
        <v>128</v>
      </c>
      <c r="D132" s="317" t="s">
        <v>129</v>
      </c>
      <c r="E132" s="318"/>
      <c r="F132" s="316" t="s">
        <v>130</v>
      </c>
      <c r="G132" s="319">
        <v>9.0</v>
      </c>
      <c r="H132" s="315" t="s">
        <v>96</v>
      </c>
      <c r="I132" s="320">
        <v>-117.45</v>
      </c>
      <c r="J132" s="320">
        <v>0.0</v>
      </c>
      <c r="K132" s="320">
        <v>-117.45</v>
      </c>
      <c r="L132" s="320">
        <v>117.45</v>
      </c>
      <c r="M132" s="320">
        <v>0.0</v>
      </c>
      <c r="N132" s="320">
        <v>117.45</v>
      </c>
      <c r="O132" s="319">
        <v>0.0</v>
      </c>
      <c r="P132" s="320">
        <v>0.0</v>
      </c>
      <c r="Q132" s="320">
        <v>0.0</v>
      </c>
      <c r="R132" s="321">
        <v>0.0</v>
      </c>
      <c r="S132" s="314"/>
    </row>
    <row r="133" ht="11.25" customHeight="1">
      <c r="B133" s="315" t="s">
        <v>92</v>
      </c>
      <c r="C133" s="316" t="s">
        <v>201</v>
      </c>
      <c r="D133" s="317" t="s">
        <v>202</v>
      </c>
      <c r="E133" s="318"/>
      <c r="F133" s="316" t="s">
        <v>95</v>
      </c>
      <c r="G133" s="319">
        <v>1.26</v>
      </c>
      <c r="H133" s="315" t="s">
        <v>96</v>
      </c>
      <c r="I133" s="320">
        <v>-68.67</v>
      </c>
      <c r="J133" s="320">
        <v>0.0</v>
      </c>
      <c r="K133" s="320">
        <v>-68.67</v>
      </c>
      <c r="L133" s="320">
        <v>68.67</v>
      </c>
      <c r="M133" s="320">
        <v>0.0</v>
      </c>
      <c r="N133" s="320">
        <v>68.67</v>
      </c>
      <c r="O133" s="319">
        <v>0.0</v>
      </c>
      <c r="P133" s="320">
        <v>0.0</v>
      </c>
      <c r="Q133" s="320">
        <v>0.0</v>
      </c>
      <c r="R133" s="321">
        <v>0.0</v>
      </c>
      <c r="S133" s="314"/>
    </row>
    <row r="134" ht="11.25" customHeight="1">
      <c r="B134" s="315" t="s">
        <v>92</v>
      </c>
      <c r="C134" s="316" t="s">
        <v>1901</v>
      </c>
      <c r="D134" s="317" t="s">
        <v>1902</v>
      </c>
      <c r="E134" s="318"/>
      <c r="F134" s="316" t="s">
        <v>95</v>
      </c>
      <c r="G134" s="319">
        <v>0.018</v>
      </c>
      <c r="H134" s="315" t="s">
        <v>96</v>
      </c>
      <c r="I134" s="320">
        <v>-82.22</v>
      </c>
      <c r="J134" s="320">
        <v>0.0</v>
      </c>
      <c r="K134" s="320">
        <v>-82.22</v>
      </c>
      <c r="L134" s="320">
        <v>82.22</v>
      </c>
      <c r="M134" s="320">
        <v>0.0</v>
      </c>
      <c r="N134" s="320">
        <v>82.22</v>
      </c>
      <c r="O134" s="319">
        <v>0.0</v>
      </c>
      <c r="P134" s="320">
        <v>0.0</v>
      </c>
      <c r="Q134" s="320">
        <v>0.0</v>
      </c>
      <c r="R134" s="321">
        <v>0.0</v>
      </c>
      <c r="S134" s="314"/>
    </row>
    <row r="135" ht="11.25" customHeight="1">
      <c r="B135" s="315" t="s">
        <v>92</v>
      </c>
      <c r="C135" s="316" t="s">
        <v>118</v>
      </c>
      <c r="D135" s="317" t="s">
        <v>119</v>
      </c>
      <c r="E135" s="318"/>
      <c r="F135" s="316" t="s">
        <v>95</v>
      </c>
      <c r="G135" s="319">
        <v>0.018</v>
      </c>
      <c r="H135" s="315" t="s">
        <v>96</v>
      </c>
      <c r="I135" s="320">
        <v>-0.68</v>
      </c>
      <c r="J135" s="320">
        <v>0.0</v>
      </c>
      <c r="K135" s="320">
        <v>-0.68</v>
      </c>
      <c r="L135" s="320">
        <v>0.68</v>
      </c>
      <c r="M135" s="320">
        <v>0.0</v>
      </c>
      <c r="N135" s="320">
        <v>0.68</v>
      </c>
      <c r="O135" s="319">
        <v>0.0</v>
      </c>
      <c r="P135" s="320">
        <v>0.0</v>
      </c>
      <c r="Q135" s="320">
        <v>0.0</v>
      </c>
      <c r="R135" s="321">
        <v>0.0</v>
      </c>
      <c r="S135" s="314"/>
    </row>
    <row r="136" ht="11.25" customHeight="1">
      <c r="B136" s="315" t="s">
        <v>92</v>
      </c>
      <c r="C136" s="316" t="s">
        <v>1933</v>
      </c>
      <c r="D136" s="317" t="s">
        <v>1687</v>
      </c>
      <c r="E136" s="318"/>
      <c r="F136" s="316" t="s">
        <v>95</v>
      </c>
      <c r="G136" s="319">
        <v>0.45</v>
      </c>
      <c r="H136" s="315" t="s">
        <v>96</v>
      </c>
      <c r="I136" s="320">
        <v>-784.04</v>
      </c>
      <c r="J136" s="320">
        <v>0.0</v>
      </c>
      <c r="K136" s="320">
        <v>-784.04</v>
      </c>
      <c r="L136" s="320">
        <v>784.04</v>
      </c>
      <c r="M136" s="320">
        <v>0.0</v>
      </c>
      <c r="N136" s="320">
        <v>784.04</v>
      </c>
      <c r="O136" s="319">
        <v>0.0</v>
      </c>
      <c r="P136" s="320">
        <v>0.0</v>
      </c>
      <c r="Q136" s="320">
        <v>0.0</v>
      </c>
      <c r="R136" s="321">
        <v>0.0</v>
      </c>
      <c r="S136" s="314"/>
    </row>
    <row r="137" ht="11.25" customHeight="1">
      <c r="B137" s="315" t="s">
        <v>92</v>
      </c>
      <c r="C137" s="316" t="s">
        <v>2320</v>
      </c>
      <c r="D137" s="399" t="s">
        <v>2321</v>
      </c>
      <c r="E137" s="318"/>
      <c r="F137" s="316" t="s">
        <v>95</v>
      </c>
      <c r="G137" s="319">
        <v>0.45</v>
      </c>
      <c r="H137" s="315" t="s">
        <v>96</v>
      </c>
      <c r="I137" s="320">
        <v>-1345.5</v>
      </c>
      <c r="J137" s="320">
        <v>0.0</v>
      </c>
      <c r="K137" s="320">
        <v>-1345.5</v>
      </c>
      <c r="L137" s="320">
        <v>1345.5</v>
      </c>
      <c r="M137" s="320">
        <v>0.0</v>
      </c>
      <c r="N137" s="320">
        <v>1345.5</v>
      </c>
      <c r="O137" s="319">
        <v>0.0</v>
      </c>
      <c r="P137" s="320">
        <v>0.0</v>
      </c>
      <c r="Q137" s="320">
        <v>0.0</v>
      </c>
      <c r="R137" s="321">
        <v>0.0</v>
      </c>
      <c r="S137" s="314"/>
    </row>
    <row r="138" ht="11.25" customHeight="1">
      <c r="B138" s="315" t="s">
        <v>92</v>
      </c>
      <c r="C138" s="316" t="s">
        <v>1931</v>
      </c>
      <c r="D138" s="317" t="s">
        <v>1669</v>
      </c>
      <c r="E138" s="318"/>
      <c r="F138" s="316" t="s">
        <v>95</v>
      </c>
      <c r="G138" s="319">
        <v>0.3</v>
      </c>
      <c r="H138" s="315" t="s">
        <v>96</v>
      </c>
      <c r="I138" s="320">
        <v>0.0</v>
      </c>
      <c r="J138" s="320">
        <v>0.0</v>
      </c>
      <c r="K138" s="320">
        <v>0.0</v>
      </c>
      <c r="L138" s="320">
        <v>0.0</v>
      </c>
      <c r="M138" s="320">
        <v>0.0</v>
      </c>
      <c r="N138" s="320">
        <v>0.0</v>
      </c>
      <c r="O138" s="319">
        <v>0.0</v>
      </c>
      <c r="P138" s="320">
        <v>0.0</v>
      </c>
      <c r="Q138" s="320">
        <v>0.0</v>
      </c>
      <c r="R138" s="321">
        <v>0.0</v>
      </c>
      <c r="S138" s="314"/>
    </row>
    <row r="139" ht="11.25" customHeight="1">
      <c r="B139" s="315" t="s">
        <v>92</v>
      </c>
      <c r="C139" s="316" t="s">
        <v>201</v>
      </c>
      <c r="D139" s="317" t="s">
        <v>202</v>
      </c>
      <c r="E139" s="318"/>
      <c r="F139" s="316" t="s">
        <v>95</v>
      </c>
      <c r="G139" s="319">
        <v>0.54</v>
      </c>
      <c r="H139" s="315" t="s">
        <v>96</v>
      </c>
      <c r="I139" s="320">
        <v>-29.43</v>
      </c>
      <c r="J139" s="320">
        <v>0.0</v>
      </c>
      <c r="K139" s="320">
        <v>-29.43</v>
      </c>
      <c r="L139" s="320">
        <v>29.43</v>
      </c>
      <c r="M139" s="320">
        <v>0.0</v>
      </c>
      <c r="N139" s="320">
        <v>29.43</v>
      </c>
      <c r="O139" s="319">
        <v>0.0</v>
      </c>
      <c r="P139" s="320">
        <v>0.0</v>
      </c>
      <c r="Q139" s="320">
        <v>0.0</v>
      </c>
      <c r="R139" s="321">
        <v>0.0</v>
      </c>
      <c r="S139" s="314"/>
    </row>
    <row r="140" ht="11.25" customHeight="1">
      <c r="B140" s="315" t="s">
        <v>92</v>
      </c>
      <c r="C140" s="316" t="s">
        <v>1932</v>
      </c>
      <c r="D140" s="317" t="s">
        <v>1679</v>
      </c>
      <c r="E140" s="318"/>
      <c r="F140" s="316" t="s">
        <v>95</v>
      </c>
      <c r="G140" s="319">
        <v>0.2</v>
      </c>
      <c r="H140" s="315" t="s">
        <v>96</v>
      </c>
      <c r="I140" s="320">
        <v>-251.6</v>
      </c>
      <c r="J140" s="320">
        <v>0.0</v>
      </c>
      <c r="K140" s="320">
        <v>-251.6</v>
      </c>
      <c r="L140" s="320">
        <v>251.6</v>
      </c>
      <c r="M140" s="320">
        <v>0.0</v>
      </c>
      <c r="N140" s="320">
        <v>251.6</v>
      </c>
      <c r="O140" s="319">
        <v>0.0</v>
      </c>
      <c r="P140" s="320">
        <v>0.0</v>
      </c>
      <c r="Q140" s="320">
        <v>0.0</v>
      </c>
      <c r="R140" s="321">
        <v>0.0</v>
      </c>
      <c r="S140" s="314"/>
    </row>
    <row r="141" ht="12.0" customHeight="1"/>
    <row r="142" ht="12.75" customHeight="1">
      <c r="B142" s="300" t="s">
        <v>1813</v>
      </c>
      <c r="C142" s="297"/>
      <c r="D142" s="298"/>
      <c r="S142" s="330" t="s">
        <v>241</v>
      </c>
    </row>
    <row r="143" ht="4.5" customHeight="1"/>
    <row r="144" ht="19.5" customHeight="1">
      <c r="B144" s="301" t="s">
        <v>79</v>
      </c>
      <c r="C144" s="301" t="s">
        <v>80</v>
      </c>
      <c r="D144" s="302" t="s">
        <v>81</v>
      </c>
      <c r="E144" s="303"/>
      <c r="F144" s="301" t="s">
        <v>82</v>
      </c>
      <c r="G144" s="301" t="s">
        <v>83</v>
      </c>
      <c r="H144" s="301" t="s">
        <v>84</v>
      </c>
      <c r="I144" s="304" t="s">
        <v>85</v>
      </c>
      <c r="J144" s="305"/>
      <c r="K144" s="306"/>
      <c r="L144" s="304" t="s">
        <v>86</v>
      </c>
      <c r="M144" s="305"/>
      <c r="N144" s="306"/>
      <c r="O144" s="304" t="s">
        <v>87</v>
      </c>
      <c r="P144" s="305"/>
      <c r="Q144" s="305"/>
      <c r="R144" s="305"/>
      <c r="S144" s="307"/>
    </row>
    <row r="145" ht="14.25" customHeight="1">
      <c r="B145" s="308"/>
      <c r="C145" s="308"/>
      <c r="D145" s="309"/>
      <c r="E145" s="310"/>
      <c r="F145" s="308"/>
      <c r="G145" s="308"/>
      <c r="H145" s="308"/>
      <c r="I145" s="311" t="s">
        <v>88</v>
      </c>
      <c r="J145" s="311" t="s">
        <v>89</v>
      </c>
      <c r="K145" s="311" t="s">
        <v>90</v>
      </c>
      <c r="L145" s="311" t="s">
        <v>88</v>
      </c>
      <c r="M145" s="311" t="s">
        <v>89</v>
      </c>
      <c r="N145" s="311" t="s">
        <v>90</v>
      </c>
      <c r="O145" s="311" t="s">
        <v>83</v>
      </c>
      <c r="P145" s="311" t="s">
        <v>88</v>
      </c>
      <c r="Q145" s="311" t="s">
        <v>89</v>
      </c>
      <c r="R145" s="304" t="s">
        <v>90</v>
      </c>
      <c r="S145" s="307"/>
    </row>
    <row r="146" ht="11.25" customHeight="1">
      <c r="B146" s="315" t="s">
        <v>92</v>
      </c>
      <c r="C146" s="316" t="s">
        <v>118</v>
      </c>
      <c r="D146" s="317" t="s">
        <v>119</v>
      </c>
      <c r="E146" s="318"/>
      <c r="F146" s="316" t="s">
        <v>95</v>
      </c>
      <c r="G146" s="319">
        <v>0.018</v>
      </c>
      <c r="H146" s="315" t="s">
        <v>96</v>
      </c>
      <c r="I146" s="320">
        <v>-0.68</v>
      </c>
      <c r="J146" s="320">
        <v>0.0</v>
      </c>
      <c r="K146" s="320">
        <v>-0.68</v>
      </c>
      <c r="L146" s="320">
        <v>0.68</v>
      </c>
      <c r="M146" s="320">
        <v>0.0</v>
      </c>
      <c r="N146" s="320">
        <v>0.68</v>
      </c>
      <c r="O146" s="319">
        <v>0.0</v>
      </c>
      <c r="P146" s="320">
        <v>0.0</v>
      </c>
      <c r="Q146" s="320">
        <v>0.0</v>
      </c>
      <c r="R146" s="321">
        <v>0.0</v>
      </c>
      <c r="S146" s="314"/>
    </row>
    <row r="147" ht="11.25" customHeight="1">
      <c r="B147" s="315" t="s">
        <v>92</v>
      </c>
      <c r="C147" s="316" t="s">
        <v>218</v>
      </c>
      <c r="D147" s="399" t="s">
        <v>219</v>
      </c>
      <c r="E147" s="318"/>
      <c r="F147" s="316" t="s">
        <v>95</v>
      </c>
      <c r="G147" s="319">
        <v>0.63</v>
      </c>
      <c r="H147" s="315" t="s">
        <v>96</v>
      </c>
      <c r="I147" s="320">
        <v>-1140.3</v>
      </c>
      <c r="J147" s="320">
        <v>0.0</v>
      </c>
      <c r="K147" s="320">
        <v>-1140.3</v>
      </c>
      <c r="L147" s="320">
        <v>1140.3</v>
      </c>
      <c r="M147" s="320">
        <v>0.0</v>
      </c>
      <c r="N147" s="320">
        <v>1140.3</v>
      </c>
      <c r="O147" s="319">
        <v>0.0</v>
      </c>
      <c r="P147" s="320">
        <v>0.0</v>
      </c>
      <c r="Q147" s="320">
        <v>0.0</v>
      </c>
      <c r="R147" s="321">
        <v>0.0</v>
      </c>
      <c r="S147" s="314"/>
    </row>
    <row r="148" ht="11.25" customHeight="1">
      <c r="B148" s="315" t="s">
        <v>92</v>
      </c>
      <c r="C148" s="316" t="s">
        <v>419</v>
      </c>
      <c r="D148" s="317" t="s">
        <v>420</v>
      </c>
      <c r="E148" s="318"/>
      <c r="F148" s="316" t="s">
        <v>95</v>
      </c>
      <c r="G148" s="319">
        <v>2.25</v>
      </c>
      <c r="H148" s="315" t="s">
        <v>96</v>
      </c>
      <c r="I148" s="320">
        <v>-819.0</v>
      </c>
      <c r="J148" s="320">
        <v>0.0</v>
      </c>
      <c r="K148" s="320">
        <v>-819.0</v>
      </c>
      <c r="L148" s="320">
        <v>819.0</v>
      </c>
      <c r="M148" s="320">
        <v>0.0</v>
      </c>
      <c r="N148" s="320">
        <v>819.0</v>
      </c>
      <c r="O148" s="319">
        <v>0.0</v>
      </c>
      <c r="P148" s="320">
        <v>0.0</v>
      </c>
      <c r="Q148" s="320">
        <v>0.0</v>
      </c>
      <c r="R148" s="321">
        <v>0.0</v>
      </c>
      <c r="S148" s="314"/>
    </row>
    <row r="149" ht="11.25" customHeight="1">
      <c r="B149" s="315" t="s">
        <v>92</v>
      </c>
      <c r="C149" s="316" t="s">
        <v>2447</v>
      </c>
      <c r="D149" s="399" t="s">
        <v>2448</v>
      </c>
      <c r="E149" s="318"/>
      <c r="F149" s="316" t="s">
        <v>95</v>
      </c>
      <c r="G149" s="319">
        <v>0.54</v>
      </c>
      <c r="H149" s="315" t="s">
        <v>96</v>
      </c>
      <c r="I149" s="320">
        <v>-1427.97</v>
      </c>
      <c r="J149" s="320">
        <v>0.0</v>
      </c>
      <c r="K149" s="320">
        <v>-1427.97</v>
      </c>
      <c r="L149" s="320">
        <v>1427.97</v>
      </c>
      <c r="M149" s="320">
        <v>0.0</v>
      </c>
      <c r="N149" s="320">
        <v>1427.97</v>
      </c>
      <c r="O149" s="319">
        <v>0.0</v>
      </c>
      <c r="P149" s="320">
        <v>0.0</v>
      </c>
      <c r="Q149" s="320">
        <v>0.0</v>
      </c>
      <c r="R149" s="321">
        <v>0.0</v>
      </c>
      <c r="S149" s="314"/>
    </row>
    <row r="150" ht="11.25" customHeight="1">
      <c r="B150" s="315" t="s">
        <v>92</v>
      </c>
      <c r="C150" s="316" t="s">
        <v>128</v>
      </c>
      <c r="D150" s="317" t="s">
        <v>129</v>
      </c>
      <c r="E150" s="318"/>
      <c r="F150" s="316" t="s">
        <v>130</v>
      </c>
      <c r="G150" s="319">
        <v>5.0</v>
      </c>
      <c r="H150" s="315" t="s">
        <v>96</v>
      </c>
      <c r="I150" s="320">
        <v>-65.25</v>
      </c>
      <c r="J150" s="320">
        <v>0.0</v>
      </c>
      <c r="K150" s="320">
        <v>-65.25</v>
      </c>
      <c r="L150" s="320">
        <v>65.25</v>
      </c>
      <c r="M150" s="320">
        <v>0.0</v>
      </c>
      <c r="N150" s="320">
        <v>65.25</v>
      </c>
      <c r="O150" s="319">
        <v>0.0</v>
      </c>
      <c r="P150" s="320">
        <v>0.0</v>
      </c>
      <c r="Q150" s="320">
        <v>0.0</v>
      </c>
      <c r="R150" s="321">
        <v>0.0</v>
      </c>
      <c r="S150" s="314"/>
    </row>
    <row r="151" ht="11.25" customHeight="1">
      <c r="B151" s="315" t="s">
        <v>92</v>
      </c>
      <c r="C151" s="316" t="s">
        <v>212</v>
      </c>
      <c r="D151" s="317" t="s">
        <v>213</v>
      </c>
      <c r="E151" s="318"/>
      <c r="F151" s="316" t="s">
        <v>95</v>
      </c>
      <c r="G151" s="319">
        <v>0.09</v>
      </c>
      <c r="H151" s="315" t="s">
        <v>96</v>
      </c>
      <c r="I151" s="320">
        <v>-18.0</v>
      </c>
      <c r="J151" s="320">
        <v>0.0</v>
      </c>
      <c r="K151" s="320">
        <v>-18.0</v>
      </c>
      <c r="L151" s="320">
        <v>18.0</v>
      </c>
      <c r="M151" s="320">
        <v>0.0</v>
      </c>
      <c r="N151" s="320">
        <v>18.0</v>
      </c>
      <c r="O151" s="319">
        <v>0.0</v>
      </c>
      <c r="P151" s="320">
        <v>0.0</v>
      </c>
      <c r="Q151" s="320">
        <v>0.0</v>
      </c>
      <c r="R151" s="321">
        <v>0.0</v>
      </c>
      <c r="S151" s="314"/>
    </row>
    <row r="152" ht="11.25" customHeight="1">
      <c r="B152" s="315" t="s">
        <v>92</v>
      </c>
      <c r="C152" s="316" t="s">
        <v>2449</v>
      </c>
      <c r="D152" s="317" t="s">
        <v>2450</v>
      </c>
      <c r="E152" s="318"/>
      <c r="F152" s="316" t="s">
        <v>95</v>
      </c>
      <c r="G152" s="319">
        <v>0.4</v>
      </c>
      <c r="H152" s="315" t="s">
        <v>96</v>
      </c>
      <c r="I152" s="320">
        <v>-840.0</v>
      </c>
      <c r="J152" s="320">
        <v>0.0</v>
      </c>
      <c r="K152" s="320">
        <v>-840.0</v>
      </c>
      <c r="L152" s="320">
        <v>840.0</v>
      </c>
      <c r="M152" s="320">
        <v>0.0</v>
      </c>
      <c r="N152" s="320">
        <v>840.0</v>
      </c>
      <c r="O152" s="319">
        <v>0.0</v>
      </c>
      <c r="P152" s="320">
        <v>0.0</v>
      </c>
      <c r="Q152" s="320">
        <v>0.0</v>
      </c>
      <c r="R152" s="321">
        <v>0.0</v>
      </c>
      <c r="S152" s="314"/>
    </row>
    <row r="153" ht="11.25" customHeight="1">
      <c r="B153" s="322" t="s">
        <v>107</v>
      </c>
      <c r="C153" s="323"/>
      <c r="D153" s="323"/>
      <c r="E153" s="323"/>
      <c r="F153" s="324"/>
      <c r="G153" s="325">
        <v>31.3</v>
      </c>
      <c r="H153" s="326" t="s">
        <v>108</v>
      </c>
      <c r="I153" s="327">
        <v>-12878.03</v>
      </c>
      <c r="J153" s="327">
        <v>0.0</v>
      </c>
      <c r="K153" s="327">
        <v>-12878.03</v>
      </c>
      <c r="L153" s="327">
        <v>12878.03</v>
      </c>
      <c r="M153" s="327">
        <v>0.0</v>
      </c>
      <c r="N153" s="327">
        <v>12878.03</v>
      </c>
      <c r="O153" s="325">
        <v>0.0</v>
      </c>
      <c r="P153" s="327">
        <v>0.0</v>
      </c>
      <c r="Q153" s="327">
        <v>0.0</v>
      </c>
      <c r="R153" s="328">
        <v>0.0</v>
      </c>
      <c r="S153" s="329"/>
    </row>
    <row r="154" ht="11.25" customHeight="1">
      <c r="B154" s="312" t="s">
        <v>2451</v>
      </c>
      <c r="C154" s="313"/>
      <c r="D154" s="313"/>
      <c r="E154" s="313"/>
      <c r="F154" s="313"/>
      <c r="G154" s="313"/>
      <c r="H154" s="313"/>
      <c r="I154" s="313"/>
      <c r="J154" s="313"/>
      <c r="K154" s="313"/>
      <c r="L154" s="313"/>
      <c r="M154" s="313"/>
      <c r="N154" s="313"/>
      <c r="O154" s="313"/>
      <c r="P154" s="313"/>
      <c r="Q154" s="313"/>
      <c r="R154" s="313"/>
      <c r="S154" s="314"/>
    </row>
    <row r="155" ht="11.25" customHeight="1">
      <c r="B155" s="315" t="s">
        <v>92</v>
      </c>
      <c r="C155" s="316" t="s">
        <v>406</v>
      </c>
      <c r="D155" s="317" t="s">
        <v>407</v>
      </c>
      <c r="E155" s="318"/>
      <c r="F155" s="316" t="s">
        <v>95</v>
      </c>
      <c r="G155" s="319">
        <v>0.5</v>
      </c>
      <c r="H155" s="315" t="s">
        <v>96</v>
      </c>
      <c r="I155" s="320">
        <v>-208.42</v>
      </c>
      <c r="J155" s="320">
        <v>0.0</v>
      </c>
      <c r="K155" s="320">
        <v>-208.42</v>
      </c>
      <c r="L155" s="320">
        <v>208.42</v>
      </c>
      <c r="M155" s="320">
        <v>0.0</v>
      </c>
      <c r="N155" s="320">
        <v>208.42</v>
      </c>
      <c r="O155" s="319">
        <v>0.0</v>
      </c>
      <c r="P155" s="320">
        <v>0.0</v>
      </c>
      <c r="Q155" s="320">
        <v>0.0</v>
      </c>
      <c r="R155" s="321">
        <v>0.0</v>
      </c>
      <c r="S155" s="314"/>
    </row>
    <row r="156" ht="11.25" customHeight="1">
      <c r="B156" s="315" t="s">
        <v>92</v>
      </c>
      <c r="C156" s="316" t="s">
        <v>141</v>
      </c>
      <c r="D156" s="317" t="s">
        <v>142</v>
      </c>
      <c r="E156" s="318"/>
      <c r="F156" s="316" t="s">
        <v>95</v>
      </c>
      <c r="G156" s="319">
        <v>2.61</v>
      </c>
      <c r="H156" s="315" t="s">
        <v>96</v>
      </c>
      <c r="I156" s="320">
        <v>-195.49</v>
      </c>
      <c r="J156" s="320">
        <v>0.0</v>
      </c>
      <c r="K156" s="320">
        <v>-195.49</v>
      </c>
      <c r="L156" s="320">
        <v>195.49</v>
      </c>
      <c r="M156" s="320">
        <v>0.0</v>
      </c>
      <c r="N156" s="320">
        <v>195.49</v>
      </c>
      <c r="O156" s="319">
        <v>0.0</v>
      </c>
      <c r="P156" s="320">
        <v>0.0</v>
      </c>
      <c r="Q156" s="320">
        <v>0.0</v>
      </c>
      <c r="R156" s="321">
        <v>0.0</v>
      </c>
      <c r="S156" s="314"/>
    </row>
    <row r="157" ht="11.25" customHeight="1">
      <c r="B157" s="315" t="s">
        <v>92</v>
      </c>
      <c r="C157" s="316" t="s">
        <v>230</v>
      </c>
      <c r="D157" s="317" t="s">
        <v>231</v>
      </c>
      <c r="E157" s="318"/>
      <c r="F157" s="316" t="s">
        <v>95</v>
      </c>
      <c r="G157" s="319">
        <v>1.62</v>
      </c>
      <c r="H157" s="315" t="s">
        <v>96</v>
      </c>
      <c r="I157" s="320">
        <v>-986.58</v>
      </c>
      <c r="J157" s="320">
        <v>0.0</v>
      </c>
      <c r="K157" s="320">
        <v>-986.58</v>
      </c>
      <c r="L157" s="320">
        <v>986.58</v>
      </c>
      <c r="M157" s="320">
        <v>0.0</v>
      </c>
      <c r="N157" s="320">
        <v>986.58</v>
      </c>
      <c r="O157" s="319">
        <v>0.0</v>
      </c>
      <c r="P157" s="320">
        <v>0.0</v>
      </c>
      <c r="Q157" s="320">
        <v>0.0</v>
      </c>
      <c r="R157" s="321">
        <v>0.0</v>
      </c>
      <c r="S157" s="314"/>
    </row>
    <row r="158" ht="11.25" customHeight="1">
      <c r="B158" s="315" t="s">
        <v>92</v>
      </c>
      <c r="C158" s="316" t="s">
        <v>178</v>
      </c>
      <c r="D158" s="317" t="s">
        <v>179</v>
      </c>
      <c r="E158" s="318"/>
      <c r="F158" s="316" t="s">
        <v>95</v>
      </c>
      <c r="G158" s="319">
        <v>0.75</v>
      </c>
      <c r="H158" s="315" t="s">
        <v>96</v>
      </c>
      <c r="I158" s="320">
        <v>-973.5</v>
      </c>
      <c r="J158" s="320">
        <v>0.0</v>
      </c>
      <c r="K158" s="320">
        <v>-973.5</v>
      </c>
      <c r="L158" s="320">
        <v>973.5</v>
      </c>
      <c r="M158" s="320">
        <v>0.0</v>
      </c>
      <c r="N158" s="320">
        <v>973.5</v>
      </c>
      <c r="O158" s="319">
        <v>0.0</v>
      </c>
      <c r="P158" s="320">
        <v>0.0</v>
      </c>
      <c r="Q158" s="320">
        <v>0.0</v>
      </c>
      <c r="R158" s="321">
        <v>0.0</v>
      </c>
      <c r="S158" s="314"/>
    </row>
    <row r="159" ht="11.25" customHeight="1">
      <c r="B159" s="315" t="s">
        <v>92</v>
      </c>
      <c r="C159" s="316" t="s">
        <v>212</v>
      </c>
      <c r="D159" s="317" t="s">
        <v>213</v>
      </c>
      <c r="E159" s="318"/>
      <c r="F159" s="316" t="s">
        <v>95</v>
      </c>
      <c r="G159" s="319">
        <v>0.45</v>
      </c>
      <c r="H159" s="315" t="s">
        <v>96</v>
      </c>
      <c r="I159" s="320">
        <v>-90.0</v>
      </c>
      <c r="J159" s="320">
        <v>0.0</v>
      </c>
      <c r="K159" s="320">
        <v>-90.0</v>
      </c>
      <c r="L159" s="320">
        <v>90.0</v>
      </c>
      <c r="M159" s="320">
        <v>0.0</v>
      </c>
      <c r="N159" s="320">
        <v>90.0</v>
      </c>
      <c r="O159" s="319">
        <v>0.0</v>
      </c>
      <c r="P159" s="320">
        <v>0.0</v>
      </c>
      <c r="Q159" s="320">
        <v>0.0</v>
      </c>
      <c r="R159" s="321">
        <v>0.0</v>
      </c>
      <c r="S159" s="314"/>
    </row>
    <row r="160" ht="11.25" customHeight="1">
      <c r="B160" s="315" t="s">
        <v>92</v>
      </c>
      <c r="C160" s="316" t="s">
        <v>2215</v>
      </c>
      <c r="D160" s="399" t="s">
        <v>2216</v>
      </c>
      <c r="E160" s="318"/>
      <c r="F160" s="316" t="s">
        <v>95</v>
      </c>
      <c r="G160" s="319">
        <v>1.08</v>
      </c>
      <c r="H160" s="315" t="s">
        <v>96</v>
      </c>
      <c r="I160" s="320">
        <v>-1132.57</v>
      </c>
      <c r="J160" s="320">
        <v>0.0</v>
      </c>
      <c r="K160" s="320">
        <v>-1132.57</v>
      </c>
      <c r="L160" s="320">
        <v>1132.57</v>
      </c>
      <c r="M160" s="320">
        <v>0.0</v>
      </c>
      <c r="N160" s="320">
        <v>1132.57</v>
      </c>
      <c r="O160" s="319">
        <v>0.0</v>
      </c>
      <c r="P160" s="320">
        <v>0.0</v>
      </c>
      <c r="Q160" s="320">
        <v>0.0</v>
      </c>
      <c r="R160" s="321">
        <v>0.0</v>
      </c>
      <c r="S160" s="314"/>
    </row>
    <row r="161" ht="11.25" customHeight="1">
      <c r="B161" s="315" t="s">
        <v>92</v>
      </c>
      <c r="C161" s="316" t="s">
        <v>2452</v>
      </c>
      <c r="D161" s="399" t="s">
        <v>2453</v>
      </c>
      <c r="E161" s="318"/>
      <c r="F161" s="316" t="s">
        <v>95</v>
      </c>
      <c r="G161" s="319">
        <v>1.625</v>
      </c>
      <c r="H161" s="315" t="s">
        <v>96</v>
      </c>
      <c r="I161" s="320">
        <v>-1040.0</v>
      </c>
      <c r="J161" s="320">
        <v>0.0</v>
      </c>
      <c r="K161" s="320">
        <v>-1040.0</v>
      </c>
      <c r="L161" s="320">
        <v>1040.0</v>
      </c>
      <c r="M161" s="320">
        <v>0.0</v>
      </c>
      <c r="N161" s="320">
        <v>1040.0</v>
      </c>
      <c r="O161" s="319">
        <v>0.0</v>
      </c>
      <c r="P161" s="320">
        <v>0.0</v>
      </c>
      <c r="Q161" s="320">
        <v>0.0</v>
      </c>
      <c r="R161" s="321">
        <v>0.0</v>
      </c>
      <c r="S161" s="314"/>
    </row>
    <row r="162" ht="11.25" customHeight="1">
      <c r="B162" s="315" t="s">
        <v>92</v>
      </c>
      <c r="C162" s="316" t="s">
        <v>141</v>
      </c>
      <c r="D162" s="317" t="s">
        <v>142</v>
      </c>
      <c r="E162" s="318"/>
      <c r="F162" s="316" t="s">
        <v>95</v>
      </c>
      <c r="G162" s="319">
        <v>0.72</v>
      </c>
      <c r="H162" s="315" t="s">
        <v>96</v>
      </c>
      <c r="I162" s="320">
        <v>-53.93</v>
      </c>
      <c r="J162" s="320">
        <v>0.0</v>
      </c>
      <c r="K162" s="320">
        <v>-53.93</v>
      </c>
      <c r="L162" s="320">
        <v>53.93</v>
      </c>
      <c r="M162" s="320">
        <v>0.0</v>
      </c>
      <c r="N162" s="320">
        <v>53.93</v>
      </c>
      <c r="O162" s="319">
        <v>0.0</v>
      </c>
      <c r="P162" s="320">
        <v>0.0</v>
      </c>
      <c r="Q162" s="320">
        <v>0.0</v>
      </c>
      <c r="R162" s="321">
        <v>0.0</v>
      </c>
      <c r="S162" s="314"/>
    </row>
    <row r="163" ht="11.25" customHeight="1">
      <c r="B163" s="315" t="s">
        <v>92</v>
      </c>
      <c r="C163" s="316" t="s">
        <v>2454</v>
      </c>
      <c r="D163" s="399" t="s">
        <v>2455</v>
      </c>
      <c r="E163" s="318"/>
      <c r="F163" s="316" t="s">
        <v>95</v>
      </c>
      <c r="G163" s="319">
        <v>0.25</v>
      </c>
      <c r="H163" s="315" t="s">
        <v>96</v>
      </c>
      <c r="I163" s="320">
        <v>-1017.5</v>
      </c>
      <c r="J163" s="320">
        <v>0.0</v>
      </c>
      <c r="K163" s="320">
        <v>-1017.5</v>
      </c>
      <c r="L163" s="320">
        <v>1017.5</v>
      </c>
      <c r="M163" s="320">
        <v>0.0</v>
      </c>
      <c r="N163" s="320">
        <v>1017.5</v>
      </c>
      <c r="O163" s="319">
        <v>0.0</v>
      </c>
      <c r="P163" s="320">
        <v>0.0</v>
      </c>
      <c r="Q163" s="320">
        <v>0.0</v>
      </c>
      <c r="R163" s="321">
        <v>0.0</v>
      </c>
      <c r="S163" s="314"/>
    </row>
    <row r="164" ht="11.25" customHeight="1">
      <c r="B164" s="315" t="s">
        <v>92</v>
      </c>
      <c r="C164" s="316" t="s">
        <v>406</v>
      </c>
      <c r="D164" s="317" t="s">
        <v>407</v>
      </c>
      <c r="E164" s="318"/>
      <c r="F164" s="316" t="s">
        <v>95</v>
      </c>
      <c r="G164" s="319">
        <v>0.9</v>
      </c>
      <c r="H164" s="315" t="s">
        <v>96</v>
      </c>
      <c r="I164" s="320">
        <v>-504.0</v>
      </c>
      <c r="J164" s="320">
        <v>0.0</v>
      </c>
      <c r="K164" s="320">
        <v>-504.0</v>
      </c>
      <c r="L164" s="320">
        <v>504.0</v>
      </c>
      <c r="M164" s="320">
        <v>0.0</v>
      </c>
      <c r="N164" s="320">
        <v>504.0</v>
      </c>
      <c r="O164" s="319">
        <v>0.0</v>
      </c>
      <c r="P164" s="320">
        <v>0.0</v>
      </c>
      <c r="Q164" s="320">
        <v>0.0</v>
      </c>
      <c r="R164" s="321">
        <v>0.0</v>
      </c>
      <c r="S164" s="314"/>
    </row>
    <row r="165" ht="11.25" customHeight="1">
      <c r="B165" s="315" t="s">
        <v>92</v>
      </c>
      <c r="C165" s="316" t="s">
        <v>141</v>
      </c>
      <c r="D165" s="317" t="s">
        <v>142</v>
      </c>
      <c r="E165" s="318"/>
      <c r="F165" s="316" t="s">
        <v>95</v>
      </c>
      <c r="G165" s="319">
        <v>1.35</v>
      </c>
      <c r="H165" s="315" t="s">
        <v>96</v>
      </c>
      <c r="I165" s="320">
        <v>-101.11</v>
      </c>
      <c r="J165" s="320">
        <v>0.0</v>
      </c>
      <c r="K165" s="320">
        <v>-101.11</v>
      </c>
      <c r="L165" s="320">
        <v>101.11</v>
      </c>
      <c r="M165" s="320">
        <v>0.0</v>
      </c>
      <c r="N165" s="320">
        <v>101.11</v>
      </c>
      <c r="O165" s="319">
        <v>0.0</v>
      </c>
      <c r="P165" s="320">
        <v>0.0</v>
      </c>
      <c r="Q165" s="320">
        <v>0.0</v>
      </c>
      <c r="R165" s="321">
        <v>0.0</v>
      </c>
      <c r="S165" s="314"/>
    </row>
    <row r="166" ht="11.25" customHeight="1">
      <c r="B166" s="315" t="s">
        <v>92</v>
      </c>
      <c r="C166" s="316" t="s">
        <v>412</v>
      </c>
      <c r="D166" s="317" t="s">
        <v>413</v>
      </c>
      <c r="E166" s="318"/>
      <c r="F166" s="316" t="s">
        <v>95</v>
      </c>
      <c r="G166" s="319">
        <v>0.27</v>
      </c>
      <c r="H166" s="315" t="s">
        <v>96</v>
      </c>
      <c r="I166" s="320">
        <v>-477.3</v>
      </c>
      <c r="J166" s="320">
        <v>0.0</v>
      </c>
      <c r="K166" s="320">
        <v>-477.3</v>
      </c>
      <c r="L166" s="320">
        <v>477.3</v>
      </c>
      <c r="M166" s="320">
        <v>0.0</v>
      </c>
      <c r="N166" s="320">
        <v>477.3</v>
      </c>
      <c r="O166" s="319">
        <v>0.0</v>
      </c>
      <c r="P166" s="320">
        <v>0.0</v>
      </c>
      <c r="Q166" s="320">
        <v>0.0</v>
      </c>
      <c r="R166" s="321">
        <v>0.0</v>
      </c>
      <c r="S166" s="314"/>
    </row>
    <row r="167" ht="11.25" customHeight="1">
      <c r="B167" s="322" t="s">
        <v>107</v>
      </c>
      <c r="C167" s="323"/>
      <c r="D167" s="323"/>
      <c r="E167" s="323"/>
      <c r="F167" s="324"/>
      <c r="G167" s="325">
        <v>12.125</v>
      </c>
      <c r="H167" s="326" t="s">
        <v>108</v>
      </c>
      <c r="I167" s="327">
        <v>-6780.41</v>
      </c>
      <c r="J167" s="327">
        <v>0.0</v>
      </c>
      <c r="K167" s="327">
        <v>-6780.41</v>
      </c>
      <c r="L167" s="327">
        <v>6780.41</v>
      </c>
      <c r="M167" s="327">
        <v>0.0</v>
      </c>
      <c r="N167" s="327">
        <v>6780.41</v>
      </c>
      <c r="O167" s="325">
        <v>0.0</v>
      </c>
      <c r="P167" s="327">
        <v>0.0</v>
      </c>
      <c r="Q167" s="327">
        <v>0.0</v>
      </c>
      <c r="R167" s="328">
        <v>0.0</v>
      </c>
      <c r="S167" s="329"/>
    </row>
    <row r="168" ht="11.25" customHeight="1">
      <c r="B168" s="312" t="s">
        <v>2456</v>
      </c>
      <c r="C168" s="313"/>
      <c r="D168" s="313"/>
      <c r="E168" s="313"/>
      <c r="F168" s="313"/>
      <c r="G168" s="313"/>
      <c r="H168" s="313"/>
      <c r="I168" s="313"/>
      <c r="J168" s="313"/>
      <c r="K168" s="313"/>
      <c r="L168" s="313"/>
      <c r="M168" s="313"/>
      <c r="N168" s="313"/>
      <c r="O168" s="313"/>
      <c r="P168" s="313"/>
      <c r="Q168" s="313"/>
      <c r="R168" s="313"/>
      <c r="S168" s="314"/>
    </row>
    <row r="169" ht="11.25" customHeight="1">
      <c r="B169" s="315" t="s">
        <v>92</v>
      </c>
      <c r="C169" s="316" t="s">
        <v>201</v>
      </c>
      <c r="D169" s="317" t="s">
        <v>202</v>
      </c>
      <c r="E169" s="318"/>
      <c r="F169" s="316" t="s">
        <v>95</v>
      </c>
      <c r="G169" s="319">
        <v>2.25</v>
      </c>
      <c r="H169" s="315" t="s">
        <v>96</v>
      </c>
      <c r="I169" s="320">
        <v>-122.63</v>
      </c>
      <c r="J169" s="320">
        <v>0.0</v>
      </c>
      <c r="K169" s="320">
        <v>-122.63</v>
      </c>
      <c r="L169" s="320">
        <v>122.63</v>
      </c>
      <c r="M169" s="320">
        <v>0.0</v>
      </c>
      <c r="N169" s="320">
        <v>122.63</v>
      </c>
      <c r="O169" s="319">
        <v>0.0</v>
      </c>
      <c r="P169" s="320">
        <v>0.0</v>
      </c>
      <c r="Q169" s="320">
        <v>0.0</v>
      </c>
      <c r="R169" s="321">
        <v>0.0</v>
      </c>
      <c r="S169" s="314"/>
    </row>
    <row r="170" ht="11.25" customHeight="1">
      <c r="B170" s="315" t="s">
        <v>92</v>
      </c>
      <c r="C170" s="316" t="s">
        <v>141</v>
      </c>
      <c r="D170" s="317" t="s">
        <v>142</v>
      </c>
      <c r="E170" s="318"/>
      <c r="F170" s="316" t="s">
        <v>95</v>
      </c>
      <c r="G170" s="319">
        <v>0.27</v>
      </c>
      <c r="H170" s="315" t="s">
        <v>96</v>
      </c>
      <c r="I170" s="320">
        <v>-23.76</v>
      </c>
      <c r="J170" s="320">
        <v>0.0</v>
      </c>
      <c r="K170" s="320">
        <v>-23.76</v>
      </c>
      <c r="L170" s="320">
        <v>23.76</v>
      </c>
      <c r="M170" s="320">
        <v>0.0</v>
      </c>
      <c r="N170" s="320">
        <v>23.76</v>
      </c>
      <c r="O170" s="319">
        <v>0.0</v>
      </c>
      <c r="P170" s="320">
        <v>0.0</v>
      </c>
      <c r="Q170" s="320">
        <v>0.0</v>
      </c>
      <c r="R170" s="321">
        <v>0.0</v>
      </c>
      <c r="S170" s="314"/>
    </row>
    <row r="171" ht="11.25" customHeight="1">
      <c r="B171" s="315" t="s">
        <v>92</v>
      </c>
      <c r="C171" s="316" t="s">
        <v>1947</v>
      </c>
      <c r="D171" s="317" t="s">
        <v>1757</v>
      </c>
      <c r="E171" s="318"/>
      <c r="F171" s="316" t="s">
        <v>95</v>
      </c>
      <c r="G171" s="319">
        <v>0.063</v>
      </c>
      <c r="H171" s="315" t="s">
        <v>96</v>
      </c>
      <c r="I171" s="320">
        <v>-132.3</v>
      </c>
      <c r="J171" s="320">
        <v>0.0</v>
      </c>
      <c r="K171" s="320">
        <v>-132.3</v>
      </c>
      <c r="L171" s="320">
        <v>132.3</v>
      </c>
      <c r="M171" s="320">
        <v>0.0</v>
      </c>
      <c r="N171" s="320">
        <v>132.3</v>
      </c>
      <c r="O171" s="319">
        <v>0.0</v>
      </c>
      <c r="P171" s="320">
        <v>0.0</v>
      </c>
      <c r="Q171" s="320">
        <v>0.0</v>
      </c>
      <c r="R171" s="321">
        <v>0.0</v>
      </c>
      <c r="S171" s="314"/>
    </row>
    <row r="172" ht="11.25" customHeight="1">
      <c r="B172" s="315" t="s">
        <v>92</v>
      </c>
      <c r="C172" s="316" t="s">
        <v>204</v>
      </c>
      <c r="D172" s="317" t="s">
        <v>205</v>
      </c>
      <c r="E172" s="318"/>
      <c r="F172" s="316" t="s">
        <v>95</v>
      </c>
      <c r="G172" s="319">
        <v>1.575</v>
      </c>
      <c r="H172" s="315" t="s">
        <v>96</v>
      </c>
      <c r="I172" s="320">
        <v>-164.1</v>
      </c>
      <c r="J172" s="320">
        <v>0.0</v>
      </c>
      <c r="K172" s="320">
        <v>-164.1</v>
      </c>
      <c r="L172" s="320">
        <v>164.1</v>
      </c>
      <c r="M172" s="320">
        <v>0.0</v>
      </c>
      <c r="N172" s="320">
        <v>164.1</v>
      </c>
      <c r="O172" s="319">
        <v>0.0</v>
      </c>
      <c r="P172" s="320">
        <v>0.0</v>
      </c>
      <c r="Q172" s="320">
        <v>0.0</v>
      </c>
      <c r="R172" s="321">
        <v>0.0</v>
      </c>
      <c r="S172" s="314"/>
    </row>
    <row r="173" ht="11.25" customHeight="1">
      <c r="B173" s="315" t="s">
        <v>92</v>
      </c>
      <c r="C173" s="316" t="s">
        <v>124</v>
      </c>
      <c r="D173" s="317" t="s">
        <v>125</v>
      </c>
      <c r="E173" s="318"/>
      <c r="F173" s="316" t="s">
        <v>95</v>
      </c>
      <c r="G173" s="319">
        <v>0.5</v>
      </c>
      <c r="H173" s="315" t="s">
        <v>96</v>
      </c>
      <c r="I173" s="320">
        <v>-627.0</v>
      </c>
      <c r="J173" s="320">
        <v>0.0</v>
      </c>
      <c r="K173" s="320">
        <v>-627.0</v>
      </c>
      <c r="L173" s="320">
        <v>627.0</v>
      </c>
      <c r="M173" s="320">
        <v>0.0</v>
      </c>
      <c r="N173" s="320">
        <v>627.0</v>
      </c>
      <c r="O173" s="319">
        <v>0.0</v>
      </c>
      <c r="P173" s="320">
        <v>0.0</v>
      </c>
      <c r="Q173" s="320">
        <v>0.0</v>
      </c>
      <c r="R173" s="321">
        <v>0.0</v>
      </c>
      <c r="S173" s="314"/>
    </row>
    <row r="174" ht="11.25" customHeight="1">
      <c r="B174" s="315" t="s">
        <v>92</v>
      </c>
      <c r="C174" s="316" t="s">
        <v>1901</v>
      </c>
      <c r="D174" s="317" t="s">
        <v>1902</v>
      </c>
      <c r="E174" s="318"/>
      <c r="F174" s="316" t="s">
        <v>95</v>
      </c>
      <c r="G174" s="319">
        <v>0.045</v>
      </c>
      <c r="H174" s="315" t="s">
        <v>96</v>
      </c>
      <c r="I174" s="320">
        <v>-17.1</v>
      </c>
      <c r="J174" s="320">
        <v>0.0</v>
      </c>
      <c r="K174" s="320">
        <v>-17.1</v>
      </c>
      <c r="L174" s="320">
        <v>17.1</v>
      </c>
      <c r="M174" s="320">
        <v>0.0</v>
      </c>
      <c r="N174" s="320">
        <v>17.1</v>
      </c>
      <c r="O174" s="319">
        <v>0.0</v>
      </c>
      <c r="P174" s="320">
        <v>0.0</v>
      </c>
      <c r="Q174" s="320">
        <v>0.0</v>
      </c>
      <c r="R174" s="321">
        <v>0.0</v>
      </c>
      <c r="S174" s="314"/>
    </row>
    <row r="175" ht="11.25" customHeight="1">
      <c r="B175" s="315" t="s">
        <v>92</v>
      </c>
      <c r="C175" s="316" t="s">
        <v>1931</v>
      </c>
      <c r="D175" s="317" t="s">
        <v>1669</v>
      </c>
      <c r="E175" s="318"/>
      <c r="F175" s="316" t="s">
        <v>95</v>
      </c>
      <c r="G175" s="319">
        <v>0.675</v>
      </c>
      <c r="H175" s="315" t="s">
        <v>96</v>
      </c>
      <c r="I175" s="320">
        <v>-268.65</v>
      </c>
      <c r="J175" s="320">
        <v>0.0</v>
      </c>
      <c r="K175" s="320">
        <v>-268.65</v>
      </c>
      <c r="L175" s="320">
        <v>268.65</v>
      </c>
      <c r="M175" s="320">
        <v>0.0</v>
      </c>
      <c r="N175" s="320">
        <v>268.65</v>
      </c>
      <c r="O175" s="319">
        <v>0.0</v>
      </c>
      <c r="P175" s="320">
        <v>0.0</v>
      </c>
      <c r="Q175" s="320">
        <v>0.0</v>
      </c>
      <c r="R175" s="321">
        <v>0.0</v>
      </c>
      <c r="S175" s="314"/>
    </row>
    <row r="176" ht="11.25" customHeight="1">
      <c r="B176" s="315" t="s">
        <v>92</v>
      </c>
      <c r="C176" s="316" t="s">
        <v>2457</v>
      </c>
      <c r="D176" s="317" t="s">
        <v>2458</v>
      </c>
      <c r="E176" s="318"/>
      <c r="F176" s="316" t="s">
        <v>95</v>
      </c>
      <c r="G176" s="319">
        <v>0.4</v>
      </c>
      <c r="H176" s="315" t="s">
        <v>96</v>
      </c>
      <c r="I176" s="320">
        <v>-396.0</v>
      </c>
      <c r="J176" s="320">
        <v>0.0</v>
      </c>
      <c r="K176" s="320">
        <v>-396.0</v>
      </c>
      <c r="L176" s="320">
        <v>396.0</v>
      </c>
      <c r="M176" s="320">
        <v>0.0</v>
      </c>
      <c r="N176" s="320">
        <v>396.0</v>
      </c>
      <c r="O176" s="319">
        <v>0.0</v>
      </c>
      <c r="P176" s="320">
        <v>0.0</v>
      </c>
      <c r="Q176" s="320">
        <v>0.0</v>
      </c>
      <c r="R176" s="321">
        <v>0.0</v>
      </c>
      <c r="S176" s="314"/>
    </row>
    <row r="177" ht="11.25" customHeight="1">
      <c r="B177" s="315" t="s">
        <v>92</v>
      </c>
      <c r="C177" s="316" t="s">
        <v>1861</v>
      </c>
      <c r="D177" s="317" t="s">
        <v>748</v>
      </c>
      <c r="E177" s="318"/>
      <c r="F177" s="316" t="s">
        <v>95</v>
      </c>
      <c r="G177" s="319">
        <v>2.97</v>
      </c>
      <c r="H177" s="315" t="s">
        <v>96</v>
      </c>
      <c r="I177" s="320">
        <v>-447.1</v>
      </c>
      <c r="J177" s="320">
        <v>0.0</v>
      </c>
      <c r="K177" s="320">
        <v>-447.1</v>
      </c>
      <c r="L177" s="320">
        <v>447.1</v>
      </c>
      <c r="M177" s="320">
        <v>0.0</v>
      </c>
      <c r="N177" s="320">
        <v>447.1</v>
      </c>
      <c r="O177" s="319">
        <v>0.0</v>
      </c>
      <c r="P177" s="320">
        <v>0.0</v>
      </c>
      <c r="Q177" s="320">
        <v>0.0</v>
      </c>
      <c r="R177" s="321">
        <v>0.0</v>
      </c>
      <c r="S177" s="314"/>
    </row>
    <row r="178" ht="11.25" customHeight="1">
      <c r="B178" s="315" t="s">
        <v>92</v>
      </c>
      <c r="C178" s="316" t="s">
        <v>141</v>
      </c>
      <c r="D178" s="317" t="s">
        <v>142</v>
      </c>
      <c r="E178" s="318"/>
      <c r="F178" s="316" t="s">
        <v>95</v>
      </c>
      <c r="G178" s="319">
        <v>0.63</v>
      </c>
      <c r="H178" s="315" t="s">
        <v>96</v>
      </c>
      <c r="I178" s="320">
        <v>-55.44</v>
      </c>
      <c r="J178" s="320">
        <v>0.0</v>
      </c>
      <c r="K178" s="320">
        <v>-55.44</v>
      </c>
      <c r="L178" s="320">
        <v>55.44</v>
      </c>
      <c r="M178" s="320">
        <v>0.0</v>
      </c>
      <c r="N178" s="320">
        <v>55.44</v>
      </c>
      <c r="O178" s="319">
        <v>0.0</v>
      </c>
      <c r="P178" s="320">
        <v>0.0</v>
      </c>
      <c r="Q178" s="320">
        <v>0.0</v>
      </c>
      <c r="R178" s="321">
        <v>0.0</v>
      </c>
      <c r="S178" s="314"/>
    </row>
    <row r="179" ht="11.25" customHeight="1">
      <c r="B179" s="315" t="s">
        <v>92</v>
      </c>
      <c r="C179" s="316" t="s">
        <v>2459</v>
      </c>
      <c r="D179" s="317" t="s">
        <v>2460</v>
      </c>
      <c r="E179" s="318"/>
      <c r="F179" s="316" t="s">
        <v>95</v>
      </c>
      <c r="G179" s="319">
        <v>0.6</v>
      </c>
      <c r="H179" s="315" t="s">
        <v>96</v>
      </c>
      <c r="I179" s="320">
        <v>-159.6</v>
      </c>
      <c r="J179" s="320">
        <v>0.0</v>
      </c>
      <c r="K179" s="320">
        <v>-159.6</v>
      </c>
      <c r="L179" s="320">
        <v>159.6</v>
      </c>
      <c r="M179" s="320">
        <v>0.0</v>
      </c>
      <c r="N179" s="320">
        <v>159.6</v>
      </c>
      <c r="O179" s="319">
        <v>0.0</v>
      </c>
      <c r="P179" s="320">
        <v>0.0</v>
      </c>
      <c r="Q179" s="320">
        <v>0.0</v>
      </c>
      <c r="R179" s="321">
        <v>0.0</v>
      </c>
      <c r="S179" s="314"/>
    </row>
    <row r="180" ht="11.25" customHeight="1">
      <c r="B180" s="315" t="s">
        <v>92</v>
      </c>
      <c r="C180" s="316" t="s">
        <v>1947</v>
      </c>
      <c r="D180" s="317" t="s">
        <v>1757</v>
      </c>
      <c r="E180" s="318"/>
      <c r="F180" s="316" t="s">
        <v>95</v>
      </c>
      <c r="G180" s="319">
        <v>0.08</v>
      </c>
      <c r="H180" s="315" t="s">
        <v>96</v>
      </c>
      <c r="I180" s="320">
        <v>-168.0</v>
      </c>
      <c r="J180" s="320">
        <v>0.0</v>
      </c>
      <c r="K180" s="320">
        <v>-168.0</v>
      </c>
      <c r="L180" s="320">
        <v>168.0</v>
      </c>
      <c r="M180" s="320">
        <v>0.0</v>
      </c>
      <c r="N180" s="320">
        <v>168.0</v>
      </c>
      <c r="O180" s="319">
        <v>0.0</v>
      </c>
      <c r="P180" s="320">
        <v>0.0</v>
      </c>
      <c r="Q180" s="320">
        <v>0.0</v>
      </c>
      <c r="R180" s="321">
        <v>0.0</v>
      </c>
      <c r="S180" s="314"/>
    </row>
    <row r="181" ht="11.25" customHeight="1">
      <c r="B181" s="315" t="s">
        <v>92</v>
      </c>
      <c r="C181" s="316" t="s">
        <v>128</v>
      </c>
      <c r="D181" s="317" t="s">
        <v>129</v>
      </c>
      <c r="E181" s="318"/>
      <c r="F181" s="316" t="s">
        <v>130</v>
      </c>
      <c r="G181" s="319">
        <v>27.0</v>
      </c>
      <c r="H181" s="315" t="s">
        <v>96</v>
      </c>
      <c r="I181" s="320">
        <v>-314.85</v>
      </c>
      <c r="J181" s="320">
        <v>0.0</v>
      </c>
      <c r="K181" s="320">
        <v>-314.85</v>
      </c>
      <c r="L181" s="320">
        <v>314.85</v>
      </c>
      <c r="M181" s="320">
        <v>0.0</v>
      </c>
      <c r="N181" s="320">
        <v>314.85</v>
      </c>
      <c r="O181" s="319">
        <v>0.0</v>
      </c>
      <c r="P181" s="320">
        <v>0.0</v>
      </c>
      <c r="Q181" s="320">
        <v>0.0</v>
      </c>
      <c r="R181" s="321">
        <v>0.0</v>
      </c>
      <c r="S181" s="314"/>
    </row>
    <row r="182" ht="11.25" customHeight="1">
      <c r="B182" s="315" t="s">
        <v>92</v>
      </c>
      <c r="C182" s="316" t="s">
        <v>118</v>
      </c>
      <c r="D182" s="317" t="s">
        <v>119</v>
      </c>
      <c r="E182" s="318"/>
      <c r="F182" s="316" t="s">
        <v>95</v>
      </c>
      <c r="G182" s="319">
        <v>0.05</v>
      </c>
      <c r="H182" s="315" t="s">
        <v>96</v>
      </c>
      <c r="I182" s="320">
        <v>-1.9</v>
      </c>
      <c r="J182" s="320">
        <v>0.0</v>
      </c>
      <c r="K182" s="320">
        <v>-1.9</v>
      </c>
      <c r="L182" s="320">
        <v>1.9</v>
      </c>
      <c r="M182" s="320">
        <v>0.0</v>
      </c>
      <c r="N182" s="320">
        <v>1.9</v>
      </c>
      <c r="O182" s="319">
        <v>0.0</v>
      </c>
      <c r="P182" s="320">
        <v>0.0</v>
      </c>
      <c r="Q182" s="320">
        <v>0.0</v>
      </c>
      <c r="R182" s="321">
        <v>0.0</v>
      </c>
      <c r="S182" s="314"/>
    </row>
    <row r="183" ht="11.25" customHeight="1">
      <c r="B183" s="315" t="s">
        <v>92</v>
      </c>
      <c r="C183" s="316" t="s">
        <v>201</v>
      </c>
      <c r="D183" s="317" t="s">
        <v>202</v>
      </c>
      <c r="E183" s="318"/>
      <c r="F183" s="316" t="s">
        <v>95</v>
      </c>
      <c r="G183" s="319">
        <v>3.0</v>
      </c>
      <c r="H183" s="315" t="s">
        <v>96</v>
      </c>
      <c r="I183" s="320">
        <v>-163.5</v>
      </c>
      <c r="J183" s="320">
        <v>0.0</v>
      </c>
      <c r="K183" s="320">
        <v>-163.5</v>
      </c>
      <c r="L183" s="320">
        <v>163.5</v>
      </c>
      <c r="M183" s="320">
        <v>0.0</v>
      </c>
      <c r="N183" s="320">
        <v>163.5</v>
      </c>
      <c r="O183" s="319">
        <v>0.0</v>
      </c>
      <c r="P183" s="320">
        <v>0.0</v>
      </c>
      <c r="Q183" s="320">
        <v>0.0</v>
      </c>
      <c r="R183" s="321">
        <v>0.0</v>
      </c>
      <c r="S183" s="314"/>
    </row>
    <row r="184" ht="11.25" customHeight="1">
      <c r="B184" s="315" t="s">
        <v>92</v>
      </c>
      <c r="C184" s="316" t="s">
        <v>1901</v>
      </c>
      <c r="D184" s="317" t="s">
        <v>1902</v>
      </c>
      <c r="E184" s="318"/>
      <c r="F184" s="316" t="s">
        <v>95</v>
      </c>
      <c r="G184" s="319">
        <v>0.05</v>
      </c>
      <c r="H184" s="315" t="s">
        <v>96</v>
      </c>
      <c r="I184" s="320">
        <v>-19.0</v>
      </c>
      <c r="J184" s="320">
        <v>0.0</v>
      </c>
      <c r="K184" s="320">
        <v>-19.0</v>
      </c>
      <c r="L184" s="320">
        <v>19.0</v>
      </c>
      <c r="M184" s="320">
        <v>0.0</v>
      </c>
      <c r="N184" s="320">
        <v>19.0</v>
      </c>
      <c r="O184" s="319">
        <v>0.0</v>
      </c>
      <c r="P184" s="320">
        <v>0.0</v>
      </c>
      <c r="Q184" s="320">
        <v>0.0</v>
      </c>
      <c r="R184" s="321">
        <v>0.0</v>
      </c>
      <c r="S184" s="314"/>
    </row>
    <row r="185" ht="11.25" customHeight="1">
      <c r="B185" s="315" t="s">
        <v>92</v>
      </c>
      <c r="C185" s="316" t="s">
        <v>1931</v>
      </c>
      <c r="D185" s="317" t="s">
        <v>1669</v>
      </c>
      <c r="E185" s="318"/>
      <c r="F185" s="316" t="s">
        <v>95</v>
      </c>
      <c r="G185" s="319">
        <v>0.45</v>
      </c>
      <c r="H185" s="315" t="s">
        <v>96</v>
      </c>
      <c r="I185" s="320">
        <v>-179.1</v>
      </c>
      <c r="J185" s="320">
        <v>0.0</v>
      </c>
      <c r="K185" s="320">
        <v>-179.1</v>
      </c>
      <c r="L185" s="320">
        <v>179.1</v>
      </c>
      <c r="M185" s="320">
        <v>0.0</v>
      </c>
      <c r="N185" s="320">
        <v>179.1</v>
      </c>
      <c r="O185" s="319">
        <v>0.0</v>
      </c>
      <c r="P185" s="320">
        <v>0.0</v>
      </c>
      <c r="Q185" s="320">
        <v>0.0</v>
      </c>
      <c r="R185" s="321">
        <v>0.0</v>
      </c>
      <c r="S185" s="314"/>
    </row>
    <row r="186" ht="11.25" customHeight="1">
      <c r="B186" s="315" t="s">
        <v>92</v>
      </c>
      <c r="C186" s="316" t="s">
        <v>178</v>
      </c>
      <c r="D186" s="317" t="s">
        <v>179</v>
      </c>
      <c r="E186" s="318"/>
      <c r="F186" s="316" t="s">
        <v>95</v>
      </c>
      <c r="G186" s="319">
        <v>0.5</v>
      </c>
      <c r="H186" s="315" t="s">
        <v>96</v>
      </c>
      <c r="I186" s="320">
        <v>-649.0</v>
      </c>
      <c r="J186" s="320">
        <v>0.0</v>
      </c>
      <c r="K186" s="320">
        <v>-649.0</v>
      </c>
      <c r="L186" s="320">
        <v>649.0</v>
      </c>
      <c r="M186" s="320">
        <v>0.0</v>
      </c>
      <c r="N186" s="320">
        <v>649.0</v>
      </c>
      <c r="O186" s="319">
        <v>0.0</v>
      </c>
      <c r="P186" s="320">
        <v>0.0</v>
      </c>
      <c r="Q186" s="320">
        <v>0.0</v>
      </c>
      <c r="R186" s="321">
        <v>0.0</v>
      </c>
      <c r="S186" s="314"/>
    </row>
    <row r="187" ht="11.25" customHeight="1">
      <c r="B187" s="315" t="s">
        <v>92</v>
      </c>
      <c r="C187" s="316" t="s">
        <v>230</v>
      </c>
      <c r="D187" s="317" t="s">
        <v>231</v>
      </c>
      <c r="E187" s="318"/>
      <c r="F187" s="316" t="s">
        <v>95</v>
      </c>
      <c r="G187" s="319">
        <v>0.45</v>
      </c>
      <c r="H187" s="315" t="s">
        <v>96</v>
      </c>
      <c r="I187" s="320">
        <v>0.0</v>
      </c>
      <c r="J187" s="320">
        <v>0.0</v>
      </c>
      <c r="K187" s="320">
        <v>0.0</v>
      </c>
      <c r="L187" s="320">
        <v>0.0</v>
      </c>
      <c r="M187" s="320">
        <v>0.0</v>
      </c>
      <c r="N187" s="320">
        <v>0.0</v>
      </c>
      <c r="O187" s="319">
        <v>0.0</v>
      </c>
      <c r="P187" s="320">
        <v>0.0</v>
      </c>
      <c r="Q187" s="320">
        <v>0.0</v>
      </c>
      <c r="R187" s="321">
        <v>0.0</v>
      </c>
      <c r="S187" s="314"/>
    </row>
    <row r="188" ht="12.0" customHeight="1"/>
    <row r="189" ht="12.75" customHeight="1">
      <c r="B189" s="300" t="s">
        <v>1813</v>
      </c>
      <c r="C189" s="297"/>
      <c r="D189" s="298"/>
      <c r="S189" s="330" t="s">
        <v>259</v>
      </c>
    </row>
    <row r="190" ht="4.5" customHeight="1"/>
    <row r="191" ht="19.5" customHeight="1">
      <c r="B191" s="301" t="s">
        <v>79</v>
      </c>
      <c r="C191" s="301" t="s">
        <v>80</v>
      </c>
      <c r="D191" s="302" t="s">
        <v>81</v>
      </c>
      <c r="E191" s="303"/>
      <c r="F191" s="301" t="s">
        <v>82</v>
      </c>
      <c r="G191" s="301" t="s">
        <v>83</v>
      </c>
      <c r="H191" s="301" t="s">
        <v>84</v>
      </c>
      <c r="I191" s="304" t="s">
        <v>85</v>
      </c>
      <c r="J191" s="305"/>
      <c r="K191" s="306"/>
      <c r="L191" s="304" t="s">
        <v>86</v>
      </c>
      <c r="M191" s="305"/>
      <c r="N191" s="306"/>
      <c r="O191" s="304" t="s">
        <v>87</v>
      </c>
      <c r="P191" s="305"/>
      <c r="Q191" s="305"/>
      <c r="R191" s="305"/>
      <c r="S191" s="307"/>
    </row>
    <row r="192" ht="14.25" customHeight="1">
      <c r="B192" s="308"/>
      <c r="C192" s="308"/>
      <c r="D192" s="309"/>
      <c r="E192" s="310"/>
      <c r="F192" s="308"/>
      <c r="G192" s="308"/>
      <c r="H192" s="308"/>
      <c r="I192" s="311" t="s">
        <v>88</v>
      </c>
      <c r="J192" s="311" t="s">
        <v>89</v>
      </c>
      <c r="K192" s="311" t="s">
        <v>90</v>
      </c>
      <c r="L192" s="311" t="s">
        <v>88</v>
      </c>
      <c r="M192" s="311" t="s">
        <v>89</v>
      </c>
      <c r="N192" s="311" t="s">
        <v>90</v>
      </c>
      <c r="O192" s="311" t="s">
        <v>83</v>
      </c>
      <c r="P192" s="311" t="s">
        <v>88</v>
      </c>
      <c r="Q192" s="311" t="s">
        <v>89</v>
      </c>
      <c r="R192" s="304" t="s">
        <v>90</v>
      </c>
      <c r="S192" s="307"/>
    </row>
    <row r="193" ht="11.25" customHeight="1">
      <c r="B193" s="315" t="s">
        <v>92</v>
      </c>
      <c r="C193" s="316" t="s">
        <v>212</v>
      </c>
      <c r="D193" s="317" t="s">
        <v>213</v>
      </c>
      <c r="E193" s="318"/>
      <c r="F193" s="316" t="s">
        <v>95</v>
      </c>
      <c r="G193" s="319">
        <v>0.27</v>
      </c>
      <c r="H193" s="315" t="s">
        <v>96</v>
      </c>
      <c r="I193" s="320">
        <v>-54.0</v>
      </c>
      <c r="J193" s="320">
        <v>0.0</v>
      </c>
      <c r="K193" s="320">
        <v>-54.0</v>
      </c>
      <c r="L193" s="320">
        <v>54.0</v>
      </c>
      <c r="M193" s="320">
        <v>0.0</v>
      </c>
      <c r="N193" s="320">
        <v>54.0</v>
      </c>
      <c r="O193" s="319">
        <v>0.0</v>
      </c>
      <c r="P193" s="320">
        <v>0.0</v>
      </c>
      <c r="Q193" s="320">
        <v>0.0</v>
      </c>
      <c r="R193" s="321">
        <v>0.0</v>
      </c>
      <c r="S193" s="314"/>
    </row>
    <row r="194" ht="11.25" customHeight="1">
      <c r="B194" s="315" t="s">
        <v>92</v>
      </c>
      <c r="C194" s="316" t="s">
        <v>1861</v>
      </c>
      <c r="D194" s="317" t="s">
        <v>748</v>
      </c>
      <c r="E194" s="318"/>
      <c r="F194" s="316" t="s">
        <v>95</v>
      </c>
      <c r="G194" s="319">
        <v>2.97</v>
      </c>
      <c r="H194" s="315" t="s">
        <v>96</v>
      </c>
      <c r="I194" s="320">
        <v>-447.1</v>
      </c>
      <c r="J194" s="320">
        <v>0.0</v>
      </c>
      <c r="K194" s="320">
        <v>-447.1</v>
      </c>
      <c r="L194" s="320">
        <v>447.1</v>
      </c>
      <c r="M194" s="320">
        <v>0.0</v>
      </c>
      <c r="N194" s="320">
        <v>447.1</v>
      </c>
      <c r="O194" s="319">
        <v>0.0</v>
      </c>
      <c r="P194" s="320">
        <v>0.0</v>
      </c>
      <c r="Q194" s="320">
        <v>0.0</v>
      </c>
      <c r="R194" s="321">
        <v>0.0</v>
      </c>
      <c r="S194" s="314"/>
    </row>
    <row r="195" ht="11.25" customHeight="1">
      <c r="B195" s="315" t="s">
        <v>92</v>
      </c>
      <c r="C195" s="316" t="s">
        <v>141</v>
      </c>
      <c r="D195" s="317" t="s">
        <v>142</v>
      </c>
      <c r="E195" s="318"/>
      <c r="F195" s="316" t="s">
        <v>95</v>
      </c>
      <c r="G195" s="319">
        <v>0.63</v>
      </c>
      <c r="H195" s="315" t="s">
        <v>96</v>
      </c>
      <c r="I195" s="320">
        <v>-55.44</v>
      </c>
      <c r="J195" s="320">
        <v>0.0</v>
      </c>
      <c r="K195" s="320">
        <v>-55.44</v>
      </c>
      <c r="L195" s="320">
        <v>55.44</v>
      </c>
      <c r="M195" s="320">
        <v>0.0</v>
      </c>
      <c r="N195" s="320">
        <v>55.44</v>
      </c>
      <c r="O195" s="319">
        <v>0.0</v>
      </c>
      <c r="P195" s="320">
        <v>0.0</v>
      </c>
      <c r="Q195" s="320">
        <v>0.0</v>
      </c>
      <c r="R195" s="321">
        <v>0.0</v>
      </c>
      <c r="S195" s="314"/>
    </row>
    <row r="196" ht="11.25" customHeight="1">
      <c r="B196" s="315" t="s">
        <v>92</v>
      </c>
      <c r="C196" s="316" t="s">
        <v>2459</v>
      </c>
      <c r="D196" s="317" t="s">
        <v>2460</v>
      </c>
      <c r="E196" s="318"/>
      <c r="F196" s="316" t="s">
        <v>95</v>
      </c>
      <c r="G196" s="319">
        <v>0.6</v>
      </c>
      <c r="H196" s="315" t="s">
        <v>96</v>
      </c>
      <c r="I196" s="320">
        <v>-159.6</v>
      </c>
      <c r="J196" s="320">
        <v>0.0</v>
      </c>
      <c r="K196" s="320">
        <v>-159.6</v>
      </c>
      <c r="L196" s="320">
        <v>159.6</v>
      </c>
      <c r="M196" s="320">
        <v>0.0</v>
      </c>
      <c r="N196" s="320">
        <v>159.6</v>
      </c>
      <c r="O196" s="319">
        <v>0.0</v>
      </c>
      <c r="P196" s="320">
        <v>0.0</v>
      </c>
      <c r="Q196" s="320">
        <v>0.0</v>
      </c>
      <c r="R196" s="321">
        <v>0.0</v>
      </c>
      <c r="S196" s="314"/>
    </row>
    <row r="197" ht="11.25" customHeight="1">
      <c r="B197" s="315" t="s">
        <v>92</v>
      </c>
      <c r="C197" s="316" t="s">
        <v>1947</v>
      </c>
      <c r="D197" s="317" t="s">
        <v>1757</v>
      </c>
      <c r="E197" s="318"/>
      <c r="F197" s="316" t="s">
        <v>95</v>
      </c>
      <c r="G197" s="319">
        <v>0.08</v>
      </c>
      <c r="H197" s="315" t="s">
        <v>96</v>
      </c>
      <c r="I197" s="320">
        <v>-168.0</v>
      </c>
      <c r="J197" s="320">
        <v>0.0</v>
      </c>
      <c r="K197" s="320">
        <v>-168.0</v>
      </c>
      <c r="L197" s="320">
        <v>168.0</v>
      </c>
      <c r="M197" s="320">
        <v>0.0</v>
      </c>
      <c r="N197" s="320">
        <v>168.0</v>
      </c>
      <c r="O197" s="319">
        <v>0.0</v>
      </c>
      <c r="P197" s="320">
        <v>0.0</v>
      </c>
      <c r="Q197" s="320">
        <v>0.0</v>
      </c>
      <c r="R197" s="321">
        <v>0.0</v>
      </c>
      <c r="S197" s="314"/>
    </row>
    <row r="198" ht="11.25" customHeight="1">
      <c r="B198" s="315" t="s">
        <v>92</v>
      </c>
      <c r="C198" s="316" t="s">
        <v>128</v>
      </c>
      <c r="D198" s="317" t="s">
        <v>129</v>
      </c>
      <c r="E198" s="318"/>
      <c r="F198" s="316" t="s">
        <v>130</v>
      </c>
      <c r="G198" s="319">
        <v>27.0</v>
      </c>
      <c r="H198" s="315" t="s">
        <v>96</v>
      </c>
      <c r="I198" s="320">
        <v>-314.85</v>
      </c>
      <c r="J198" s="320">
        <v>0.0</v>
      </c>
      <c r="K198" s="320">
        <v>-314.85</v>
      </c>
      <c r="L198" s="320">
        <v>314.85</v>
      </c>
      <c r="M198" s="320">
        <v>0.0</v>
      </c>
      <c r="N198" s="320">
        <v>314.85</v>
      </c>
      <c r="O198" s="319">
        <v>0.0</v>
      </c>
      <c r="P198" s="320">
        <v>0.0</v>
      </c>
      <c r="Q198" s="320">
        <v>0.0</v>
      </c>
      <c r="R198" s="321">
        <v>0.0</v>
      </c>
      <c r="S198" s="314"/>
    </row>
    <row r="199" ht="11.25" customHeight="1">
      <c r="B199" s="315" t="s">
        <v>92</v>
      </c>
      <c r="C199" s="316" t="s">
        <v>201</v>
      </c>
      <c r="D199" s="317" t="s">
        <v>202</v>
      </c>
      <c r="E199" s="318"/>
      <c r="F199" s="316" t="s">
        <v>95</v>
      </c>
      <c r="G199" s="319">
        <v>3.0</v>
      </c>
      <c r="H199" s="315" t="s">
        <v>96</v>
      </c>
      <c r="I199" s="320">
        <v>-163.5</v>
      </c>
      <c r="J199" s="320">
        <v>0.0</v>
      </c>
      <c r="K199" s="320">
        <v>-163.5</v>
      </c>
      <c r="L199" s="320">
        <v>163.5</v>
      </c>
      <c r="M199" s="320">
        <v>0.0</v>
      </c>
      <c r="N199" s="320">
        <v>163.5</v>
      </c>
      <c r="O199" s="319">
        <v>0.0</v>
      </c>
      <c r="P199" s="320">
        <v>0.0</v>
      </c>
      <c r="Q199" s="320">
        <v>0.0</v>
      </c>
      <c r="R199" s="321">
        <v>0.0</v>
      </c>
      <c r="S199" s="314"/>
    </row>
    <row r="200" ht="11.25" customHeight="1">
      <c r="B200" s="315" t="s">
        <v>92</v>
      </c>
      <c r="C200" s="316" t="s">
        <v>210</v>
      </c>
      <c r="D200" s="399" t="s">
        <v>211</v>
      </c>
      <c r="E200" s="318"/>
      <c r="F200" s="316" t="s">
        <v>95</v>
      </c>
      <c r="G200" s="319">
        <v>2.25</v>
      </c>
      <c r="H200" s="315" t="s">
        <v>96</v>
      </c>
      <c r="I200" s="320">
        <v>-1711.73</v>
      </c>
      <c r="J200" s="320">
        <v>0.0</v>
      </c>
      <c r="K200" s="320">
        <v>-1711.73</v>
      </c>
      <c r="L200" s="320">
        <v>1711.73</v>
      </c>
      <c r="M200" s="320">
        <v>0.0</v>
      </c>
      <c r="N200" s="320">
        <v>1711.73</v>
      </c>
      <c r="O200" s="319">
        <v>0.0</v>
      </c>
      <c r="P200" s="320">
        <v>0.0</v>
      </c>
      <c r="Q200" s="320">
        <v>0.0</v>
      </c>
      <c r="R200" s="321">
        <v>0.0</v>
      </c>
      <c r="S200" s="314"/>
    </row>
    <row r="201" ht="11.25" customHeight="1">
      <c r="B201" s="315" t="s">
        <v>92</v>
      </c>
      <c r="C201" s="316" t="s">
        <v>206</v>
      </c>
      <c r="D201" s="317" t="s">
        <v>207</v>
      </c>
      <c r="E201" s="318"/>
      <c r="F201" s="316" t="s">
        <v>95</v>
      </c>
      <c r="G201" s="319">
        <v>0.225</v>
      </c>
      <c r="H201" s="315" t="s">
        <v>96</v>
      </c>
      <c r="I201" s="320">
        <v>-86.03</v>
      </c>
      <c r="J201" s="320">
        <v>0.0</v>
      </c>
      <c r="K201" s="320">
        <v>-86.03</v>
      </c>
      <c r="L201" s="320">
        <v>86.03</v>
      </c>
      <c r="M201" s="320">
        <v>0.0</v>
      </c>
      <c r="N201" s="320">
        <v>86.03</v>
      </c>
      <c r="O201" s="319">
        <v>0.0</v>
      </c>
      <c r="P201" s="320">
        <v>0.0</v>
      </c>
      <c r="Q201" s="320">
        <v>0.0</v>
      </c>
      <c r="R201" s="321">
        <v>0.0</v>
      </c>
      <c r="S201" s="314"/>
    </row>
    <row r="202" ht="11.25" customHeight="1">
      <c r="B202" s="315" t="s">
        <v>92</v>
      </c>
      <c r="C202" s="316" t="s">
        <v>141</v>
      </c>
      <c r="D202" s="317" t="s">
        <v>142</v>
      </c>
      <c r="E202" s="318"/>
      <c r="F202" s="316" t="s">
        <v>95</v>
      </c>
      <c r="G202" s="319">
        <v>0.36</v>
      </c>
      <c r="H202" s="315" t="s">
        <v>96</v>
      </c>
      <c r="I202" s="320">
        <v>-31.68</v>
      </c>
      <c r="J202" s="320">
        <v>0.0</v>
      </c>
      <c r="K202" s="320">
        <v>-31.68</v>
      </c>
      <c r="L202" s="320">
        <v>31.68</v>
      </c>
      <c r="M202" s="320">
        <v>0.0</v>
      </c>
      <c r="N202" s="320">
        <v>31.68</v>
      </c>
      <c r="O202" s="319">
        <v>0.0</v>
      </c>
      <c r="P202" s="320">
        <v>0.0</v>
      </c>
      <c r="Q202" s="320">
        <v>0.0</v>
      </c>
      <c r="R202" s="321">
        <v>0.0</v>
      </c>
      <c r="S202" s="314"/>
    </row>
    <row r="203" ht="11.25" customHeight="1">
      <c r="B203" s="315" t="s">
        <v>92</v>
      </c>
      <c r="C203" s="316" t="s">
        <v>128</v>
      </c>
      <c r="D203" s="317" t="s">
        <v>129</v>
      </c>
      <c r="E203" s="318"/>
      <c r="F203" s="316" t="s">
        <v>130</v>
      </c>
      <c r="G203" s="319">
        <v>9.0</v>
      </c>
      <c r="H203" s="315" t="s">
        <v>96</v>
      </c>
      <c r="I203" s="320">
        <v>-104.95</v>
      </c>
      <c r="J203" s="320">
        <v>0.0</v>
      </c>
      <c r="K203" s="320">
        <v>-104.95</v>
      </c>
      <c r="L203" s="320">
        <v>104.95</v>
      </c>
      <c r="M203" s="320">
        <v>0.0</v>
      </c>
      <c r="N203" s="320">
        <v>104.95</v>
      </c>
      <c r="O203" s="319">
        <v>0.0</v>
      </c>
      <c r="P203" s="320">
        <v>0.0</v>
      </c>
      <c r="Q203" s="320">
        <v>0.0</v>
      </c>
      <c r="R203" s="321">
        <v>0.0</v>
      </c>
      <c r="S203" s="314"/>
    </row>
    <row r="204" ht="11.25" customHeight="1">
      <c r="B204" s="315" t="s">
        <v>92</v>
      </c>
      <c r="C204" s="316" t="s">
        <v>201</v>
      </c>
      <c r="D204" s="317" t="s">
        <v>202</v>
      </c>
      <c r="E204" s="318"/>
      <c r="F204" s="316" t="s">
        <v>95</v>
      </c>
      <c r="G204" s="319">
        <v>0.135</v>
      </c>
      <c r="H204" s="315" t="s">
        <v>96</v>
      </c>
      <c r="I204" s="320">
        <v>-7.36</v>
      </c>
      <c r="J204" s="320">
        <v>0.0</v>
      </c>
      <c r="K204" s="320">
        <v>-7.36</v>
      </c>
      <c r="L204" s="320">
        <v>7.36</v>
      </c>
      <c r="M204" s="320">
        <v>0.0</v>
      </c>
      <c r="N204" s="320">
        <v>7.36</v>
      </c>
      <c r="O204" s="319">
        <v>0.0</v>
      </c>
      <c r="P204" s="320">
        <v>0.0</v>
      </c>
      <c r="Q204" s="320">
        <v>0.0</v>
      </c>
      <c r="R204" s="321">
        <v>0.0</v>
      </c>
      <c r="S204" s="314"/>
    </row>
    <row r="205" ht="11.25" customHeight="1">
      <c r="B205" s="315" t="s">
        <v>92</v>
      </c>
      <c r="C205" s="316" t="s">
        <v>2461</v>
      </c>
      <c r="D205" s="317" t="s">
        <v>2462</v>
      </c>
      <c r="E205" s="318"/>
      <c r="F205" s="316" t="s">
        <v>130</v>
      </c>
      <c r="G205" s="319">
        <v>1.0</v>
      </c>
      <c r="H205" s="315" t="s">
        <v>96</v>
      </c>
      <c r="I205" s="320">
        <v>-165.0</v>
      </c>
      <c r="J205" s="320">
        <v>0.0</v>
      </c>
      <c r="K205" s="320">
        <v>-165.0</v>
      </c>
      <c r="L205" s="320">
        <v>165.0</v>
      </c>
      <c r="M205" s="320">
        <v>0.0</v>
      </c>
      <c r="N205" s="320">
        <v>165.0</v>
      </c>
      <c r="O205" s="319">
        <v>0.0</v>
      </c>
      <c r="P205" s="320">
        <v>0.0</v>
      </c>
      <c r="Q205" s="320">
        <v>0.0</v>
      </c>
      <c r="R205" s="321">
        <v>0.0</v>
      </c>
      <c r="S205" s="314"/>
    </row>
    <row r="206" ht="11.25" customHeight="1">
      <c r="B206" s="322" t="s">
        <v>107</v>
      </c>
      <c r="C206" s="323"/>
      <c r="D206" s="323"/>
      <c r="E206" s="323"/>
      <c r="F206" s="324"/>
      <c r="G206" s="325">
        <v>89.078</v>
      </c>
      <c r="H206" s="326" t="s">
        <v>108</v>
      </c>
      <c r="I206" s="327">
        <v>-7378.27</v>
      </c>
      <c r="J206" s="327">
        <v>0.0</v>
      </c>
      <c r="K206" s="327">
        <v>-7378.27</v>
      </c>
      <c r="L206" s="327">
        <v>7378.27</v>
      </c>
      <c r="M206" s="327">
        <v>0.0</v>
      </c>
      <c r="N206" s="327">
        <v>7378.27</v>
      </c>
      <c r="O206" s="325">
        <v>0.0</v>
      </c>
      <c r="P206" s="327">
        <v>0.0</v>
      </c>
      <c r="Q206" s="327">
        <v>0.0</v>
      </c>
      <c r="R206" s="328">
        <v>0.0</v>
      </c>
      <c r="S206" s="329"/>
    </row>
    <row r="207" ht="11.25" customHeight="1">
      <c r="B207" s="312" t="s">
        <v>2463</v>
      </c>
      <c r="C207" s="313"/>
      <c r="D207" s="313"/>
      <c r="E207" s="313"/>
      <c r="F207" s="313"/>
      <c r="G207" s="313"/>
      <c r="H207" s="313"/>
      <c r="I207" s="313"/>
      <c r="J207" s="313"/>
      <c r="K207" s="313"/>
      <c r="L207" s="313"/>
      <c r="M207" s="313"/>
      <c r="N207" s="313"/>
      <c r="O207" s="313"/>
      <c r="P207" s="313"/>
      <c r="Q207" s="313"/>
      <c r="R207" s="313"/>
      <c r="S207" s="314"/>
    </row>
    <row r="208" ht="11.25" customHeight="1">
      <c r="B208" s="315" t="s">
        <v>92</v>
      </c>
      <c r="C208" s="316" t="s">
        <v>124</v>
      </c>
      <c r="D208" s="317" t="s">
        <v>125</v>
      </c>
      <c r="E208" s="318"/>
      <c r="F208" s="316" t="s">
        <v>95</v>
      </c>
      <c r="G208" s="319">
        <v>0.5</v>
      </c>
      <c r="H208" s="315" t="s">
        <v>96</v>
      </c>
      <c r="I208" s="320">
        <v>-730.4</v>
      </c>
      <c r="J208" s="320">
        <v>0.0</v>
      </c>
      <c r="K208" s="320">
        <v>-730.4</v>
      </c>
      <c r="L208" s="320">
        <v>730.4</v>
      </c>
      <c r="M208" s="320">
        <v>0.0</v>
      </c>
      <c r="N208" s="320">
        <v>730.4</v>
      </c>
      <c r="O208" s="319">
        <v>0.0</v>
      </c>
      <c r="P208" s="320">
        <v>0.0</v>
      </c>
      <c r="Q208" s="320">
        <v>0.0</v>
      </c>
      <c r="R208" s="321">
        <v>0.0</v>
      </c>
      <c r="S208" s="314"/>
    </row>
    <row r="209" ht="11.25" customHeight="1">
      <c r="B209" s="315" t="s">
        <v>92</v>
      </c>
      <c r="C209" s="316" t="s">
        <v>204</v>
      </c>
      <c r="D209" s="317" t="s">
        <v>205</v>
      </c>
      <c r="E209" s="318"/>
      <c r="F209" s="316" t="s">
        <v>95</v>
      </c>
      <c r="G209" s="319">
        <v>1.125</v>
      </c>
      <c r="H209" s="315" t="s">
        <v>96</v>
      </c>
      <c r="I209" s="320">
        <v>-117.22</v>
      </c>
      <c r="J209" s="320">
        <v>0.0</v>
      </c>
      <c r="K209" s="320">
        <v>-117.22</v>
      </c>
      <c r="L209" s="320">
        <v>117.22</v>
      </c>
      <c r="M209" s="320">
        <v>0.0</v>
      </c>
      <c r="N209" s="320">
        <v>117.22</v>
      </c>
      <c r="O209" s="319">
        <v>0.0</v>
      </c>
      <c r="P209" s="320">
        <v>0.0</v>
      </c>
      <c r="Q209" s="320">
        <v>0.0</v>
      </c>
      <c r="R209" s="321">
        <v>0.0</v>
      </c>
      <c r="S209" s="314"/>
    </row>
    <row r="210" ht="11.25" customHeight="1">
      <c r="B210" s="315" t="s">
        <v>92</v>
      </c>
      <c r="C210" s="316" t="s">
        <v>118</v>
      </c>
      <c r="D210" s="317" t="s">
        <v>119</v>
      </c>
      <c r="E210" s="318"/>
      <c r="F210" s="316" t="s">
        <v>95</v>
      </c>
      <c r="G210" s="319">
        <v>0.01</v>
      </c>
      <c r="H210" s="315" t="s">
        <v>96</v>
      </c>
      <c r="I210" s="320">
        <v>-0.42</v>
      </c>
      <c r="J210" s="320">
        <v>0.0</v>
      </c>
      <c r="K210" s="320">
        <v>-0.42</v>
      </c>
      <c r="L210" s="320">
        <v>0.42</v>
      </c>
      <c r="M210" s="320">
        <v>0.0</v>
      </c>
      <c r="N210" s="320">
        <v>0.42</v>
      </c>
      <c r="O210" s="319">
        <v>0.0</v>
      </c>
      <c r="P210" s="320">
        <v>0.0</v>
      </c>
      <c r="Q210" s="320">
        <v>0.0</v>
      </c>
      <c r="R210" s="321">
        <v>0.0</v>
      </c>
      <c r="S210" s="314"/>
    </row>
    <row r="211" ht="11.25" customHeight="1">
      <c r="B211" s="315" t="s">
        <v>92</v>
      </c>
      <c r="C211" s="316" t="s">
        <v>201</v>
      </c>
      <c r="D211" s="317" t="s">
        <v>202</v>
      </c>
      <c r="E211" s="318"/>
      <c r="F211" s="316" t="s">
        <v>95</v>
      </c>
      <c r="G211" s="319">
        <v>1.0</v>
      </c>
      <c r="H211" s="315" t="s">
        <v>96</v>
      </c>
      <c r="I211" s="320">
        <v>-54.5</v>
      </c>
      <c r="J211" s="320">
        <v>0.0</v>
      </c>
      <c r="K211" s="320">
        <v>-54.5</v>
      </c>
      <c r="L211" s="320">
        <v>54.5</v>
      </c>
      <c r="M211" s="320">
        <v>0.0</v>
      </c>
      <c r="N211" s="320">
        <v>54.5</v>
      </c>
      <c r="O211" s="319">
        <v>0.0</v>
      </c>
      <c r="P211" s="320">
        <v>0.0</v>
      </c>
      <c r="Q211" s="320">
        <v>0.0</v>
      </c>
      <c r="R211" s="321">
        <v>0.0</v>
      </c>
      <c r="S211" s="314"/>
    </row>
    <row r="212" ht="11.25" customHeight="1">
      <c r="B212" s="315" t="s">
        <v>92</v>
      </c>
      <c r="C212" s="316" t="s">
        <v>128</v>
      </c>
      <c r="D212" s="317" t="s">
        <v>129</v>
      </c>
      <c r="E212" s="318"/>
      <c r="F212" s="316" t="s">
        <v>130</v>
      </c>
      <c r="G212" s="319">
        <v>27.0</v>
      </c>
      <c r="H212" s="315" t="s">
        <v>96</v>
      </c>
      <c r="I212" s="320">
        <v>-314.85</v>
      </c>
      <c r="J212" s="320">
        <v>0.0</v>
      </c>
      <c r="K212" s="320">
        <v>-314.85</v>
      </c>
      <c r="L212" s="320">
        <v>314.85</v>
      </c>
      <c r="M212" s="320">
        <v>0.0</v>
      </c>
      <c r="N212" s="320">
        <v>314.85</v>
      </c>
      <c r="O212" s="319">
        <v>0.0</v>
      </c>
      <c r="P212" s="320">
        <v>0.0</v>
      </c>
      <c r="Q212" s="320">
        <v>0.0</v>
      </c>
      <c r="R212" s="321">
        <v>0.0</v>
      </c>
      <c r="S212" s="314"/>
    </row>
    <row r="213" ht="11.25" customHeight="1">
      <c r="B213" s="315" t="s">
        <v>92</v>
      </c>
      <c r="C213" s="316" t="s">
        <v>141</v>
      </c>
      <c r="D213" s="317" t="s">
        <v>142</v>
      </c>
      <c r="E213" s="318"/>
      <c r="F213" s="316" t="s">
        <v>95</v>
      </c>
      <c r="G213" s="319">
        <v>0.01</v>
      </c>
      <c r="H213" s="315" t="s">
        <v>96</v>
      </c>
      <c r="I213" s="320">
        <v>-0.88</v>
      </c>
      <c r="J213" s="320">
        <v>0.0</v>
      </c>
      <c r="K213" s="320">
        <v>-0.88</v>
      </c>
      <c r="L213" s="320">
        <v>0.88</v>
      </c>
      <c r="M213" s="320">
        <v>0.0</v>
      </c>
      <c r="N213" s="320">
        <v>0.88</v>
      </c>
      <c r="O213" s="319">
        <v>0.0</v>
      </c>
      <c r="P213" s="320">
        <v>0.0</v>
      </c>
      <c r="Q213" s="320">
        <v>0.0</v>
      </c>
      <c r="R213" s="321">
        <v>0.0</v>
      </c>
      <c r="S213" s="314"/>
    </row>
    <row r="214" ht="11.25" customHeight="1">
      <c r="B214" s="315" t="s">
        <v>92</v>
      </c>
      <c r="C214" s="316" t="s">
        <v>2372</v>
      </c>
      <c r="D214" s="317" t="s">
        <v>2373</v>
      </c>
      <c r="E214" s="318"/>
      <c r="F214" s="316" t="s">
        <v>95</v>
      </c>
      <c r="G214" s="319">
        <v>0.48</v>
      </c>
      <c r="H214" s="315" t="s">
        <v>96</v>
      </c>
      <c r="I214" s="320">
        <v>-820.51</v>
      </c>
      <c r="J214" s="320">
        <v>0.0</v>
      </c>
      <c r="K214" s="320">
        <v>-820.51</v>
      </c>
      <c r="L214" s="320">
        <v>820.51</v>
      </c>
      <c r="M214" s="320">
        <v>0.0</v>
      </c>
      <c r="N214" s="320">
        <v>820.51</v>
      </c>
      <c r="O214" s="319">
        <v>0.0</v>
      </c>
      <c r="P214" s="320">
        <v>0.0</v>
      </c>
      <c r="Q214" s="320">
        <v>0.0</v>
      </c>
      <c r="R214" s="321">
        <v>0.0</v>
      </c>
      <c r="S214" s="314"/>
    </row>
    <row r="215" ht="11.25" customHeight="1">
      <c r="B215" s="315" t="s">
        <v>92</v>
      </c>
      <c r="C215" s="316" t="s">
        <v>2440</v>
      </c>
      <c r="D215" s="317" t="s">
        <v>2441</v>
      </c>
      <c r="E215" s="318"/>
      <c r="F215" s="316" t="s">
        <v>95</v>
      </c>
      <c r="G215" s="319">
        <v>0.01</v>
      </c>
      <c r="H215" s="315" t="s">
        <v>96</v>
      </c>
      <c r="I215" s="320">
        <v>-30.06</v>
      </c>
      <c r="J215" s="320">
        <v>0.0</v>
      </c>
      <c r="K215" s="320">
        <v>-30.06</v>
      </c>
      <c r="L215" s="320">
        <v>30.06</v>
      </c>
      <c r="M215" s="320">
        <v>0.0</v>
      </c>
      <c r="N215" s="320">
        <v>30.06</v>
      </c>
      <c r="O215" s="319">
        <v>0.0</v>
      </c>
      <c r="P215" s="320">
        <v>0.0</v>
      </c>
      <c r="Q215" s="320">
        <v>0.0</v>
      </c>
      <c r="R215" s="321">
        <v>0.0</v>
      </c>
      <c r="S215" s="314"/>
    </row>
    <row r="216" ht="11.25" customHeight="1">
      <c r="B216" s="315" t="s">
        <v>92</v>
      </c>
      <c r="C216" s="316" t="s">
        <v>204</v>
      </c>
      <c r="D216" s="317" t="s">
        <v>205</v>
      </c>
      <c r="E216" s="318"/>
      <c r="F216" s="316" t="s">
        <v>95</v>
      </c>
      <c r="G216" s="319">
        <v>1.125</v>
      </c>
      <c r="H216" s="315" t="s">
        <v>96</v>
      </c>
      <c r="I216" s="320">
        <v>-117.22</v>
      </c>
      <c r="J216" s="320">
        <v>0.0</v>
      </c>
      <c r="K216" s="320">
        <v>-117.22</v>
      </c>
      <c r="L216" s="320">
        <v>117.22</v>
      </c>
      <c r="M216" s="320">
        <v>0.0</v>
      </c>
      <c r="N216" s="320">
        <v>117.22</v>
      </c>
      <c r="O216" s="319">
        <v>0.0</v>
      </c>
      <c r="P216" s="320">
        <v>0.0</v>
      </c>
      <c r="Q216" s="320">
        <v>0.0</v>
      </c>
      <c r="R216" s="321">
        <v>0.0</v>
      </c>
      <c r="S216" s="314"/>
    </row>
    <row r="217" ht="11.25" customHeight="1">
      <c r="B217" s="315" t="s">
        <v>92</v>
      </c>
      <c r="C217" s="316" t="s">
        <v>230</v>
      </c>
      <c r="D217" s="317" t="s">
        <v>231</v>
      </c>
      <c r="E217" s="318"/>
      <c r="F217" s="316" t="s">
        <v>95</v>
      </c>
      <c r="G217" s="319">
        <v>1.125</v>
      </c>
      <c r="H217" s="315" t="s">
        <v>96</v>
      </c>
      <c r="I217" s="320">
        <v>0.0</v>
      </c>
      <c r="J217" s="320">
        <v>0.0</v>
      </c>
      <c r="K217" s="320">
        <v>0.0</v>
      </c>
      <c r="L217" s="320">
        <v>0.0</v>
      </c>
      <c r="M217" s="320">
        <v>0.0</v>
      </c>
      <c r="N217" s="320">
        <v>0.0</v>
      </c>
      <c r="O217" s="319">
        <v>0.0</v>
      </c>
      <c r="P217" s="320">
        <v>0.0</v>
      </c>
      <c r="Q217" s="320">
        <v>0.0</v>
      </c>
      <c r="R217" s="321">
        <v>0.0</v>
      </c>
      <c r="S217" s="314"/>
    </row>
    <row r="218" ht="11.25" customHeight="1">
      <c r="B218" s="315" t="s">
        <v>92</v>
      </c>
      <c r="C218" s="316" t="s">
        <v>128</v>
      </c>
      <c r="D218" s="317" t="s">
        <v>129</v>
      </c>
      <c r="E218" s="318"/>
      <c r="F218" s="316" t="s">
        <v>130</v>
      </c>
      <c r="G218" s="319">
        <v>9.0</v>
      </c>
      <c r="H218" s="315" t="s">
        <v>96</v>
      </c>
      <c r="I218" s="320">
        <v>-104.95</v>
      </c>
      <c r="J218" s="320">
        <v>0.0</v>
      </c>
      <c r="K218" s="320">
        <v>-104.95</v>
      </c>
      <c r="L218" s="320">
        <v>104.95</v>
      </c>
      <c r="M218" s="320">
        <v>0.0</v>
      </c>
      <c r="N218" s="320">
        <v>104.95</v>
      </c>
      <c r="O218" s="319">
        <v>0.0</v>
      </c>
      <c r="P218" s="320">
        <v>0.0</v>
      </c>
      <c r="Q218" s="320">
        <v>0.0</v>
      </c>
      <c r="R218" s="321">
        <v>0.0</v>
      </c>
      <c r="S218" s="314"/>
    </row>
    <row r="219" ht="11.25" customHeight="1">
      <c r="B219" s="315" t="s">
        <v>92</v>
      </c>
      <c r="C219" s="316" t="s">
        <v>141</v>
      </c>
      <c r="D219" s="317" t="s">
        <v>142</v>
      </c>
      <c r="E219" s="318"/>
      <c r="F219" s="316" t="s">
        <v>95</v>
      </c>
      <c r="G219" s="319">
        <v>0.2</v>
      </c>
      <c r="H219" s="315" t="s">
        <v>96</v>
      </c>
      <c r="I219" s="320">
        <v>-17.6</v>
      </c>
      <c r="J219" s="320">
        <v>0.0</v>
      </c>
      <c r="K219" s="320">
        <v>-17.6</v>
      </c>
      <c r="L219" s="320">
        <v>17.6</v>
      </c>
      <c r="M219" s="320">
        <v>0.0</v>
      </c>
      <c r="N219" s="320">
        <v>17.6</v>
      </c>
      <c r="O219" s="319">
        <v>0.0</v>
      </c>
      <c r="P219" s="320">
        <v>0.0</v>
      </c>
      <c r="Q219" s="320">
        <v>0.0</v>
      </c>
      <c r="R219" s="321">
        <v>0.0</v>
      </c>
      <c r="S219" s="314"/>
    </row>
    <row r="220" ht="11.25" customHeight="1">
      <c r="B220" s="315" t="s">
        <v>92</v>
      </c>
      <c r="C220" s="316" t="s">
        <v>1862</v>
      </c>
      <c r="D220" s="317" t="s">
        <v>763</v>
      </c>
      <c r="E220" s="318"/>
      <c r="F220" s="316" t="s">
        <v>95</v>
      </c>
      <c r="G220" s="319">
        <v>0.135</v>
      </c>
      <c r="H220" s="315" t="s">
        <v>96</v>
      </c>
      <c r="I220" s="320">
        <v>-31.86</v>
      </c>
      <c r="J220" s="320">
        <v>0.0</v>
      </c>
      <c r="K220" s="320">
        <v>-31.86</v>
      </c>
      <c r="L220" s="320">
        <v>31.86</v>
      </c>
      <c r="M220" s="320">
        <v>0.0</v>
      </c>
      <c r="N220" s="320">
        <v>31.86</v>
      </c>
      <c r="O220" s="319">
        <v>0.0</v>
      </c>
      <c r="P220" s="320">
        <v>0.0</v>
      </c>
      <c r="Q220" s="320">
        <v>0.0</v>
      </c>
      <c r="R220" s="321">
        <v>0.0</v>
      </c>
      <c r="S220" s="314"/>
    </row>
    <row r="221" ht="11.25" customHeight="1">
      <c r="B221" s="315" t="s">
        <v>92</v>
      </c>
      <c r="C221" s="316" t="s">
        <v>2461</v>
      </c>
      <c r="D221" s="317" t="s">
        <v>2462</v>
      </c>
      <c r="E221" s="318"/>
      <c r="F221" s="316" t="s">
        <v>130</v>
      </c>
      <c r="G221" s="319">
        <v>0.355</v>
      </c>
      <c r="H221" s="315" t="s">
        <v>96</v>
      </c>
      <c r="I221" s="320">
        <v>-58.58</v>
      </c>
      <c r="J221" s="320">
        <v>0.0</v>
      </c>
      <c r="K221" s="320">
        <v>-58.58</v>
      </c>
      <c r="L221" s="320">
        <v>58.58</v>
      </c>
      <c r="M221" s="320">
        <v>0.0</v>
      </c>
      <c r="N221" s="320">
        <v>58.58</v>
      </c>
      <c r="O221" s="319">
        <v>0.0</v>
      </c>
      <c r="P221" s="320">
        <v>0.0</v>
      </c>
      <c r="Q221" s="320">
        <v>0.0</v>
      </c>
      <c r="R221" s="321">
        <v>0.0</v>
      </c>
      <c r="S221" s="314"/>
    </row>
    <row r="222" ht="11.25" customHeight="1">
      <c r="B222" s="322" t="s">
        <v>107</v>
      </c>
      <c r="C222" s="323"/>
      <c r="D222" s="323"/>
      <c r="E222" s="323"/>
      <c r="F222" s="324"/>
      <c r="G222" s="325">
        <v>42.075</v>
      </c>
      <c r="H222" s="326" t="s">
        <v>108</v>
      </c>
      <c r="I222" s="327">
        <v>-2399.04</v>
      </c>
      <c r="J222" s="327">
        <v>0.0</v>
      </c>
      <c r="K222" s="327">
        <v>-2399.04</v>
      </c>
      <c r="L222" s="327">
        <v>2399.04</v>
      </c>
      <c r="M222" s="327">
        <v>0.0</v>
      </c>
      <c r="N222" s="327">
        <v>2399.04</v>
      </c>
      <c r="O222" s="325">
        <v>0.0</v>
      </c>
      <c r="P222" s="327">
        <v>0.0</v>
      </c>
      <c r="Q222" s="327">
        <v>0.0</v>
      </c>
      <c r="R222" s="328">
        <v>0.0</v>
      </c>
      <c r="S222" s="329"/>
    </row>
    <row r="223" ht="11.25" customHeight="1">
      <c r="B223" s="312" t="s">
        <v>2464</v>
      </c>
      <c r="C223" s="313"/>
      <c r="D223" s="313"/>
      <c r="E223" s="313"/>
      <c r="F223" s="313"/>
      <c r="G223" s="313"/>
      <c r="H223" s="313"/>
      <c r="I223" s="313"/>
      <c r="J223" s="313"/>
      <c r="K223" s="313"/>
      <c r="L223" s="313"/>
      <c r="M223" s="313"/>
      <c r="N223" s="313"/>
      <c r="O223" s="313"/>
      <c r="P223" s="313"/>
      <c r="Q223" s="313"/>
      <c r="R223" s="313"/>
      <c r="S223" s="314"/>
    </row>
    <row r="224" ht="11.25" customHeight="1">
      <c r="B224" s="315" t="s">
        <v>92</v>
      </c>
      <c r="C224" s="316" t="s">
        <v>124</v>
      </c>
      <c r="D224" s="399" t="s">
        <v>125</v>
      </c>
      <c r="E224" s="318"/>
      <c r="F224" s="316" t="s">
        <v>95</v>
      </c>
      <c r="G224" s="319">
        <v>1.62</v>
      </c>
      <c r="H224" s="315" t="s">
        <v>96</v>
      </c>
      <c r="I224" s="320">
        <v>-2366.5</v>
      </c>
      <c r="J224" s="320">
        <v>0.0</v>
      </c>
      <c r="K224" s="320">
        <v>-2366.5</v>
      </c>
      <c r="L224" s="320">
        <v>2366.5</v>
      </c>
      <c r="M224" s="320">
        <v>0.0</v>
      </c>
      <c r="N224" s="320">
        <v>2366.5</v>
      </c>
      <c r="O224" s="319">
        <v>0.0</v>
      </c>
      <c r="P224" s="320">
        <v>0.0</v>
      </c>
      <c r="Q224" s="320">
        <v>0.0</v>
      </c>
      <c r="R224" s="321">
        <v>0.0</v>
      </c>
      <c r="S224" s="314"/>
    </row>
    <row r="225" ht="11.25" customHeight="1">
      <c r="B225" s="315" t="s">
        <v>92</v>
      </c>
      <c r="C225" s="316" t="s">
        <v>2047</v>
      </c>
      <c r="D225" s="399" t="s">
        <v>2048</v>
      </c>
      <c r="E225" s="318"/>
      <c r="F225" s="316" t="s">
        <v>95</v>
      </c>
      <c r="G225" s="319">
        <v>1.8</v>
      </c>
      <c r="H225" s="315" t="s">
        <v>96</v>
      </c>
      <c r="I225" s="320">
        <v>-3794.69</v>
      </c>
      <c r="J225" s="320">
        <v>0.0</v>
      </c>
      <c r="K225" s="320">
        <v>-3794.69</v>
      </c>
      <c r="L225" s="320">
        <v>3794.69</v>
      </c>
      <c r="M225" s="320">
        <v>0.0</v>
      </c>
      <c r="N225" s="320">
        <v>3794.69</v>
      </c>
      <c r="O225" s="319">
        <v>0.0</v>
      </c>
      <c r="P225" s="320">
        <v>0.0</v>
      </c>
      <c r="Q225" s="320">
        <v>0.0</v>
      </c>
      <c r="R225" s="321">
        <v>0.0</v>
      </c>
      <c r="S225" s="314"/>
    </row>
    <row r="226" ht="11.25" customHeight="1">
      <c r="B226" s="315" t="s">
        <v>92</v>
      </c>
      <c r="C226" s="316" t="s">
        <v>406</v>
      </c>
      <c r="D226" s="317" t="s">
        <v>407</v>
      </c>
      <c r="E226" s="318"/>
      <c r="F226" s="316" t="s">
        <v>95</v>
      </c>
      <c r="G226" s="319">
        <v>0.1</v>
      </c>
      <c r="H226" s="315" t="s">
        <v>96</v>
      </c>
      <c r="I226" s="320">
        <v>-56.0</v>
      </c>
      <c r="J226" s="320">
        <v>0.0</v>
      </c>
      <c r="K226" s="320">
        <v>-56.0</v>
      </c>
      <c r="L226" s="320">
        <v>56.0</v>
      </c>
      <c r="M226" s="320">
        <v>0.0</v>
      </c>
      <c r="N226" s="320">
        <v>56.0</v>
      </c>
      <c r="O226" s="319">
        <v>0.0</v>
      </c>
      <c r="P226" s="320">
        <v>0.0</v>
      </c>
      <c r="Q226" s="320">
        <v>0.0</v>
      </c>
      <c r="R226" s="321">
        <v>0.0</v>
      </c>
      <c r="S226" s="314"/>
    </row>
    <row r="227" ht="11.25" customHeight="1">
      <c r="B227" s="315" t="s">
        <v>92</v>
      </c>
      <c r="C227" s="316" t="s">
        <v>206</v>
      </c>
      <c r="D227" s="317" t="s">
        <v>207</v>
      </c>
      <c r="E227" s="318"/>
      <c r="F227" s="316" t="s">
        <v>95</v>
      </c>
      <c r="G227" s="319">
        <v>0.5</v>
      </c>
      <c r="H227" s="315" t="s">
        <v>96</v>
      </c>
      <c r="I227" s="320">
        <v>-191.18</v>
      </c>
      <c r="J227" s="320">
        <v>0.0</v>
      </c>
      <c r="K227" s="320">
        <v>-191.18</v>
      </c>
      <c r="L227" s="320">
        <v>191.18</v>
      </c>
      <c r="M227" s="320">
        <v>0.0</v>
      </c>
      <c r="N227" s="320">
        <v>191.18</v>
      </c>
      <c r="O227" s="319">
        <v>0.0</v>
      </c>
      <c r="P227" s="320">
        <v>0.0</v>
      </c>
      <c r="Q227" s="320">
        <v>0.0</v>
      </c>
      <c r="R227" s="321">
        <v>0.0</v>
      </c>
      <c r="S227" s="314"/>
    </row>
    <row r="228" ht="11.25" customHeight="1">
      <c r="B228" s="315" t="s">
        <v>92</v>
      </c>
      <c r="C228" s="316" t="s">
        <v>201</v>
      </c>
      <c r="D228" s="317" t="s">
        <v>202</v>
      </c>
      <c r="E228" s="318"/>
      <c r="F228" s="316" t="s">
        <v>95</v>
      </c>
      <c r="G228" s="319">
        <v>2.565</v>
      </c>
      <c r="H228" s="315" t="s">
        <v>96</v>
      </c>
      <c r="I228" s="320">
        <v>-139.79</v>
      </c>
      <c r="J228" s="320">
        <v>0.0</v>
      </c>
      <c r="K228" s="320">
        <v>-139.79</v>
      </c>
      <c r="L228" s="320">
        <v>139.79</v>
      </c>
      <c r="M228" s="320">
        <v>0.0</v>
      </c>
      <c r="N228" s="320">
        <v>139.79</v>
      </c>
      <c r="O228" s="319">
        <v>0.0</v>
      </c>
      <c r="P228" s="320">
        <v>0.0</v>
      </c>
      <c r="Q228" s="320">
        <v>0.0</v>
      </c>
      <c r="R228" s="321">
        <v>0.0</v>
      </c>
      <c r="S228" s="314"/>
    </row>
    <row r="229" ht="11.25" customHeight="1">
      <c r="B229" s="315" t="s">
        <v>92</v>
      </c>
      <c r="C229" s="316" t="s">
        <v>417</v>
      </c>
      <c r="D229" s="317" t="s">
        <v>418</v>
      </c>
      <c r="E229" s="318"/>
      <c r="F229" s="316" t="s">
        <v>95</v>
      </c>
      <c r="G229" s="319">
        <v>0.09</v>
      </c>
      <c r="H229" s="315" t="s">
        <v>96</v>
      </c>
      <c r="I229" s="320">
        <v>-47.7</v>
      </c>
      <c r="J229" s="320">
        <v>0.0</v>
      </c>
      <c r="K229" s="320">
        <v>-47.7</v>
      </c>
      <c r="L229" s="320">
        <v>47.7</v>
      </c>
      <c r="M229" s="320">
        <v>0.0</v>
      </c>
      <c r="N229" s="320">
        <v>47.7</v>
      </c>
      <c r="O229" s="319">
        <v>0.0</v>
      </c>
      <c r="P229" s="320">
        <v>0.0</v>
      </c>
      <c r="Q229" s="320">
        <v>0.0</v>
      </c>
      <c r="R229" s="321">
        <v>0.0</v>
      </c>
      <c r="S229" s="314"/>
    </row>
    <row r="230" ht="11.25" customHeight="1">
      <c r="B230" s="315" t="s">
        <v>92</v>
      </c>
      <c r="C230" s="316" t="s">
        <v>346</v>
      </c>
      <c r="D230" s="317" t="s">
        <v>347</v>
      </c>
      <c r="E230" s="318"/>
      <c r="F230" s="316" t="s">
        <v>95</v>
      </c>
      <c r="G230" s="319">
        <v>2.34</v>
      </c>
      <c r="H230" s="315" t="s">
        <v>96</v>
      </c>
      <c r="I230" s="320">
        <v>-911.89</v>
      </c>
      <c r="J230" s="320">
        <v>0.0</v>
      </c>
      <c r="K230" s="320">
        <v>-911.89</v>
      </c>
      <c r="L230" s="320">
        <v>911.89</v>
      </c>
      <c r="M230" s="320">
        <v>0.0</v>
      </c>
      <c r="N230" s="320">
        <v>911.89</v>
      </c>
      <c r="O230" s="319">
        <v>0.0</v>
      </c>
      <c r="P230" s="320">
        <v>0.0</v>
      </c>
      <c r="Q230" s="320">
        <v>0.0</v>
      </c>
      <c r="R230" s="321">
        <v>0.0</v>
      </c>
      <c r="S230" s="314"/>
    </row>
    <row r="231" ht="11.25" customHeight="1">
      <c r="B231" s="315" t="s">
        <v>92</v>
      </c>
      <c r="C231" s="316" t="s">
        <v>2465</v>
      </c>
      <c r="D231" s="317" t="s">
        <v>2466</v>
      </c>
      <c r="E231" s="318"/>
      <c r="F231" s="316" t="s">
        <v>95</v>
      </c>
      <c r="G231" s="319">
        <v>0.13</v>
      </c>
      <c r="H231" s="315" t="s">
        <v>96</v>
      </c>
      <c r="I231" s="320">
        <v>-59.6</v>
      </c>
      <c r="J231" s="320">
        <v>0.0</v>
      </c>
      <c r="K231" s="320">
        <v>-59.6</v>
      </c>
      <c r="L231" s="320">
        <v>59.6</v>
      </c>
      <c r="M231" s="320">
        <v>0.0</v>
      </c>
      <c r="N231" s="320">
        <v>59.6</v>
      </c>
      <c r="O231" s="319">
        <v>0.0</v>
      </c>
      <c r="P231" s="320">
        <v>0.0</v>
      </c>
      <c r="Q231" s="320">
        <v>0.0</v>
      </c>
      <c r="R231" s="321">
        <v>0.0</v>
      </c>
      <c r="S231" s="314"/>
    </row>
    <row r="232" ht="11.25" customHeight="1">
      <c r="B232" s="315" t="s">
        <v>92</v>
      </c>
      <c r="C232" s="316" t="s">
        <v>124</v>
      </c>
      <c r="D232" s="399" t="s">
        <v>125</v>
      </c>
      <c r="E232" s="318"/>
      <c r="F232" s="316" t="s">
        <v>95</v>
      </c>
      <c r="G232" s="319">
        <v>0.8</v>
      </c>
      <c r="H232" s="315" t="s">
        <v>96</v>
      </c>
      <c r="I232" s="320">
        <v>-1168.64</v>
      </c>
      <c r="J232" s="320">
        <v>0.0</v>
      </c>
      <c r="K232" s="320">
        <v>-1168.64</v>
      </c>
      <c r="L232" s="320">
        <v>1168.64</v>
      </c>
      <c r="M232" s="320">
        <v>0.0</v>
      </c>
      <c r="N232" s="320">
        <v>1168.64</v>
      </c>
      <c r="O232" s="319">
        <v>0.0</v>
      </c>
      <c r="P232" s="320">
        <v>0.0</v>
      </c>
      <c r="Q232" s="320">
        <v>0.0</v>
      </c>
      <c r="R232" s="321">
        <v>0.0</v>
      </c>
      <c r="S232" s="314"/>
    </row>
    <row r="233" ht="11.25" customHeight="1">
      <c r="B233" s="315" t="s">
        <v>92</v>
      </c>
      <c r="C233" s="316" t="s">
        <v>2467</v>
      </c>
      <c r="D233" s="399" t="s">
        <v>2468</v>
      </c>
      <c r="E233" s="318"/>
      <c r="F233" s="316" t="s">
        <v>95</v>
      </c>
      <c r="G233" s="319">
        <v>1.5</v>
      </c>
      <c r="H233" s="315" t="s">
        <v>96</v>
      </c>
      <c r="I233" s="320">
        <v>-3457.13</v>
      </c>
      <c r="J233" s="320">
        <v>0.0</v>
      </c>
      <c r="K233" s="320">
        <v>-3457.13</v>
      </c>
      <c r="L233" s="320">
        <v>3457.13</v>
      </c>
      <c r="M233" s="320">
        <v>0.0</v>
      </c>
      <c r="N233" s="320">
        <v>3457.13</v>
      </c>
      <c r="O233" s="319">
        <v>0.0</v>
      </c>
      <c r="P233" s="320">
        <v>0.0</v>
      </c>
      <c r="Q233" s="320">
        <v>0.0</v>
      </c>
      <c r="R233" s="321">
        <v>0.0</v>
      </c>
      <c r="S233" s="314"/>
    </row>
    <row r="234" ht="11.25" customHeight="1">
      <c r="B234" s="315" t="s">
        <v>92</v>
      </c>
      <c r="C234" s="316" t="s">
        <v>1811</v>
      </c>
      <c r="D234" s="399" t="s">
        <v>1812</v>
      </c>
      <c r="E234" s="318"/>
      <c r="F234" s="316" t="s">
        <v>95</v>
      </c>
      <c r="G234" s="319">
        <v>5.13</v>
      </c>
      <c r="H234" s="315" t="s">
        <v>96</v>
      </c>
      <c r="I234" s="320">
        <v>-4164.07</v>
      </c>
      <c r="J234" s="320">
        <v>0.0</v>
      </c>
      <c r="K234" s="320">
        <v>-4164.07</v>
      </c>
      <c r="L234" s="320">
        <v>4164.07</v>
      </c>
      <c r="M234" s="320">
        <v>0.0</v>
      </c>
      <c r="N234" s="320">
        <v>4164.07</v>
      </c>
      <c r="O234" s="319">
        <v>0.0</v>
      </c>
      <c r="P234" s="320">
        <v>0.0</v>
      </c>
      <c r="Q234" s="320">
        <v>0.0</v>
      </c>
      <c r="R234" s="321">
        <v>0.0</v>
      </c>
      <c r="S234" s="314"/>
    </row>
    <row r="235" ht="12.0" customHeight="1"/>
    <row r="236" ht="12.75" customHeight="1">
      <c r="B236" s="300" t="s">
        <v>1813</v>
      </c>
      <c r="C236" s="297"/>
      <c r="D236" s="298"/>
      <c r="S236" s="330" t="s">
        <v>289</v>
      </c>
    </row>
    <row r="237" ht="4.5" customHeight="1"/>
    <row r="238" ht="19.5" customHeight="1">
      <c r="B238" s="301" t="s">
        <v>79</v>
      </c>
      <c r="C238" s="301" t="s">
        <v>80</v>
      </c>
      <c r="D238" s="302" t="s">
        <v>81</v>
      </c>
      <c r="E238" s="303"/>
      <c r="F238" s="301" t="s">
        <v>82</v>
      </c>
      <c r="G238" s="301" t="s">
        <v>83</v>
      </c>
      <c r="H238" s="301" t="s">
        <v>84</v>
      </c>
      <c r="I238" s="304" t="s">
        <v>85</v>
      </c>
      <c r="J238" s="305"/>
      <c r="K238" s="306"/>
      <c r="L238" s="304" t="s">
        <v>86</v>
      </c>
      <c r="M238" s="305"/>
      <c r="N238" s="306"/>
      <c r="O238" s="304" t="s">
        <v>87</v>
      </c>
      <c r="P238" s="305"/>
      <c r="Q238" s="305"/>
      <c r="R238" s="305"/>
      <c r="S238" s="307"/>
    </row>
    <row r="239" ht="14.25" customHeight="1">
      <c r="B239" s="308"/>
      <c r="C239" s="308"/>
      <c r="D239" s="309"/>
      <c r="E239" s="310"/>
      <c r="F239" s="308"/>
      <c r="G239" s="308"/>
      <c r="H239" s="308"/>
      <c r="I239" s="311" t="s">
        <v>88</v>
      </c>
      <c r="J239" s="311" t="s">
        <v>89</v>
      </c>
      <c r="K239" s="311" t="s">
        <v>90</v>
      </c>
      <c r="L239" s="311" t="s">
        <v>88</v>
      </c>
      <c r="M239" s="311" t="s">
        <v>89</v>
      </c>
      <c r="N239" s="311" t="s">
        <v>90</v>
      </c>
      <c r="O239" s="311" t="s">
        <v>83</v>
      </c>
      <c r="P239" s="311" t="s">
        <v>88</v>
      </c>
      <c r="Q239" s="311" t="s">
        <v>89</v>
      </c>
      <c r="R239" s="304" t="s">
        <v>90</v>
      </c>
      <c r="S239" s="307"/>
    </row>
    <row r="240" ht="11.25" customHeight="1">
      <c r="B240" s="315" t="s">
        <v>92</v>
      </c>
      <c r="C240" s="316" t="s">
        <v>2465</v>
      </c>
      <c r="D240" s="317" t="s">
        <v>2466</v>
      </c>
      <c r="E240" s="318"/>
      <c r="F240" s="316" t="s">
        <v>95</v>
      </c>
      <c r="G240" s="319">
        <v>0.2</v>
      </c>
      <c r="H240" s="315" t="s">
        <v>96</v>
      </c>
      <c r="I240" s="320">
        <v>-91.69</v>
      </c>
      <c r="J240" s="320">
        <v>0.0</v>
      </c>
      <c r="K240" s="320">
        <v>-91.69</v>
      </c>
      <c r="L240" s="320">
        <v>91.69</v>
      </c>
      <c r="M240" s="320">
        <v>0.0</v>
      </c>
      <c r="N240" s="320">
        <v>91.69</v>
      </c>
      <c r="O240" s="319">
        <v>0.0</v>
      </c>
      <c r="P240" s="320">
        <v>0.0</v>
      </c>
      <c r="Q240" s="320">
        <v>0.0</v>
      </c>
      <c r="R240" s="321">
        <v>0.0</v>
      </c>
      <c r="S240" s="314"/>
    </row>
    <row r="241" ht="11.25" customHeight="1">
      <c r="B241" s="315" t="s">
        <v>92</v>
      </c>
      <c r="C241" s="316" t="s">
        <v>2469</v>
      </c>
      <c r="D241" s="399" t="s">
        <v>2470</v>
      </c>
      <c r="E241" s="318"/>
      <c r="F241" s="316" t="s">
        <v>95</v>
      </c>
      <c r="G241" s="319">
        <v>0.6</v>
      </c>
      <c r="H241" s="315" t="s">
        <v>96</v>
      </c>
      <c r="I241" s="320">
        <v>-2009.28</v>
      </c>
      <c r="J241" s="320">
        <v>0.0</v>
      </c>
      <c r="K241" s="320">
        <v>-2009.28</v>
      </c>
      <c r="L241" s="320">
        <v>2009.28</v>
      </c>
      <c r="M241" s="320">
        <v>0.0</v>
      </c>
      <c r="N241" s="320">
        <v>2009.28</v>
      </c>
      <c r="O241" s="319">
        <v>0.0</v>
      </c>
      <c r="P241" s="320">
        <v>0.0</v>
      </c>
      <c r="Q241" s="320">
        <v>0.0</v>
      </c>
      <c r="R241" s="321">
        <v>0.0</v>
      </c>
      <c r="S241" s="314"/>
    </row>
    <row r="242" ht="11.25" customHeight="1">
      <c r="B242" s="315" t="s">
        <v>92</v>
      </c>
      <c r="C242" s="316" t="s">
        <v>2457</v>
      </c>
      <c r="D242" s="317" t="s">
        <v>2458</v>
      </c>
      <c r="E242" s="318"/>
      <c r="F242" s="316" t="s">
        <v>95</v>
      </c>
      <c r="G242" s="319">
        <v>0.15</v>
      </c>
      <c r="H242" s="315" t="s">
        <v>96</v>
      </c>
      <c r="I242" s="320">
        <v>-148.5</v>
      </c>
      <c r="J242" s="320">
        <v>0.0</v>
      </c>
      <c r="K242" s="320">
        <v>-148.5</v>
      </c>
      <c r="L242" s="320">
        <v>148.5</v>
      </c>
      <c r="M242" s="320">
        <v>0.0</v>
      </c>
      <c r="N242" s="320">
        <v>148.5</v>
      </c>
      <c r="O242" s="319">
        <v>0.0</v>
      </c>
      <c r="P242" s="320">
        <v>0.0</v>
      </c>
      <c r="Q242" s="320">
        <v>0.0</v>
      </c>
      <c r="R242" s="321">
        <v>0.0</v>
      </c>
      <c r="S242" s="314"/>
    </row>
    <row r="243" ht="11.25" customHeight="1">
      <c r="B243" s="322" t="s">
        <v>107</v>
      </c>
      <c r="C243" s="323"/>
      <c r="D243" s="323"/>
      <c r="E243" s="323"/>
      <c r="F243" s="324"/>
      <c r="G243" s="325">
        <v>17.525</v>
      </c>
      <c r="H243" s="326" t="s">
        <v>108</v>
      </c>
      <c r="I243" s="327">
        <v>-18606.65</v>
      </c>
      <c r="J243" s="327">
        <v>0.0</v>
      </c>
      <c r="K243" s="327">
        <v>-18606.65</v>
      </c>
      <c r="L243" s="327">
        <v>18606.65</v>
      </c>
      <c r="M243" s="327">
        <v>0.0</v>
      </c>
      <c r="N243" s="327">
        <v>18606.65</v>
      </c>
      <c r="O243" s="325">
        <v>0.0</v>
      </c>
      <c r="P243" s="327">
        <v>0.0</v>
      </c>
      <c r="Q243" s="327">
        <v>0.0</v>
      </c>
      <c r="R243" s="328">
        <v>0.0</v>
      </c>
      <c r="S243" s="329"/>
    </row>
    <row r="244" ht="45.0" customHeight="1"/>
    <row r="245" ht="12.75" customHeight="1">
      <c r="B245" s="300" t="s">
        <v>1813</v>
      </c>
      <c r="C245" s="297"/>
      <c r="D245" s="298"/>
      <c r="S245" s="330" t="s">
        <v>318</v>
      </c>
    </row>
    <row r="246" ht="12.75" customHeight="1"/>
    <row r="247" ht="12.75" customHeight="1"/>
    <row r="248" ht="12.75" customHeight="1">
      <c r="B248" s="331"/>
      <c r="C248" s="331"/>
      <c r="D248" s="331"/>
      <c r="E248" s="331"/>
      <c r="F248" s="331"/>
      <c r="G248" s="331"/>
      <c r="H248" s="331"/>
      <c r="I248" s="331"/>
      <c r="J248" s="331"/>
      <c r="K248" s="331"/>
      <c r="L248" s="331"/>
      <c r="M248" s="331"/>
      <c r="N248" s="331"/>
      <c r="O248" s="331"/>
      <c r="P248" s="331"/>
      <c r="Q248" s="331"/>
      <c r="R248" s="331"/>
      <c r="S248" s="331"/>
      <c r="T248" s="331"/>
    </row>
    <row r="249" ht="12.75" customHeight="1">
      <c r="B249" s="296" t="s">
        <v>424</v>
      </c>
      <c r="C249" s="297"/>
      <c r="D249" s="297"/>
      <c r="E249" s="297"/>
      <c r="F249" s="297"/>
      <c r="G249" s="297"/>
      <c r="H249" s="297"/>
      <c r="I249" s="297"/>
      <c r="J249" s="297"/>
      <c r="K249" s="297"/>
      <c r="L249" s="297"/>
      <c r="M249" s="297"/>
      <c r="N249" s="297"/>
      <c r="O249" s="297"/>
      <c r="P249" s="297"/>
      <c r="Q249" s="297"/>
      <c r="R249" s="297"/>
      <c r="S249" s="297"/>
      <c r="T249" s="298"/>
    </row>
    <row r="250" ht="12.75" customHeight="1">
      <c r="B250" s="331"/>
      <c r="C250" s="331"/>
      <c r="D250" s="331"/>
      <c r="E250" s="331"/>
      <c r="F250" s="331"/>
      <c r="G250" s="331"/>
      <c r="H250" s="331"/>
      <c r="I250" s="331"/>
      <c r="J250" s="331"/>
      <c r="K250" s="331"/>
      <c r="L250" s="331"/>
      <c r="M250" s="331"/>
      <c r="N250" s="331"/>
      <c r="O250" s="331"/>
      <c r="P250" s="331"/>
      <c r="Q250" s="331"/>
      <c r="R250" s="331"/>
      <c r="S250" s="331"/>
      <c r="T250" s="331"/>
    </row>
    <row r="251" ht="12.75" customHeight="1">
      <c r="B251" s="331"/>
      <c r="C251" s="331"/>
      <c r="D251" s="299" t="s">
        <v>2408</v>
      </c>
      <c r="E251" s="297"/>
      <c r="F251" s="297"/>
      <c r="G251" s="297"/>
      <c r="H251" s="297"/>
      <c r="I251" s="297"/>
      <c r="J251" s="297"/>
      <c r="K251" s="297"/>
      <c r="L251" s="297"/>
      <c r="M251" s="297"/>
      <c r="N251" s="297"/>
      <c r="O251" s="297"/>
      <c r="P251" s="297"/>
      <c r="Q251" s="297"/>
      <c r="R251" s="297"/>
      <c r="S251" s="298"/>
      <c r="T251" s="331"/>
    </row>
    <row r="252" ht="12.75" customHeight="1">
      <c r="B252" s="331"/>
      <c r="C252" s="331"/>
      <c r="D252" s="331"/>
      <c r="E252" s="331"/>
      <c r="F252" s="331"/>
      <c r="G252" s="331"/>
      <c r="H252" s="331"/>
      <c r="I252" s="331"/>
      <c r="J252" s="331"/>
      <c r="K252" s="331"/>
      <c r="L252" s="331"/>
      <c r="M252" s="331"/>
      <c r="N252" s="331"/>
      <c r="O252" s="331"/>
      <c r="P252" s="331"/>
      <c r="Q252" s="331"/>
      <c r="R252" s="331"/>
      <c r="S252" s="331"/>
      <c r="T252" s="331"/>
    </row>
    <row r="253" ht="12.75" customHeight="1">
      <c r="B253" s="331"/>
      <c r="C253" s="331"/>
      <c r="D253" s="300" t="s">
        <v>2471</v>
      </c>
      <c r="E253" s="297"/>
      <c r="F253" s="297"/>
      <c r="G253" s="297"/>
      <c r="H253" s="297"/>
      <c r="I253" s="297"/>
      <c r="J253" s="297"/>
      <c r="K253" s="297"/>
      <c r="L253" s="297"/>
      <c r="M253" s="297"/>
      <c r="N253" s="297"/>
      <c r="O253" s="297"/>
      <c r="P253" s="297"/>
      <c r="Q253" s="297"/>
      <c r="R253" s="297"/>
      <c r="S253" s="298"/>
      <c r="T253" s="331"/>
    </row>
    <row r="254" ht="12.75" customHeight="1">
      <c r="B254" s="331"/>
      <c r="C254" s="331"/>
      <c r="D254" s="331"/>
      <c r="E254" s="331"/>
      <c r="F254" s="331"/>
      <c r="G254" s="331"/>
      <c r="H254" s="331"/>
      <c r="I254" s="331"/>
      <c r="J254" s="331"/>
      <c r="K254" s="331"/>
      <c r="L254" s="331"/>
      <c r="M254" s="331"/>
      <c r="N254" s="331"/>
      <c r="O254" s="331"/>
      <c r="P254" s="331"/>
      <c r="Q254" s="331"/>
      <c r="R254" s="331"/>
      <c r="S254" s="331"/>
      <c r="T254" s="331"/>
    </row>
    <row r="255" ht="12.75" customHeight="1">
      <c r="B255" s="331"/>
      <c r="C255" s="331"/>
      <c r="D255" s="300" t="s">
        <v>426</v>
      </c>
      <c r="E255" s="297"/>
      <c r="F255" s="297"/>
      <c r="G255" s="297"/>
      <c r="H255" s="297"/>
      <c r="I255" s="297"/>
      <c r="J255" s="297"/>
      <c r="K255" s="297"/>
      <c r="L255" s="297"/>
      <c r="M255" s="297"/>
      <c r="N255" s="297"/>
      <c r="O255" s="297"/>
      <c r="P255" s="297"/>
      <c r="Q255" s="297"/>
      <c r="R255" s="297"/>
      <c r="S255" s="298"/>
      <c r="T255" s="331"/>
    </row>
    <row r="256" ht="12.75" customHeight="1">
      <c r="B256" s="331"/>
      <c r="C256" s="331"/>
      <c r="D256" s="331"/>
      <c r="E256" s="331"/>
      <c r="F256" s="331"/>
      <c r="G256" s="331"/>
      <c r="H256" s="331"/>
      <c r="I256" s="331"/>
      <c r="J256" s="331"/>
      <c r="K256" s="331"/>
      <c r="L256" s="331"/>
      <c r="M256" s="331"/>
      <c r="N256" s="331"/>
      <c r="O256" s="331"/>
      <c r="P256" s="331"/>
      <c r="Q256" s="331"/>
      <c r="R256" s="331"/>
      <c r="S256" s="331"/>
      <c r="T256" s="331"/>
    </row>
    <row r="257" ht="12.75" customHeight="1">
      <c r="B257" s="331"/>
      <c r="C257" s="331"/>
      <c r="D257" s="300" t="s">
        <v>1835</v>
      </c>
      <c r="E257" s="297"/>
      <c r="F257" s="297"/>
      <c r="G257" s="297"/>
      <c r="H257" s="297"/>
      <c r="I257" s="297"/>
      <c r="J257" s="297"/>
      <c r="K257" s="297"/>
      <c r="L257" s="297"/>
      <c r="M257" s="297"/>
      <c r="N257" s="297"/>
      <c r="O257" s="297"/>
      <c r="P257" s="297"/>
      <c r="Q257" s="297"/>
      <c r="R257" s="297"/>
      <c r="S257" s="298"/>
      <c r="T257" s="331"/>
    </row>
    <row r="258" ht="12.75" customHeight="1">
      <c r="B258" s="331"/>
      <c r="C258" s="331"/>
      <c r="D258" s="331"/>
      <c r="E258" s="331"/>
      <c r="F258" s="331"/>
      <c r="G258" s="331"/>
      <c r="H258" s="331"/>
      <c r="I258" s="331"/>
      <c r="J258" s="331"/>
      <c r="K258" s="331"/>
      <c r="L258" s="331"/>
      <c r="M258" s="331"/>
      <c r="N258" s="331"/>
      <c r="O258" s="331"/>
      <c r="P258" s="331"/>
      <c r="Q258" s="331"/>
      <c r="R258" s="331"/>
      <c r="S258" s="331"/>
      <c r="T258" s="331"/>
    </row>
    <row r="259" ht="12.75" customHeight="1">
      <c r="B259" s="331"/>
      <c r="C259" s="331"/>
      <c r="D259" s="332" t="s">
        <v>427</v>
      </c>
      <c r="E259" s="332" t="s">
        <v>428</v>
      </c>
      <c r="F259" s="333" t="s">
        <v>429</v>
      </c>
      <c r="G259" s="334"/>
      <c r="H259" s="333" t="s">
        <v>430</v>
      </c>
      <c r="I259" s="334"/>
      <c r="J259" s="333" t="s">
        <v>431</v>
      </c>
      <c r="K259" s="334"/>
      <c r="L259" s="332" t="s">
        <v>432</v>
      </c>
      <c r="M259" s="304" t="s">
        <v>85</v>
      </c>
      <c r="N259" s="305"/>
      <c r="O259" s="307"/>
      <c r="P259" s="304" t="s">
        <v>86</v>
      </c>
      <c r="Q259" s="305"/>
      <c r="R259" s="305"/>
      <c r="S259" s="307"/>
      <c r="T259" s="331"/>
    </row>
    <row r="260" ht="12.75" customHeight="1">
      <c r="B260" s="331"/>
      <c r="C260" s="331"/>
      <c r="D260" s="335" t="s">
        <v>433</v>
      </c>
      <c r="E260" s="335" t="s">
        <v>433</v>
      </c>
      <c r="F260" s="336" t="s">
        <v>433</v>
      </c>
      <c r="G260" s="337"/>
      <c r="H260" s="336" t="s">
        <v>434</v>
      </c>
      <c r="I260" s="337"/>
      <c r="J260" s="336" t="s">
        <v>433</v>
      </c>
      <c r="K260" s="337"/>
      <c r="L260" s="335" t="s">
        <v>433</v>
      </c>
      <c r="M260" s="338" t="s">
        <v>88</v>
      </c>
      <c r="N260" s="338" t="s">
        <v>89</v>
      </c>
      <c r="O260" s="338" t="s">
        <v>90</v>
      </c>
      <c r="P260" s="338" t="s">
        <v>88</v>
      </c>
      <c r="Q260" s="338" t="s">
        <v>89</v>
      </c>
      <c r="R260" s="304" t="s">
        <v>90</v>
      </c>
      <c r="S260" s="307"/>
      <c r="T260" s="331"/>
      <c r="U260" s="400" t="s">
        <v>1836</v>
      </c>
      <c r="V260" s="401" t="s">
        <v>1837</v>
      </c>
      <c r="W260" s="402" t="s">
        <v>1838</v>
      </c>
      <c r="X260" s="402" t="s">
        <v>1839</v>
      </c>
    </row>
    <row r="261" ht="12.75" customHeight="1">
      <c r="B261" s="331"/>
      <c r="C261" s="339" t="s">
        <v>433</v>
      </c>
      <c r="D261" s="340" t="s">
        <v>435</v>
      </c>
      <c r="E261" s="341" t="s">
        <v>2472</v>
      </c>
      <c r="F261" s="342" t="s">
        <v>2473</v>
      </c>
      <c r="G261" s="314"/>
      <c r="H261" s="342" t="s">
        <v>433</v>
      </c>
      <c r="I261" s="314"/>
      <c r="J261" s="343" t="s">
        <v>438</v>
      </c>
      <c r="K261" s="314"/>
      <c r="L261" s="341" t="s">
        <v>2474</v>
      </c>
      <c r="M261" s="344">
        <v>-14670.63</v>
      </c>
      <c r="N261" s="344">
        <v>0.0</v>
      </c>
      <c r="O261" s="344">
        <v>-14670.63</v>
      </c>
      <c r="P261" s="344">
        <v>14670.63</v>
      </c>
      <c r="Q261" s="344">
        <v>0.0</v>
      </c>
      <c r="R261" s="345">
        <v>14670.63</v>
      </c>
      <c r="S261" s="314"/>
      <c r="T261" s="331" t="s">
        <v>2475</v>
      </c>
      <c r="U261" s="403">
        <f t="shared" ref="U261:U269" si="1">R261/8</f>
        <v>1833.82875</v>
      </c>
      <c r="V261" s="27">
        <v>900.0</v>
      </c>
      <c r="W261" s="404">
        <f t="shared" ref="W261:W268" si="2">(V261-U261)/U261</f>
        <v>-0.5092235303</v>
      </c>
      <c r="X261" s="405">
        <f t="shared" ref="X261:X268" si="3">U261-V261</f>
        <v>933.82875</v>
      </c>
    </row>
    <row r="262" ht="12.75" customHeight="1">
      <c r="B262" s="331"/>
      <c r="C262" s="339" t="s">
        <v>433</v>
      </c>
      <c r="D262" s="340" t="s">
        <v>435</v>
      </c>
      <c r="E262" s="341" t="s">
        <v>2476</v>
      </c>
      <c r="F262" s="342" t="s">
        <v>2477</v>
      </c>
      <c r="G262" s="314"/>
      <c r="H262" s="342" t="s">
        <v>433</v>
      </c>
      <c r="I262" s="314"/>
      <c r="J262" s="343" t="s">
        <v>438</v>
      </c>
      <c r="K262" s="314"/>
      <c r="L262" s="341" t="s">
        <v>2474</v>
      </c>
      <c r="M262" s="344">
        <v>-14415.43</v>
      </c>
      <c r="N262" s="344">
        <v>0.0</v>
      </c>
      <c r="O262" s="344">
        <v>-14415.43</v>
      </c>
      <c r="P262" s="344">
        <v>14415.43</v>
      </c>
      <c r="Q262" s="344">
        <v>0.0</v>
      </c>
      <c r="R262" s="345">
        <v>14415.43</v>
      </c>
      <c r="S262" s="314"/>
      <c r="T262" s="331" t="s">
        <v>2478</v>
      </c>
      <c r="U262" s="403">
        <f t="shared" si="1"/>
        <v>1801.92875</v>
      </c>
      <c r="V262" s="27">
        <v>900.0</v>
      </c>
      <c r="W262" s="404">
        <f t="shared" si="2"/>
        <v>-0.5005351904</v>
      </c>
      <c r="X262" s="405">
        <f t="shared" si="3"/>
        <v>901.92875</v>
      </c>
    </row>
    <row r="263" ht="12.75" customHeight="1">
      <c r="B263" s="331"/>
      <c r="C263" s="339" t="s">
        <v>433</v>
      </c>
      <c r="D263" s="340" t="s">
        <v>435</v>
      </c>
      <c r="E263" s="341" t="s">
        <v>2479</v>
      </c>
      <c r="F263" s="342" t="s">
        <v>2380</v>
      </c>
      <c r="G263" s="314"/>
      <c r="H263" s="342" t="s">
        <v>433</v>
      </c>
      <c r="I263" s="314"/>
      <c r="J263" s="343" t="s">
        <v>438</v>
      </c>
      <c r="K263" s="314"/>
      <c r="L263" s="341" t="s">
        <v>2474</v>
      </c>
      <c r="M263" s="344">
        <v>-9597.96</v>
      </c>
      <c r="N263" s="344">
        <v>0.0</v>
      </c>
      <c r="O263" s="344">
        <v>-9597.96</v>
      </c>
      <c r="P263" s="344">
        <v>9597.96</v>
      </c>
      <c r="Q263" s="344">
        <v>0.0</v>
      </c>
      <c r="R263" s="345">
        <v>9597.96</v>
      </c>
      <c r="S263" s="314"/>
      <c r="T263" s="331" t="s">
        <v>1961</v>
      </c>
      <c r="U263" s="403">
        <f t="shared" si="1"/>
        <v>1199.745</v>
      </c>
      <c r="V263" s="27">
        <v>900.0</v>
      </c>
      <c r="W263" s="404">
        <f t="shared" si="2"/>
        <v>-0.2498405911</v>
      </c>
      <c r="X263" s="405">
        <f t="shared" si="3"/>
        <v>299.745</v>
      </c>
    </row>
    <row r="264" ht="12.75" customHeight="1">
      <c r="B264" s="331"/>
      <c r="C264" s="339" t="s">
        <v>433</v>
      </c>
      <c r="D264" s="340" t="s">
        <v>435</v>
      </c>
      <c r="E264" s="341" t="s">
        <v>2480</v>
      </c>
      <c r="F264" s="342" t="s">
        <v>2383</v>
      </c>
      <c r="G264" s="314"/>
      <c r="H264" s="342" t="s">
        <v>433</v>
      </c>
      <c r="I264" s="314"/>
      <c r="J264" s="343" t="s">
        <v>438</v>
      </c>
      <c r="K264" s="314"/>
      <c r="L264" s="341" t="s">
        <v>2474</v>
      </c>
      <c r="M264" s="344">
        <v>-12878.03</v>
      </c>
      <c r="N264" s="344">
        <v>0.0</v>
      </c>
      <c r="O264" s="344">
        <v>-12878.03</v>
      </c>
      <c r="P264" s="344">
        <v>12878.03</v>
      </c>
      <c r="Q264" s="344">
        <v>0.0</v>
      </c>
      <c r="R264" s="345">
        <v>12878.03</v>
      </c>
      <c r="S264" s="314"/>
      <c r="T264" s="331" t="s">
        <v>1964</v>
      </c>
      <c r="U264" s="403">
        <f t="shared" si="1"/>
        <v>1609.75375</v>
      </c>
      <c r="V264" s="27">
        <v>900.0</v>
      </c>
      <c r="W264" s="404">
        <f t="shared" si="2"/>
        <v>-0.4409082756</v>
      </c>
      <c r="X264" s="405">
        <f t="shared" si="3"/>
        <v>709.75375</v>
      </c>
    </row>
    <row r="265" ht="12.75" customHeight="1">
      <c r="B265" s="331"/>
      <c r="C265" s="339" t="s">
        <v>433</v>
      </c>
      <c r="D265" s="340" t="s">
        <v>435</v>
      </c>
      <c r="E265" s="341" t="s">
        <v>2481</v>
      </c>
      <c r="F265" s="342" t="s">
        <v>2385</v>
      </c>
      <c r="G265" s="314"/>
      <c r="H265" s="342" t="s">
        <v>433</v>
      </c>
      <c r="I265" s="314"/>
      <c r="J265" s="343" t="s">
        <v>438</v>
      </c>
      <c r="K265" s="314"/>
      <c r="L265" s="341" t="s">
        <v>2474</v>
      </c>
      <c r="M265" s="344">
        <v>-6780.41</v>
      </c>
      <c r="N265" s="344">
        <v>0.0</v>
      </c>
      <c r="O265" s="344">
        <v>-6780.41</v>
      </c>
      <c r="P265" s="344">
        <v>6780.41</v>
      </c>
      <c r="Q265" s="344">
        <v>0.0</v>
      </c>
      <c r="R265" s="345">
        <v>6780.41</v>
      </c>
      <c r="S265" s="314"/>
      <c r="T265" s="331" t="s">
        <v>1967</v>
      </c>
      <c r="U265" s="403">
        <f t="shared" si="1"/>
        <v>847.55125</v>
      </c>
      <c r="V265" s="27">
        <v>900.0</v>
      </c>
      <c r="W265" s="404">
        <f t="shared" si="2"/>
        <v>0.06188268851</v>
      </c>
      <c r="X265" s="405">
        <f t="shared" si="3"/>
        <v>-52.44875</v>
      </c>
    </row>
    <row r="266" ht="12.75" customHeight="1">
      <c r="B266" s="331"/>
      <c r="C266" s="339" t="s">
        <v>433</v>
      </c>
      <c r="D266" s="340" t="s">
        <v>435</v>
      </c>
      <c r="E266" s="341" t="s">
        <v>2482</v>
      </c>
      <c r="F266" s="342" t="s">
        <v>2387</v>
      </c>
      <c r="G266" s="314"/>
      <c r="H266" s="342" t="s">
        <v>433</v>
      </c>
      <c r="I266" s="314"/>
      <c r="J266" s="343" t="s">
        <v>438</v>
      </c>
      <c r="K266" s="314"/>
      <c r="L266" s="341" t="s">
        <v>2474</v>
      </c>
      <c r="M266" s="344">
        <v>-7378.27</v>
      </c>
      <c r="N266" s="344">
        <v>0.0</v>
      </c>
      <c r="O266" s="344">
        <v>-7378.27</v>
      </c>
      <c r="P266" s="344">
        <v>7378.27</v>
      </c>
      <c r="Q266" s="344">
        <v>0.0</v>
      </c>
      <c r="R266" s="345">
        <v>7378.27</v>
      </c>
      <c r="S266" s="314"/>
      <c r="T266" s="331" t="s">
        <v>2483</v>
      </c>
      <c r="U266" s="403">
        <f t="shared" si="1"/>
        <v>922.28375</v>
      </c>
      <c r="V266" s="27">
        <v>900.0</v>
      </c>
      <c r="W266" s="404">
        <f t="shared" si="2"/>
        <v>-0.02416149043</v>
      </c>
      <c r="X266" s="405">
        <f t="shared" si="3"/>
        <v>22.28375</v>
      </c>
    </row>
    <row r="267" ht="12.75" customHeight="1">
      <c r="B267" s="331"/>
      <c r="C267" s="339" t="s">
        <v>433</v>
      </c>
      <c r="D267" s="340" t="s">
        <v>435</v>
      </c>
      <c r="E267" s="341" t="s">
        <v>2484</v>
      </c>
      <c r="F267" s="342" t="s">
        <v>2389</v>
      </c>
      <c r="G267" s="314"/>
      <c r="H267" s="342" t="s">
        <v>433</v>
      </c>
      <c r="I267" s="314"/>
      <c r="J267" s="343" t="s">
        <v>438</v>
      </c>
      <c r="K267" s="314"/>
      <c r="L267" s="341" t="s">
        <v>2474</v>
      </c>
      <c r="M267" s="344">
        <v>-2399.04</v>
      </c>
      <c r="N267" s="344">
        <v>0.0</v>
      </c>
      <c r="O267" s="344">
        <v>-2399.04</v>
      </c>
      <c r="P267" s="344">
        <v>2399.04</v>
      </c>
      <c r="Q267" s="344">
        <v>0.0</v>
      </c>
      <c r="R267" s="345">
        <v>2399.04</v>
      </c>
      <c r="S267" s="314"/>
      <c r="T267" s="331" t="s">
        <v>1973</v>
      </c>
      <c r="U267" s="403">
        <f t="shared" si="1"/>
        <v>299.88</v>
      </c>
      <c r="V267" s="27">
        <v>900.0</v>
      </c>
      <c r="W267" s="404">
        <f t="shared" si="2"/>
        <v>2.00120048</v>
      </c>
      <c r="X267" s="405">
        <f t="shared" si="3"/>
        <v>-600.12</v>
      </c>
    </row>
    <row r="268" ht="12.75" customHeight="1">
      <c r="B268" s="331"/>
      <c r="C268" s="339" t="s">
        <v>433</v>
      </c>
      <c r="D268" s="340" t="s">
        <v>435</v>
      </c>
      <c r="E268" s="341" t="s">
        <v>2485</v>
      </c>
      <c r="F268" s="342" t="s">
        <v>2391</v>
      </c>
      <c r="G268" s="314"/>
      <c r="H268" s="342" t="s">
        <v>433</v>
      </c>
      <c r="I268" s="314"/>
      <c r="J268" s="343" t="s">
        <v>438</v>
      </c>
      <c r="K268" s="314"/>
      <c r="L268" s="341" t="s">
        <v>2474</v>
      </c>
      <c r="M268" s="344">
        <v>-18606.65</v>
      </c>
      <c r="N268" s="344">
        <v>0.0</v>
      </c>
      <c r="O268" s="344">
        <v>-18606.65</v>
      </c>
      <c r="P268" s="344">
        <v>18606.65</v>
      </c>
      <c r="Q268" s="344">
        <v>0.0</v>
      </c>
      <c r="R268" s="345">
        <v>18606.65</v>
      </c>
      <c r="S268" s="314"/>
      <c r="T268" s="331" t="s">
        <v>1976</v>
      </c>
      <c r="U268" s="403">
        <f t="shared" si="1"/>
        <v>2325.83125</v>
      </c>
      <c r="V268" s="27">
        <v>900.0</v>
      </c>
      <c r="W268" s="424">
        <f t="shared" si="2"/>
        <v>-0.6130415738</v>
      </c>
      <c r="X268" s="425">
        <f t="shared" si="3"/>
        <v>1425.83125</v>
      </c>
    </row>
    <row r="269" ht="12.75" customHeight="1">
      <c r="B269" s="331"/>
      <c r="C269" s="331"/>
      <c r="D269" s="331"/>
      <c r="E269" s="331"/>
      <c r="F269" s="331"/>
      <c r="G269" s="331"/>
      <c r="H269" s="331"/>
      <c r="I269" s="331"/>
      <c r="J269" s="331"/>
      <c r="K269" s="346" t="s">
        <v>486</v>
      </c>
      <c r="L269" s="307"/>
      <c r="M269" s="347">
        <v>-86726.4</v>
      </c>
      <c r="N269" s="347">
        <v>0.0</v>
      </c>
      <c r="O269" s="347">
        <v>-86726.4</v>
      </c>
      <c r="P269" s="347">
        <v>86726.4</v>
      </c>
      <c r="Q269" s="347">
        <v>0.0</v>
      </c>
      <c r="R269" s="348">
        <v>86726.4</v>
      </c>
      <c r="S269" s="307"/>
      <c r="T269" s="331"/>
      <c r="U269" s="403">
        <f t="shared" si="1"/>
        <v>10840.8</v>
      </c>
      <c r="V269" s="13">
        <f>SUM(V261:V268)</f>
        <v>7200</v>
      </c>
      <c r="W269" s="404">
        <v>0.769804480849978</v>
      </c>
      <c r="X269" s="405">
        <v>-1739.8633333333332</v>
      </c>
    </row>
    <row r="270" ht="12.75" customHeight="1">
      <c r="B270" s="331"/>
      <c r="C270" s="331"/>
      <c r="D270" s="331"/>
      <c r="E270" s="331"/>
      <c r="F270" s="331"/>
      <c r="G270" s="331"/>
      <c r="H270" s="331"/>
      <c r="I270" s="331"/>
      <c r="J270" s="331"/>
      <c r="K270" s="346" t="s">
        <v>487</v>
      </c>
      <c r="L270" s="307"/>
      <c r="M270" s="349" t="s">
        <v>2486</v>
      </c>
      <c r="N270" s="331"/>
      <c r="O270" s="331"/>
      <c r="P270" s="331"/>
      <c r="Q270" s="346" t="s">
        <v>1853</v>
      </c>
      <c r="R270" s="305"/>
      <c r="S270" s="305"/>
      <c r="T270" s="307"/>
      <c r="U270" s="406">
        <f>AVERAGE(U265:U268)</f>
        <v>1098.886563</v>
      </c>
      <c r="V270" s="407">
        <f>(V267-U270)/U270</f>
        <v>-0.180989166</v>
      </c>
    </row>
    <row r="271" ht="12.75" customHeight="1">
      <c r="B271" s="331"/>
      <c r="C271" s="331"/>
      <c r="D271" s="331"/>
      <c r="E271" s="331"/>
      <c r="F271" s="331"/>
      <c r="G271" s="331"/>
      <c r="H271" s="331"/>
      <c r="I271" s="331"/>
      <c r="J271" s="331"/>
      <c r="K271" s="331"/>
      <c r="L271" s="331"/>
      <c r="M271" s="331"/>
      <c r="N271" s="331"/>
      <c r="O271" s="331"/>
      <c r="P271" s="331"/>
      <c r="Q271" s="331"/>
      <c r="R271" s="331"/>
      <c r="S271" s="331"/>
      <c r="T271" s="331"/>
    </row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531">
    <mergeCell ref="R77:S77"/>
    <mergeCell ref="R78:S78"/>
    <mergeCell ref="R79:S79"/>
    <mergeCell ref="R80:S80"/>
    <mergeCell ref="R81:S81"/>
    <mergeCell ref="R82:S82"/>
    <mergeCell ref="R83:S83"/>
    <mergeCell ref="R84:S84"/>
    <mergeCell ref="R85:S85"/>
    <mergeCell ref="R86:S86"/>
    <mergeCell ref="R87:S87"/>
    <mergeCell ref="R88:S88"/>
    <mergeCell ref="R89:S89"/>
    <mergeCell ref="R90:S90"/>
    <mergeCell ref="R91:S91"/>
    <mergeCell ref="R92:S92"/>
    <mergeCell ref="R93:S93"/>
    <mergeCell ref="O97:S97"/>
    <mergeCell ref="R98:S98"/>
    <mergeCell ref="R99:S99"/>
    <mergeCell ref="R100:S100"/>
    <mergeCell ref="R108:S108"/>
    <mergeCell ref="R109:S109"/>
    <mergeCell ref="R110:S110"/>
    <mergeCell ref="R111:S111"/>
    <mergeCell ref="R112:S112"/>
    <mergeCell ref="R113:S113"/>
    <mergeCell ref="R101:S101"/>
    <mergeCell ref="R102:S102"/>
    <mergeCell ref="R103:S103"/>
    <mergeCell ref="R104:S104"/>
    <mergeCell ref="R105:S105"/>
    <mergeCell ref="R106:S106"/>
    <mergeCell ref="R107:S107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F97:F98"/>
    <mergeCell ref="G97:G98"/>
    <mergeCell ref="H97:H98"/>
    <mergeCell ref="I97:K97"/>
    <mergeCell ref="L97:N97"/>
    <mergeCell ref="D91:E91"/>
    <mergeCell ref="D92:E92"/>
    <mergeCell ref="D93:E93"/>
    <mergeCell ref="B95:D95"/>
    <mergeCell ref="B97:B98"/>
    <mergeCell ref="C97:C98"/>
    <mergeCell ref="D97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22:E122"/>
    <mergeCell ref="D123:E123"/>
    <mergeCell ref="D124:E124"/>
    <mergeCell ref="D125:E125"/>
    <mergeCell ref="D126:E126"/>
    <mergeCell ref="D127:E127"/>
    <mergeCell ref="D128:E128"/>
    <mergeCell ref="R120:S120"/>
    <mergeCell ref="R121:S121"/>
    <mergeCell ref="R122:S122"/>
    <mergeCell ref="R123:S123"/>
    <mergeCell ref="R124:S124"/>
    <mergeCell ref="R125:S125"/>
    <mergeCell ref="R126:S126"/>
    <mergeCell ref="R127:S127"/>
    <mergeCell ref="R128:S128"/>
    <mergeCell ref="R129:S129"/>
    <mergeCell ref="R130:S130"/>
    <mergeCell ref="R131:S131"/>
    <mergeCell ref="R132:S132"/>
    <mergeCell ref="R133:S133"/>
    <mergeCell ref="R134:S134"/>
    <mergeCell ref="R135:S135"/>
    <mergeCell ref="R136:S136"/>
    <mergeCell ref="R137:S137"/>
    <mergeCell ref="R138:S138"/>
    <mergeCell ref="R139:S139"/>
    <mergeCell ref="R140:S140"/>
    <mergeCell ref="R151:S151"/>
    <mergeCell ref="R152:S152"/>
    <mergeCell ref="R153:S153"/>
    <mergeCell ref="O144:S144"/>
    <mergeCell ref="R145:S145"/>
    <mergeCell ref="R146:S146"/>
    <mergeCell ref="R147:S147"/>
    <mergeCell ref="R148:S148"/>
    <mergeCell ref="R149:S149"/>
    <mergeCell ref="R150:S150"/>
    <mergeCell ref="D129:E129"/>
    <mergeCell ref="D130:E130"/>
    <mergeCell ref="D131:E131"/>
    <mergeCell ref="D132:E132"/>
    <mergeCell ref="D133:E133"/>
    <mergeCell ref="D134:E134"/>
    <mergeCell ref="D135:E135"/>
    <mergeCell ref="C144:C145"/>
    <mergeCell ref="D144:E145"/>
    <mergeCell ref="F144:F145"/>
    <mergeCell ref="G144:G145"/>
    <mergeCell ref="H144:H145"/>
    <mergeCell ref="I144:K144"/>
    <mergeCell ref="L144:N144"/>
    <mergeCell ref="D136:E136"/>
    <mergeCell ref="D137:E137"/>
    <mergeCell ref="D138:E138"/>
    <mergeCell ref="D139:E139"/>
    <mergeCell ref="D140:E140"/>
    <mergeCell ref="B142:D142"/>
    <mergeCell ref="B144:B145"/>
    <mergeCell ref="D146:E146"/>
    <mergeCell ref="D147:E147"/>
    <mergeCell ref="D148:E148"/>
    <mergeCell ref="D149:E149"/>
    <mergeCell ref="D150:E150"/>
    <mergeCell ref="D151:E151"/>
    <mergeCell ref="D152:E152"/>
    <mergeCell ref="B153:F153"/>
    <mergeCell ref="B154:S154"/>
    <mergeCell ref="R155:S155"/>
    <mergeCell ref="R156:S156"/>
    <mergeCell ref="R157:S157"/>
    <mergeCell ref="R158:S158"/>
    <mergeCell ref="R159:S159"/>
    <mergeCell ref="D162:E162"/>
    <mergeCell ref="D163:E163"/>
    <mergeCell ref="D164:E164"/>
    <mergeCell ref="D165:E165"/>
    <mergeCell ref="D166:E166"/>
    <mergeCell ref="B167:F167"/>
    <mergeCell ref="B168:S168"/>
    <mergeCell ref="D155:E155"/>
    <mergeCell ref="D156:E156"/>
    <mergeCell ref="D157:E157"/>
    <mergeCell ref="D158:E158"/>
    <mergeCell ref="D159:E159"/>
    <mergeCell ref="D160:E160"/>
    <mergeCell ref="D161:E161"/>
    <mergeCell ref="R172:S172"/>
    <mergeCell ref="R173:S173"/>
    <mergeCell ref="R171:S171"/>
    <mergeCell ref="R174:S174"/>
    <mergeCell ref="D169:E169"/>
    <mergeCell ref="D170:E170"/>
    <mergeCell ref="D171:E171"/>
    <mergeCell ref="D172:E172"/>
    <mergeCell ref="D173:E173"/>
    <mergeCell ref="D174:E174"/>
    <mergeCell ref="D175:E175"/>
    <mergeCell ref="R181:S181"/>
    <mergeCell ref="R182:S182"/>
    <mergeCell ref="R183:S183"/>
    <mergeCell ref="R184:S184"/>
    <mergeCell ref="R185:S185"/>
    <mergeCell ref="R186:S186"/>
    <mergeCell ref="R187:S187"/>
    <mergeCell ref="R170:S170"/>
    <mergeCell ref="R175:S175"/>
    <mergeCell ref="R176:S176"/>
    <mergeCell ref="R177:S177"/>
    <mergeCell ref="R178:S178"/>
    <mergeCell ref="R179:S179"/>
    <mergeCell ref="R180:S180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B189:D189"/>
    <mergeCell ref="B191:B192"/>
    <mergeCell ref="C191:C192"/>
    <mergeCell ref="D191:E192"/>
    <mergeCell ref="F191:F192"/>
    <mergeCell ref="G191:G192"/>
    <mergeCell ref="H191:H192"/>
    <mergeCell ref="I191:K191"/>
    <mergeCell ref="L191:N191"/>
    <mergeCell ref="O191:S191"/>
    <mergeCell ref="R192:S192"/>
    <mergeCell ref="R193:S193"/>
    <mergeCell ref="R194:S194"/>
    <mergeCell ref="R195:S195"/>
    <mergeCell ref="R196:S196"/>
    <mergeCell ref="R197:S197"/>
    <mergeCell ref="D193:E193"/>
    <mergeCell ref="D194:E194"/>
    <mergeCell ref="D195:E195"/>
    <mergeCell ref="D196:E196"/>
    <mergeCell ref="D197:E197"/>
    <mergeCell ref="D198:E198"/>
    <mergeCell ref="D199:E199"/>
    <mergeCell ref="R205:S205"/>
    <mergeCell ref="R206:S206"/>
    <mergeCell ref="B207:S207"/>
    <mergeCell ref="D200:E200"/>
    <mergeCell ref="D201:E201"/>
    <mergeCell ref="D202:E202"/>
    <mergeCell ref="D203:E203"/>
    <mergeCell ref="D204:E204"/>
    <mergeCell ref="D205:E205"/>
    <mergeCell ref="B206:F206"/>
    <mergeCell ref="R208:S208"/>
    <mergeCell ref="R209:S209"/>
    <mergeCell ref="R210:S210"/>
    <mergeCell ref="R211:S211"/>
    <mergeCell ref="R212:S212"/>
    <mergeCell ref="R213:S213"/>
    <mergeCell ref="R214:S214"/>
    <mergeCell ref="R215:S215"/>
    <mergeCell ref="R198:S198"/>
    <mergeCell ref="R199:S199"/>
    <mergeCell ref="R200:S200"/>
    <mergeCell ref="R201:S201"/>
    <mergeCell ref="R202:S202"/>
    <mergeCell ref="R203:S203"/>
    <mergeCell ref="R204:S204"/>
    <mergeCell ref="R241:S241"/>
    <mergeCell ref="R242:S242"/>
    <mergeCell ref="R229:S229"/>
    <mergeCell ref="R230:S230"/>
    <mergeCell ref="R231:S231"/>
    <mergeCell ref="R232:S232"/>
    <mergeCell ref="R233:S233"/>
    <mergeCell ref="R234:S234"/>
    <mergeCell ref="R240:S240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B222:F222"/>
    <mergeCell ref="B223:S223"/>
    <mergeCell ref="R224:S224"/>
    <mergeCell ref="R225:S225"/>
    <mergeCell ref="R226:S226"/>
    <mergeCell ref="R227:S227"/>
    <mergeCell ref="R228:S228"/>
    <mergeCell ref="D224:E224"/>
    <mergeCell ref="D225:E225"/>
    <mergeCell ref="D226:E226"/>
    <mergeCell ref="D227:E227"/>
    <mergeCell ref="D228:E228"/>
    <mergeCell ref="D229:E229"/>
    <mergeCell ref="D230:E230"/>
    <mergeCell ref="D238:E239"/>
    <mergeCell ref="F238:F239"/>
    <mergeCell ref="G238:G239"/>
    <mergeCell ref="H238:H239"/>
    <mergeCell ref="I238:K238"/>
    <mergeCell ref="L238:N238"/>
    <mergeCell ref="O238:S238"/>
    <mergeCell ref="R239:S239"/>
    <mergeCell ref="D231:E231"/>
    <mergeCell ref="D232:E232"/>
    <mergeCell ref="D233:E233"/>
    <mergeCell ref="D234:E234"/>
    <mergeCell ref="B236:D236"/>
    <mergeCell ref="B238:B239"/>
    <mergeCell ref="C238:C239"/>
    <mergeCell ref="B245:D245"/>
    <mergeCell ref="D240:E240"/>
    <mergeCell ref="D241:E241"/>
    <mergeCell ref="D242:E242"/>
    <mergeCell ref="B243:F243"/>
    <mergeCell ref="R243:S243"/>
    <mergeCell ref="B249:T249"/>
    <mergeCell ref="D251:S251"/>
    <mergeCell ref="I7:K7"/>
    <mergeCell ref="L7:N7"/>
    <mergeCell ref="A1:T1"/>
    <mergeCell ref="B3:S3"/>
    <mergeCell ref="B5:S5"/>
    <mergeCell ref="B7:B8"/>
    <mergeCell ref="C7:C8"/>
    <mergeCell ref="D7:E8"/>
    <mergeCell ref="F7:F8"/>
    <mergeCell ref="B9:S9"/>
    <mergeCell ref="G7:G8"/>
    <mergeCell ref="H7:H8"/>
    <mergeCell ref="D10:E10"/>
    <mergeCell ref="D11:E11"/>
    <mergeCell ref="D12:E12"/>
    <mergeCell ref="D13:E13"/>
    <mergeCell ref="D14:E14"/>
    <mergeCell ref="O7:S7"/>
    <mergeCell ref="R8:S8"/>
    <mergeCell ref="R10:S10"/>
    <mergeCell ref="R11:S11"/>
    <mergeCell ref="R12:S12"/>
    <mergeCell ref="R13:S13"/>
    <mergeCell ref="R14:S14"/>
    <mergeCell ref="D15:E15"/>
    <mergeCell ref="D16:E16"/>
    <mergeCell ref="D17:E17"/>
    <mergeCell ref="D18:E18"/>
    <mergeCell ref="D19:E19"/>
    <mergeCell ref="D20:E20"/>
    <mergeCell ref="D21:E21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B39:F39"/>
    <mergeCell ref="D41:E41"/>
    <mergeCell ref="D42:E42"/>
    <mergeCell ref="D43:E43"/>
    <mergeCell ref="F50:F51"/>
    <mergeCell ref="G50:G51"/>
    <mergeCell ref="H50:H51"/>
    <mergeCell ref="D44:E44"/>
    <mergeCell ref="D45:E45"/>
    <mergeCell ref="D46:E46"/>
    <mergeCell ref="B48:D48"/>
    <mergeCell ref="B50:B51"/>
    <mergeCell ref="C50:C51"/>
    <mergeCell ref="D50:E51"/>
    <mergeCell ref="D66:E66"/>
    <mergeCell ref="D67:E67"/>
    <mergeCell ref="B68:F68"/>
    <mergeCell ref="D70:E70"/>
    <mergeCell ref="D71:E71"/>
    <mergeCell ref="D72:E72"/>
    <mergeCell ref="D73:E73"/>
    <mergeCell ref="D74:E74"/>
    <mergeCell ref="D75:E75"/>
    <mergeCell ref="D76:E76"/>
    <mergeCell ref="R36:S36"/>
    <mergeCell ref="R37:S37"/>
    <mergeCell ref="R38:S38"/>
    <mergeCell ref="R39:S39"/>
    <mergeCell ref="B40:S40"/>
    <mergeCell ref="R29:S29"/>
    <mergeCell ref="R30:S30"/>
    <mergeCell ref="R31:S31"/>
    <mergeCell ref="R32:S32"/>
    <mergeCell ref="R33:S33"/>
    <mergeCell ref="R34:S34"/>
    <mergeCell ref="R35:S35"/>
    <mergeCell ref="R41:S41"/>
    <mergeCell ref="R42:S42"/>
    <mergeCell ref="R43:S43"/>
    <mergeCell ref="R44:S44"/>
    <mergeCell ref="R45:S45"/>
    <mergeCell ref="R46:S46"/>
    <mergeCell ref="I50:K50"/>
    <mergeCell ref="L50:N50"/>
    <mergeCell ref="O50:S50"/>
    <mergeCell ref="R51:S51"/>
    <mergeCell ref="R52:S52"/>
    <mergeCell ref="R53:S53"/>
    <mergeCell ref="R54:S54"/>
    <mergeCell ref="R55:S55"/>
    <mergeCell ref="R63:S63"/>
    <mergeCell ref="R64:S64"/>
    <mergeCell ref="R65:S65"/>
    <mergeCell ref="R66:S66"/>
    <mergeCell ref="R67:S67"/>
    <mergeCell ref="R68:S68"/>
    <mergeCell ref="B69:S69"/>
    <mergeCell ref="R56:S56"/>
    <mergeCell ref="R57:S57"/>
    <mergeCell ref="R58:S58"/>
    <mergeCell ref="R59:S59"/>
    <mergeCell ref="R60:S60"/>
    <mergeCell ref="R61:S61"/>
    <mergeCell ref="R62:S62"/>
    <mergeCell ref="R70:S70"/>
    <mergeCell ref="R71:S71"/>
    <mergeCell ref="R72:S72"/>
    <mergeCell ref="R73:S73"/>
    <mergeCell ref="R74:S74"/>
    <mergeCell ref="R75:S75"/>
    <mergeCell ref="R76:S76"/>
    <mergeCell ref="D115:E115"/>
    <mergeCell ref="D116:E116"/>
    <mergeCell ref="D117:E117"/>
    <mergeCell ref="D118:E118"/>
    <mergeCell ref="D119:E119"/>
    <mergeCell ref="D120:E120"/>
    <mergeCell ref="D121:E121"/>
    <mergeCell ref="B113:F113"/>
    <mergeCell ref="B114:S114"/>
    <mergeCell ref="R115:S115"/>
    <mergeCell ref="R116:S116"/>
    <mergeCell ref="R117:S117"/>
    <mergeCell ref="R118:S118"/>
    <mergeCell ref="R119:S119"/>
    <mergeCell ref="R160:S160"/>
    <mergeCell ref="R161:S161"/>
    <mergeCell ref="R162:S162"/>
    <mergeCell ref="R163:S163"/>
    <mergeCell ref="R164:S164"/>
    <mergeCell ref="R165:S165"/>
    <mergeCell ref="R166:S166"/>
    <mergeCell ref="R221:S221"/>
    <mergeCell ref="R222:S222"/>
    <mergeCell ref="R167:S167"/>
    <mergeCell ref="R169:S169"/>
    <mergeCell ref="R216:S216"/>
    <mergeCell ref="R217:S217"/>
    <mergeCell ref="R218:S218"/>
    <mergeCell ref="R219:S219"/>
    <mergeCell ref="R220:S220"/>
    <mergeCell ref="R267:S267"/>
    <mergeCell ref="R268:S268"/>
    <mergeCell ref="R260:S260"/>
    <mergeCell ref="R261:S261"/>
    <mergeCell ref="R262:S262"/>
    <mergeCell ref="R263:S263"/>
    <mergeCell ref="R264:S264"/>
    <mergeCell ref="R265:S265"/>
    <mergeCell ref="R266:S266"/>
    <mergeCell ref="D253:S253"/>
    <mergeCell ref="D255:S255"/>
    <mergeCell ref="D257:S257"/>
    <mergeCell ref="H259:I259"/>
    <mergeCell ref="J259:K259"/>
    <mergeCell ref="M259:O259"/>
    <mergeCell ref="P259:S259"/>
    <mergeCell ref="F259:G259"/>
    <mergeCell ref="F260:G260"/>
    <mergeCell ref="H260:I260"/>
    <mergeCell ref="J260:K260"/>
    <mergeCell ref="F261:G261"/>
    <mergeCell ref="H261:I261"/>
    <mergeCell ref="J261:K261"/>
    <mergeCell ref="H264:I264"/>
    <mergeCell ref="J264:K264"/>
    <mergeCell ref="F262:G262"/>
    <mergeCell ref="H262:I262"/>
    <mergeCell ref="J262:K262"/>
    <mergeCell ref="F263:G263"/>
    <mergeCell ref="H263:I263"/>
    <mergeCell ref="J263:K263"/>
    <mergeCell ref="F264:G264"/>
    <mergeCell ref="H267:I267"/>
    <mergeCell ref="J267:K267"/>
    <mergeCell ref="F268:G268"/>
    <mergeCell ref="H268:I268"/>
    <mergeCell ref="J268:K268"/>
    <mergeCell ref="K269:L269"/>
    <mergeCell ref="R269:S269"/>
    <mergeCell ref="K270:L270"/>
    <mergeCell ref="Q270:T270"/>
    <mergeCell ref="F265:G265"/>
    <mergeCell ref="H265:I265"/>
    <mergeCell ref="J265:K265"/>
    <mergeCell ref="F266:G266"/>
    <mergeCell ref="H266:I266"/>
    <mergeCell ref="J266:K266"/>
    <mergeCell ref="F267:G267"/>
  </mergeCells>
  <conditionalFormatting sqref="N1:N999">
    <cfRule type="cellIs" dxfId="0" priority="1" operator="greaterThan">
      <formula>1000</formula>
    </cfRule>
  </conditionalFormatting>
  <conditionalFormatting sqref="N1:N999">
    <cfRule type="cellIs" dxfId="1" priority="2" operator="greaterThan">
      <formula>500</formula>
    </cfRule>
  </conditionalFormatting>
  <conditionalFormatting sqref="N1:N999">
    <cfRule type="cellIs" dxfId="6" priority="3" operator="greaterThan">
      <formula>300</formula>
    </cfRule>
  </conditionalFormatting>
  <conditionalFormatting sqref="N1:N999">
    <cfRule type="cellIs" dxfId="3" priority="4" operator="greaterThan">
      <formula>100</formula>
    </cfRule>
  </conditionalFormatting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pageSetUpPr/>
  </sheetPr>
  <sheetViews>
    <sheetView workbookViewId="0"/>
  </sheetViews>
  <sheetFormatPr customHeight="1" defaultColWidth="12.63" defaultRowHeight="15.75"/>
  <cols>
    <col customWidth="1" min="1" max="1" width="0.38"/>
    <col customWidth="1" min="2" max="3" width="4.63"/>
    <col customWidth="1" min="4" max="4" width="16.25"/>
    <col customWidth="1" min="5" max="5" width="9.25"/>
    <col customWidth="1" min="6" max="6" width="7.25"/>
    <col customWidth="1" min="7" max="7" width="7.63"/>
    <col customWidth="1" min="8" max="8" width="4.63"/>
    <col customWidth="1" min="9" max="9" width="6.88"/>
    <col customWidth="1" min="10" max="10" width="6.38"/>
    <col customWidth="1" min="11" max="11" width="6.75"/>
    <col customWidth="1" min="12" max="12" width="6.88"/>
    <col customWidth="1" min="13" max="13" width="6.38"/>
    <col customWidth="1" min="14" max="14" width="6.75"/>
    <col customWidth="1" min="15" max="15" width="7.63"/>
    <col customWidth="1" min="16" max="16" width="6.75"/>
    <col customWidth="1" min="17" max="17" width="6.38"/>
    <col customWidth="1" min="18" max="18" width="1.0"/>
    <col customWidth="1" min="19" max="19" width="15.88"/>
    <col customWidth="1" min="20" max="20" width="7.88"/>
    <col customWidth="1" min="21" max="26" width="8.63"/>
  </cols>
  <sheetData>
    <row r="1" ht="14.25" customHeight="1">
      <c r="A1" s="296" t="s">
        <v>76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  <c r="O1" s="297"/>
      <c r="P1" s="297"/>
      <c r="Q1" s="297"/>
      <c r="R1" s="297"/>
      <c r="S1" s="297"/>
      <c r="T1" s="298"/>
    </row>
    <row r="2" ht="6.0" customHeight="1"/>
    <row r="3" ht="11.25" customHeight="1">
      <c r="B3" s="299" t="s">
        <v>2487</v>
      </c>
      <c r="C3" s="297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/>
      <c r="R3" s="297"/>
      <c r="S3" s="298"/>
    </row>
    <row r="4" ht="1.5" customHeight="1"/>
    <row r="5" ht="11.25" customHeight="1">
      <c r="B5" s="300" t="s">
        <v>78</v>
      </c>
      <c r="C5" s="297"/>
      <c r="D5" s="297"/>
      <c r="E5" s="297"/>
      <c r="F5" s="297"/>
      <c r="G5" s="297"/>
      <c r="H5" s="297"/>
      <c r="I5" s="297"/>
      <c r="J5" s="297"/>
      <c r="K5" s="297"/>
      <c r="L5" s="297"/>
      <c r="M5" s="297"/>
      <c r="N5" s="297"/>
      <c r="O5" s="297"/>
      <c r="P5" s="297"/>
      <c r="Q5" s="297"/>
      <c r="R5" s="297"/>
      <c r="S5" s="298"/>
    </row>
    <row r="6" ht="3.75" customHeight="1"/>
    <row r="7" ht="19.5" customHeight="1">
      <c r="B7" s="301" t="s">
        <v>79</v>
      </c>
      <c r="C7" s="301" t="s">
        <v>80</v>
      </c>
      <c r="D7" s="302" t="s">
        <v>81</v>
      </c>
      <c r="E7" s="303"/>
      <c r="F7" s="301" t="s">
        <v>82</v>
      </c>
      <c r="G7" s="301" t="s">
        <v>83</v>
      </c>
      <c r="H7" s="301" t="s">
        <v>84</v>
      </c>
      <c r="I7" s="304" t="s">
        <v>85</v>
      </c>
      <c r="J7" s="305"/>
      <c r="K7" s="306"/>
      <c r="L7" s="304" t="s">
        <v>86</v>
      </c>
      <c r="M7" s="305"/>
      <c r="N7" s="306"/>
      <c r="O7" s="304" t="s">
        <v>87</v>
      </c>
      <c r="P7" s="305"/>
      <c r="Q7" s="305"/>
      <c r="R7" s="305"/>
      <c r="S7" s="307"/>
    </row>
    <row r="8" ht="14.25" customHeight="1">
      <c r="B8" s="308"/>
      <c r="C8" s="308"/>
      <c r="D8" s="309"/>
      <c r="E8" s="310"/>
      <c r="F8" s="308"/>
      <c r="G8" s="308"/>
      <c r="H8" s="308"/>
      <c r="I8" s="311" t="s">
        <v>88</v>
      </c>
      <c r="J8" s="311" t="s">
        <v>89</v>
      </c>
      <c r="K8" s="311" t="s">
        <v>90</v>
      </c>
      <c r="L8" s="311" t="s">
        <v>88</v>
      </c>
      <c r="M8" s="311" t="s">
        <v>89</v>
      </c>
      <c r="N8" s="311" t="s">
        <v>90</v>
      </c>
      <c r="O8" s="311" t="s">
        <v>83</v>
      </c>
      <c r="P8" s="311" t="s">
        <v>88</v>
      </c>
      <c r="Q8" s="311" t="s">
        <v>89</v>
      </c>
      <c r="R8" s="304" t="s">
        <v>90</v>
      </c>
      <c r="S8" s="307"/>
    </row>
    <row r="9" ht="11.25" customHeight="1">
      <c r="B9" s="312" t="s">
        <v>2488</v>
      </c>
      <c r="C9" s="313"/>
      <c r="D9" s="313"/>
      <c r="E9" s="313"/>
      <c r="F9" s="313"/>
      <c r="G9" s="313"/>
      <c r="H9" s="313"/>
      <c r="I9" s="313"/>
      <c r="J9" s="313"/>
      <c r="K9" s="313"/>
      <c r="L9" s="313"/>
      <c r="M9" s="313"/>
      <c r="N9" s="313"/>
      <c r="O9" s="313"/>
      <c r="P9" s="313"/>
      <c r="Q9" s="313"/>
      <c r="R9" s="313"/>
      <c r="S9" s="314"/>
    </row>
    <row r="10" ht="11.25" customHeight="1">
      <c r="B10" s="315" t="s">
        <v>92</v>
      </c>
      <c r="C10" s="316" t="s">
        <v>99</v>
      </c>
      <c r="D10" s="317" t="s">
        <v>100</v>
      </c>
      <c r="E10" s="318"/>
      <c r="F10" s="316" t="s">
        <v>95</v>
      </c>
      <c r="G10" s="319">
        <v>3.9</v>
      </c>
      <c r="H10" s="315" t="s">
        <v>96</v>
      </c>
      <c r="I10" s="320">
        <v>-327.6</v>
      </c>
      <c r="J10" s="320">
        <v>0.0</v>
      </c>
      <c r="K10" s="320">
        <v>-327.6</v>
      </c>
      <c r="L10" s="320">
        <v>327.6</v>
      </c>
      <c r="M10" s="320">
        <v>0.0</v>
      </c>
      <c r="N10" s="320">
        <v>327.6</v>
      </c>
      <c r="O10" s="319">
        <v>0.0</v>
      </c>
      <c r="P10" s="320">
        <v>0.0</v>
      </c>
      <c r="Q10" s="320">
        <v>0.0</v>
      </c>
      <c r="R10" s="321">
        <v>0.0</v>
      </c>
      <c r="S10" s="314"/>
    </row>
    <row r="11" ht="11.25" customHeight="1">
      <c r="B11" s="315" t="s">
        <v>92</v>
      </c>
      <c r="C11" s="316" t="s">
        <v>201</v>
      </c>
      <c r="D11" s="317" t="s">
        <v>202</v>
      </c>
      <c r="E11" s="318"/>
      <c r="F11" s="316" t="s">
        <v>95</v>
      </c>
      <c r="G11" s="319">
        <v>1.3</v>
      </c>
      <c r="H11" s="315" t="s">
        <v>96</v>
      </c>
      <c r="I11" s="320">
        <v>-87.75</v>
      </c>
      <c r="J11" s="320">
        <v>0.0</v>
      </c>
      <c r="K11" s="320">
        <v>-87.75</v>
      </c>
      <c r="L11" s="320">
        <v>87.75</v>
      </c>
      <c r="M11" s="320">
        <v>0.0</v>
      </c>
      <c r="N11" s="320">
        <v>87.75</v>
      </c>
      <c r="O11" s="319">
        <v>0.0</v>
      </c>
      <c r="P11" s="320">
        <v>0.0</v>
      </c>
      <c r="Q11" s="320">
        <v>0.0</v>
      </c>
      <c r="R11" s="321">
        <v>0.0</v>
      </c>
      <c r="S11" s="314"/>
    </row>
    <row r="12" ht="11.25" customHeight="1">
      <c r="B12" s="315" t="s">
        <v>92</v>
      </c>
      <c r="C12" s="316" t="s">
        <v>116</v>
      </c>
      <c r="D12" s="317" t="s">
        <v>117</v>
      </c>
      <c r="E12" s="318"/>
      <c r="F12" s="316" t="s">
        <v>95</v>
      </c>
      <c r="G12" s="319">
        <v>0.65</v>
      </c>
      <c r="H12" s="315" t="s">
        <v>96</v>
      </c>
      <c r="I12" s="320">
        <v>-151.9</v>
      </c>
      <c r="J12" s="320">
        <v>0.0</v>
      </c>
      <c r="K12" s="320">
        <v>-151.9</v>
      </c>
      <c r="L12" s="320">
        <v>151.9</v>
      </c>
      <c r="M12" s="320">
        <v>0.0</v>
      </c>
      <c r="N12" s="320">
        <v>151.9</v>
      </c>
      <c r="O12" s="319">
        <v>0.0</v>
      </c>
      <c r="P12" s="320">
        <v>0.0</v>
      </c>
      <c r="Q12" s="320">
        <v>0.0</v>
      </c>
      <c r="R12" s="321">
        <v>0.0</v>
      </c>
      <c r="S12" s="314"/>
    </row>
    <row r="13" ht="11.25" customHeight="1">
      <c r="B13" s="315" t="s">
        <v>92</v>
      </c>
      <c r="C13" s="316" t="s">
        <v>128</v>
      </c>
      <c r="D13" s="317" t="s">
        <v>129</v>
      </c>
      <c r="E13" s="318"/>
      <c r="F13" s="316" t="s">
        <v>130</v>
      </c>
      <c r="G13" s="319">
        <v>13.0</v>
      </c>
      <c r="H13" s="315" t="s">
        <v>96</v>
      </c>
      <c r="I13" s="320">
        <v>-198.91</v>
      </c>
      <c r="J13" s="320">
        <v>0.0</v>
      </c>
      <c r="K13" s="320">
        <v>-198.91</v>
      </c>
      <c r="L13" s="320">
        <v>198.91</v>
      </c>
      <c r="M13" s="320">
        <v>0.0</v>
      </c>
      <c r="N13" s="320">
        <v>198.91</v>
      </c>
      <c r="O13" s="319">
        <v>0.0</v>
      </c>
      <c r="P13" s="320">
        <v>0.0</v>
      </c>
      <c r="Q13" s="320">
        <v>0.0</v>
      </c>
      <c r="R13" s="321">
        <v>0.0</v>
      </c>
      <c r="S13" s="314"/>
    </row>
    <row r="14" ht="11.25" customHeight="1">
      <c r="B14" s="315" t="s">
        <v>92</v>
      </c>
      <c r="C14" s="316" t="s">
        <v>118</v>
      </c>
      <c r="D14" s="317" t="s">
        <v>119</v>
      </c>
      <c r="E14" s="318"/>
      <c r="F14" s="316" t="s">
        <v>95</v>
      </c>
      <c r="G14" s="319">
        <v>0.026</v>
      </c>
      <c r="H14" s="315" t="s">
        <v>96</v>
      </c>
      <c r="I14" s="320">
        <v>-0.9</v>
      </c>
      <c r="J14" s="320">
        <v>0.0</v>
      </c>
      <c r="K14" s="320">
        <v>-0.9</v>
      </c>
      <c r="L14" s="320">
        <v>0.9</v>
      </c>
      <c r="M14" s="320">
        <v>0.0</v>
      </c>
      <c r="N14" s="320">
        <v>0.9</v>
      </c>
      <c r="O14" s="319">
        <v>0.0</v>
      </c>
      <c r="P14" s="320">
        <v>0.0</v>
      </c>
      <c r="Q14" s="320">
        <v>0.0</v>
      </c>
      <c r="R14" s="321">
        <v>0.0</v>
      </c>
      <c r="S14" s="314"/>
    </row>
    <row r="15" ht="11.25" customHeight="1">
      <c r="B15" s="315" t="s">
        <v>92</v>
      </c>
      <c r="C15" s="316" t="s">
        <v>2489</v>
      </c>
      <c r="D15" s="399" t="s">
        <v>2490</v>
      </c>
      <c r="E15" s="318"/>
      <c r="F15" s="316" t="s">
        <v>95</v>
      </c>
      <c r="G15" s="319">
        <v>3.25</v>
      </c>
      <c r="H15" s="315" t="s">
        <v>96</v>
      </c>
      <c r="I15" s="320">
        <v>-2080.0</v>
      </c>
      <c r="J15" s="320">
        <v>0.0</v>
      </c>
      <c r="K15" s="320">
        <v>-2080.0</v>
      </c>
      <c r="L15" s="320">
        <v>2080.0</v>
      </c>
      <c r="M15" s="320">
        <v>0.0</v>
      </c>
      <c r="N15" s="320">
        <v>2080.0</v>
      </c>
      <c r="O15" s="319">
        <v>0.0</v>
      </c>
      <c r="P15" s="320">
        <v>0.0</v>
      </c>
      <c r="Q15" s="320">
        <v>0.0</v>
      </c>
      <c r="R15" s="321">
        <v>0.0</v>
      </c>
      <c r="S15" s="314"/>
    </row>
    <row r="16" ht="11.25" customHeight="1">
      <c r="B16" s="315" t="s">
        <v>92</v>
      </c>
      <c r="C16" s="316" t="s">
        <v>137</v>
      </c>
      <c r="D16" s="317" t="s">
        <v>138</v>
      </c>
      <c r="E16" s="318"/>
      <c r="F16" s="316" t="s">
        <v>95</v>
      </c>
      <c r="G16" s="319">
        <v>0.039</v>
      </c>
      <c r="H16" s="315" t="s">
        <v>96</v>
      </c>
      <c r="I16" s="320">
        <v>-17.36</v>
      </c>
      <c r="J16" s="320">
        <v>0.0</v>
      </c>
      <c r="K16" s="320">
        <v>-17.36</v>
      </c>
      <c r="L16" s="320">
        <v>17.36</v>
      </c>
      <c r="M16" s="320">
        <v>0.0</v>
      </c>
      <c r="N16" s="320">
        <v>17.36</v>
      </c>
      <c r="O16" s="319">
        <v>0.0</v>
      </c>
      <c r="P16" s="320">
        <v>0.0</v>
      </c>
      <c r="Q16" s="320">
        <v>0.0</v>
      </c>
      <c r="R16" s="321">
        <v>0.0</v>
      </c>
      <c r="S16" s="314"/>
    </row>
    <row r="17" ht="11.25" customHeight="1">
      <c r="B17" s="315" t="s">
        <v>92</v>
      </c>
      <c r="C17" s="316" t="s">
        <v>118</v>
      </c>
      <c r="D17" s="317" t="s">
        <v>119</v>
      </c>
      <c r="E17" s="318"/>
      <c r="F17" s="316" t="s">
        <v>95</v>
      </c>
      <c r="G17" s="319">
        <v>0.065</v>
      </c>
      <c r="H17" s="315" t="s">
        <v>96</v>
      </c>
      <c r="I17" s="320">
        <v>-2.24</v>
      </c>
      <c r="J17" s="320">
        <v>0.0</v>
      </c>
      <c r="K17" s="320">
        <v>-2.24</v>
      </c>
      <c r="L17" s="320">
        <v>2.24</v>
      </c>
      <c r="M17" s="320">
        <v>0.0</v>
      </c>
      <c r="N17" s="320">
        <v>2.24</v>
      </c>
      <c r="O17" s="319">
        <v>0.0</v>
      </c>
      <c r="P17" s="320">
        <v>0.0</v>
      </c>
      <c r="Q17" s="320">
        <v>0.0</v>
      </c>
      <c r="R17" s="321">
        <v>0.0</v>
      </c>
      <c r="S17" s="314"/>
    </row>
    <row r="18" ht="11.25" customHeight="1">
      <c r="B18" s="315" t="s">
        <v>92</v>
      </c>
      <c r="C18" s="316" t="s">
        <v>141</v>
      </c>
      <c r="D18" s="317" t="s">
        <v>142</v>
      </c>
      <c r="E18" s="318"/>
      <c r="F18" s="316" t="s">
        <v>95</v>
      </c>
      <c r="G18" s="319">
        <v>0.065</v>
      </c>
      <c r="H18" s="315" t="s">
        <v>96</v>
      </c>
      <c r="I18" s="320">
        <v>-7.16</v>
      </c>
      <c r="J18" s="320">
        <v>0.0</v>
      </c>
      <c r="K18" s="320">
        <v>-7.16</v>
      </c>
      <c r="L18" s="320">
        <v>7.16</v>
      </c>
      <c r="M18" s="320">
        <v>0.0</v>
      </c>
      <c r="N18" s="320">
        <v>7.16</v>
      </c>
      <c r="O18" s="319">
        <v>0.0</v>
      </c>
      <c r="P18" s="320">
        <v>0.0</v>
      </c>
      <c r="Q18" s="320">
        <v>0.0</v>
      </c>
      <c r="R18" s="321">
        <v>0.0</v>
      </c>
      <c r="S18" s="314"/>
    </row>
    <row r="19" ht="11.25" customHeight="1">
      <c r="B19" s="315" t="s">
        <v>92</v>
      </c>
      <c r="C19" s="316" t="s">
        <v>141</v>
      </c>
      <c r="D19" s="317" t="s">
        <v>142</v>
      </c>
      <c r="E19" s="318"/>
      <c r="F19" s="316" t="s">
        <v>95</v>
      </c>
      <c r="G19" s="319">
        <v>0.13</v>
      </c>
      <c r="H19" s="315" t="s">
        <v>96</v>
      </c>
      <c r="I19" s="320">
        <v>-14.31</v>
      </c>
      <c r="J19" s="320">
        <v>0.0</v>
      </c>
      <c r="K19" s="320">
        <v>-14.31</v>
      </c>
      <c r="L19" s="320">
        <v>14.31</v>
      </c>
      <c r="M19" s="320">
        <v>0.0</v>
      </c>
      <c r="N19" s="320">
        <v>14.31</v>
      </c>
      <c r="O19" s="319">
        <v>0.0</v>
      </c>
      <c r="P19" s="320">
        <v>0.0</v>
      </c>
      <c r="Q19" s="320">
        <v>0.0</v>
      </c>
      <c r="R19" s="321">
        <v>0.0</v>
      </c>
      <c r="S19" s="314"/>
    </row>
    <row r="20" ht="11.25" customHeight="1">
      <c r="B20" s="315" t="s">
        <v>92</v>
      </c>
      <c r="C20" s="316" t="s">
        <v>372</v>
      </c>
      <c r="D20" s="317" t="s">
        <v>373</v>
      </c>
      <c r="E20" s="318"/>
      <c r="F20" s="316" t="s">
        <v>95</v>
      </c>
      <c r="G20" s="319">
        <v>1.04</v>
      </c>
      <c r="H20" s="315" t="s">
        <v>96</v>
      </c>
      <c r="I20" s="320">
        <v>-822.66</v>
      </c>
      <c r="J20" s="320">
        <v>0.0</v>
      </c>
      <c r="K20" s="320">
        <v>-822.66</v>
      </c>
      <c r="L20" s="320">
        <v>822.66</v>
      </c>
      <c r="M20" s="320">
        <v>0.0</v>
      </c>
      <c r="N20" s="320">
        <v>822.66</v>
      </c>
      <c r="O20" s="319">
        <v>0.0</v>
      </c>
      <c r="P20" s="320">
        <v>0.0</v>
      </c>
      <c r="Q20" s="320">
        <v>0.0</v>
      </c>
      <c r="R20" s="321">
        <v>0.0</v>
      </c>
      <c r="S20" s="314"/>
    </row>
    <row r="21" ht="11.25" customHeight="1">
      <c r="B21" s="315" t="s">
        <v>92</v>
      </c>
      <c r="C21" s="316" t="s">
        <v>242</v>
      </c>
      <c r="D21" s="317" t="s">
        <v>243</v>
      </c>
      <c r="E21" s="318"/>
      <c r="F21" s="316" t="s">
        <v>95</v>
      </c>
      <c r="G21" s="319">
        <v>0.39</v>
      </c>
      <c r="H21" s="315" t="s">
        <v>96</v>
      </c>
      <c r="I21" s="320">
        <v>-265.2</v>
      </c>
      <c r="J21" s="320">
        <v>0.0</v>
      </c>
      <c r="K21" s="320">
        <v>-265.2</v>
      </c>
      <c r="L21" s="320">
        <v>265.2</v>
      </c>
      <c r="M21" s="320">
        <v>0.0</v>
      </c>
      <c r="N21" s="320">
        <v>265.2</v>
      </c>
      <c r="O21" s="319">
        <v>0.0</v>
      </c>
      <c r="P21" s="320">
        <v>0.0</v>
      </c>
      <c r="Q21" s="320">
        <v>0.0</v>
      </c>
      <c r="R21" s="321">
        <v>0.0</v>
      </c>
      <c r="S21" s="314"/>
    </row>
    <row r="22" ht="11.25" customHeight="1">
      <c r="B22" s="315" t="s">
        <v>92</v>
      </c>
      <c r="C22" s="316" t="s">
        <v>180</v>
      </c>
      <c r="D22" s="317" t="s">
        <v>181</v>
      </c>
      <c r="E22" s="318"/>
      <c r="F22" s="316" t="s">
        <v>95</v>
      </c>
      <c r="G22" s="319">
        <v>1.04</v>
      </c>
      <c r="H22" s="315" t="s">
        <v>96</v>
      </c>
      <c r="I22" s="320">
        <v>-936.0</v>
      </c>
      <c r="J22" s="320">
        <v>0.0</v>
      </c>
      <c r="K22" s="320">
        <v>-936.0</v>
      </c>
      <c r="L22" s="320">
        <v>936.0</v>
      </c>
      <c r="M22" s="320">
        <v>0.0</v>
      </c>
      <c r="N22" s="320">
        <v>936.0</v>
      </c>
      <c r="O22" s="319">
        <v>0.0</v>
      </c>
      <c r="P22" s="320">
        <v>0.0</v>
      </c>
      <c r="Q22" s="320">
        <v>0.0</v>
      </c>
      <c r="R22" s="321">
        <v>0.0</v>
      </c>
      <c r="S22" s="314"/>
    </row>
    <row r="23" ht="11.25" customHeight="1">
      <c r="B23" s="315" t="s">
        <v>92</v>
      </c>
      <c r="C23" s="316" t="s">
        <v>268</v>
      </c>
      <c r="D23" s="317" t="s">
        <v>269</v>
      </c>
      <c r="E23" s="318"/>
      <c r="F23" s="316" t="s">
        <v>95</v>
      </c>
      <c r="G23" s="319">
        <v>1.04</v>
      </c>
      <c r="H23" s="315" t="s">
        <v>96</v>
      </c>
      <c r="I23" s="320">
        <v>-319.1</v>
      </c>
      <c r="J23" s="320">
        <v>0.0</v>
      </c>
      <c r="K23" s="320">
        <v>-319.1</v>
      </c>
      <c r="L23" s="320">
        <v>319.1</v>
      </c>
      <c r="M23" s="320">
        <v>0.0</v>
      </c>
      <c r="N23" s="320">
        <v>319.1</v>
      </c>
      <c r="O23" s="319">
        <v>0.0</v>
      </c>
      <c r="P23" s="320">
        <v>0.0</v>
      </c>
      <c r="Q23" s="320">
        <v>0.0</v>
      </c>
      <c r="R23" s="321">
        <v>0.0</v>
      </c>
      <c r="S23" s="314"/>
    </row>
    <row r="24" ht="11.25" customHeight="1">
      <c r="B24" s="315" t="s">
        <v>92</v>
      </c>
      <c r="C24" s="316" t="s">
        <v>246</v>
      </c>
      <c r="D24" s="399" t="s">
        <v>247</v>
      </c>
      <c r="E24" s="318"/>
      <c r="F24" s="316" t="s">
        <v>95</v>
      </c>
      <c r="G24" s="319">
        <v>1.3</v>
      </c>
      <c r="H24" s="315" t="s">
        <v>96</v>
      </c>
      <c r="I24" s="320">
        <v>-1407.61</v>
      </c>
      <c r="J24" s="320">
        <v>0.0</v>
      </c>
      <c r="K24" s="320">
        <v>-1407.61</v>
      </c>
      <c r="L24" s="320">
        <v>1407.61</v>
      </c>
      <c r="M24" s="320">
        <v>0.0</v>
      </c>
      <c r="N24" s="320">
        <v>1407.61</v>
      </c>
      <c r="O24" s="319">
        <v>0.0</v>
      </c>
      <c r="P24" s="320">
        <v>0.0</v>
      </c>
      <c r="Q24" s="320">
        <v>0.0</v>
      </c>
      <c r="R24" s="321">
        <v>0.0</v>
      </c>
      <c r="S24" s="314"/>
    </row>
    <row r="25" ht="11.25" customHeight="1">
      <c r="B25" s="315" t="s">
        <v>92</v>
      </c>
      <c r="C25" s="316" t="s">
        <v>137</v>
      </c>
      <c r="D25" s="317" t="s">
        <v>138</v>
      </c>
      <c r="E25" s="318"/>
      <c r="F25" s="316" t="s">
        <v>95</v>
      </c>
      <c r="G25" s="319">
        <v>0.065</v>
      </c>
      <c r="H25" s="315" t="s">
        <v>96</v>
      </c>
      <c r="I25" s="320">
        <v>-28.93</v>
      </c>
      <c r="J25" s="320">
        <v>0.0</v>
      </c>
      <c r="K25" s="320">
        <v>-28.93</v>
      </c>
      <c r="L25" s="320">
        <v>28.93</v>
      </c>
      <c r="M25" s="320">
        <v>0.0</v>
      </c>
      <c r="N25" s="320">
        <v>28.93</v>
      </c>
      <c r="O25" s="319">
        <v>0.0</v>
      </c>
      <c r="P25" s="320">
        <v>0.0</v>
      </c>
      <c r="Q25" s="320">
        <v>0.0</v>
      </c>
      <c r="R25" s="321">
        <v>0.0</v>
      </c>
      <c r="S25" s="314"/>
    </row>
    <row r="26" ht="11.25" customHeight="1">
      <c r="B26" s="315" t="s">
        <v>92</v>
      </c>
      <c r="C26" s="316" t="s">
        <v>284</v>
      </c>
      <c r="D26" s="317" t="s">
        <v>285</v>
      </c>
      <c r="E26" s="318"/>
      <c r="F26" s="316" t="s">
        <v>286</v>
      </c>
      <c r="G26" s="319">
        <v>0.39</v>
      </c>
      <c r="H26" s="315" t="s">
        <v>96</v>
      </c>
      <c r="I26" s="320">
        <v>-218.4</v>
      </c>
      <c r="J26" s="320">
        <v>0.0</v>
      </c>
      <c r="K26" s="320">
        <v>-218.4</v>
      </c>
      <c r="L26" s="320">
        <v>218.4</v>
      </c>
      <c r="M26" s="320">
        <v>0.0</v>
      </c>
      <c r="N26" s="320">
        <v>218.4</v>
      </c>
      <c r="O26" s="319">
        <v>0.0</v>
      </c>
      <c r="P26" s="320">
        <v>0.0</v>
      </c>
      <c r="Q26" s="320">
        <v>0.0</v>
      </c>
      <c r="R26" s="321">
        <v>0.0</v>
      </c>
      <c r="S26" s="314"/>
    </row>
    <row r="27" ht="11.25" customHeight="1">
      <c r="B27" s="315" t="s">
        <v>92</v>
      </c>
      <c r="C27" s="316" t="s">
        <v>170</v>
      </c>
      <c r="D27" s="317" t="s">
        <v>171</v>
      </c>
      <c r="E27" s="318"/>
      <c r="F27" s="316" t="s">
        <v>95</v>
      </c>
      <c r="G27" s="319">
        <v>0.26</v>
      </c>
      <c r="H27" s="315" t="s">
        <v>96</v>
      </c>
      <c r="I27" s="320">
        <v>-371.54</v>
      </c>
      <c r="J27" s="320">
        <v>0.0</v>
      </c>
      <c r="K27" s="320">
        <v>-371.54</v>
      </c>
      <c r="L27" s="320">
        <v>371.54</v>
      </c>
      <c r="M27" s="320">
        <v>0.0</v>
      </c>
      <c r="N27" s="320">
        <v>371.54</v>
      </c>
      <c r="O27" s="319">
        <v>0.0</v>
      </c>
      <c r="P27" s="320">
        <v>0.0</v>
      </c>
      <c r="Q27" s="320">
        <v>0.0</v>
      </c>
      <c r="R27" s="321">
        <v>0.0</v>
      </c>
      <c r="S27" s="314"/>
    </row>
    <row r="28" ht="11.25" customHeight="1">
      <c r="B28" s="315" t="s">
        <v>92</v>
      </c>
      <c r="C28" s="316" t="s">
        <v>230</v>
      </c>
      <c r="D28" s="317" t="s">
        <v>231</v>
      </c>
      <c r="E28" s="318"/>
      <c r="F28" s="316" t="s">
        <v>95</v>
      </c>
      <c r="G28" s="319">
        <v>0.65</v>
      </c>
      <c r="H28" s="315" t="s">
        <v>96</v>
      </c>
      <c r="I28" s="320">
        <v>-356.85</v>
      </c>
      <c r="J28" s="320">
        <v>0.0</v>
      </c>
      <c r="K28" s="320">
        <v>-356.85</v>
      </c>
      <c r="L28" s="320">
        <v>356.85</v>
      </c>
      <c r="M28" s="320">
        <v>0.0</v>
      </c>
      <c r="N28" s="320">
        <v>356.85</v>
      </c>
      <c r="O28" s="319">
        <v>0.0</v>
      </c>
      <c r="P28" s="320">
        <v>0.0</v>
      </c>
      <c r="Q28" s="320">
        <v>0.0</v>
      </c>
      <c r="R28" s="321">
        <v>0.0</v>
      </c>
      <c r="S28" s="314"/>
    </row>
    <row r="29" ht="11.25" customHeight="1">
      <c r="B29" s="315" t="s">
        <v>92</v>
      </c>
      <c r="C29" s="316" t="s">
        <v>118</v>
      </c>
      <c r="D29" s="317" t="s">
        <v>119</v>
      </c>
      <c r="E29" s="318"/>
      <c r="F29" s="316" t="s">
        <v>95</v>
      </c>
      <c r="G29" s="319">
        <v>0.026</v>
      </c>
      <c r="H29" s="315" t="s">
        <v>96</v>
      </c>
      <c r="I29" s="320">
        <v>-0.9</v>
      </c>
      <c r="J29" s="320">
        <v>0.0</v>
      </c>
      <c r="K29" s="320">
        <v>-0.9</v>
      </c>
      <c r="L29" s="320">
        <v>0.9</v>
      </c>
      <c r="M29" s="320">
        <v>0.0</v>
      </c>
      <c r="N29" s="320">
        <v>0.9</v>
      </c>
      <c r="O29" s="319">
        <v>0.0</v>
      </c>
      <c r="P29" s="320">
        <v>0.0</v>
      </c>
      <c r="Q29" s="320">
        <v>0.0</v>
      </c>
      <c r="R29" s="321">
        <v>0.0</v>
      </c>
      <c r="S29" s="314"/>
    </row>
    <row r="30" ht="11.25" customHeight="1">
      <c r="B30" s="315" t="s">
        <v>92</v>
      </c>
      <c r="C30" s="316" t="s">
        <v>201</v>
      </c>
      <c r="D30" s="317" t="s">
        <v>202</v>
      </c>
      <c r="E30" s="318"/>
      <c r="F30" s="316" t="s">
        <v>95</v>
      </c>
      <c r="G30" s="319">
        <v>2.6</v>
      </c>
      <c r="H30" s="315" t="s">
        <v>96</v>
      </c>
      <c r="I30" s="320">
        <v>-175.5</v>
      </c>
      <c r="J30" s="320">
        <v>0.0</v>
      </c>
      <c r="K30" s="320">
        <v>-175.5</v>
      </c>
      <c r="L30" s="320">
        <v>175.5</v>
      </c>
      <c r="M30" s="320">
        <v>0.0</v>
      </c>
      <c r="N30" s="320">
        <v>175.5</v>
      </c>
      <c r="O30" s="319">
        <v>0.0</v>
      </c>
      <c r="P30" s="320">
        <v>0.0</v>
      </c>
      <c r="Q30" s="320">
        <v>0.0</v>
      </c>
      <c r="R30" s="321">
        <v>0.0</v>
      </c>
      <c r="S30" s="314"/>
    </row>
    <row r="31" ht="11.25" customHeight="1">
      <c r="B31" s="315" t="s">
        <v>92</v>
      </c>
      <c r="C31" s="316" t="s">
        <v>141</v>
      </c>
      <c r="D31" s="317" t="s">
        <v>142</v>
      </c>
      <c r="E31" s="318"/>
      <c r="F31" s="316" t="s">
        <v>95</v>
      </c>
      <c r="G31" s="319">
        <v>0.9</v>
      </c>
      <c r="H31" s="315" t="s">
        <v>96</v>
      </c>
      <c r="I31" s="320">
        <v>-99.1</v>
      </c>
      <c r="J31" s="320">
        <v>0.0</v>
      </c>
      <c r="K31" s="320">
        <v>-99.1</v>
      </c>
      <c r="L31" s="320">
        <v>99.1</v>
      </c>
      <c r="M31" s="320">
        <v>0.0</v>
      </c>
      <c r="N31" s="320">
        <v>99.1</v>
      </c>
      <c r="O31" s="319">
        <v>0.0</v>
      </c>
      <c r="P31" s="320">
        <v>0.0</v>
      </c>
      <c r="Q31" s="320">
        <v>0.0</v>
      </c>
      <c r="R31" s="321">
        <v>0.0</v>
      </c>
      <c r="S31" s="314"/>
    </row>
    <row r="32" ht="11.25" customHeight="1">
      <c r="B32" s="315" t="s">
        <v>92</v>
      </c>
      <c r="C32" s="316" t="s">
        <v>128</v>
      </c>
      <c r="D32" s="317" t="s">
        <v>129</v>
      </c>
      <c r="E32" s="318"/>
      <c r="F32" s="316" t="s">
        <v>130</v>
      </c>
      <c r="G32" s="319">
        <v>26.0</v>
      </c>
      <c r="H32" s="315" t="s">
        <v>96</v>
      </c>
      <c r="I32" s="320">
        <v>-360.99</v>
      </c>
      <c r="J32" s="320">
        <v>0.0</v>
      </c>
      <c r="K32" s="320">
        <v>-360.99</v>
      </c>
      <c r="L32" s="320">
        <v>360.99</v>
      </c>
      <c r="M32" s="320">
        <v>0.0</v>
      </c>
      <c r="N32" s="320">
        <v>360.99</v>
      </c>
      <c r="O32" s="319">
        <v>0.0</v>
      </c>
      <c r="P32" s="320">
        <v>0.0</v>
      </c>
      <c r="Q32" s="320">
        <v>0.0</v>
      </c>
      <c r="R32" s="321">
        <v>0.0</v>
      </c>
      <c r="S32" s="314"/>
    </row>
    <row r="33" ht="11.25" customHeight="1">
      <c r="B33" s="315" t="s">
        <v>92</v>
      </c>
      <c r="C33" s="316" t="s">
        <v>204</v>
      </c>
      <c r="D33" s="317" t="s">
        <v>205</v>
      </c>
      <c r="E33" s="318"/>
      <c r="F33" s="316" t="s">
        <v>95</v>
      </c>
      <c r="G33" s="319">
        <v>1.56</v>
      </c>
      <c r="H33" s="315" t="s">
        <v>96</v>
      </c>
      <c r="I33" s="320">
        <v>-162.54</v>
      </c>
      <c r="J33" s="320">
        <v>0.0</v>
      </c>
      <c r="K33" s="320">
        <v>-162.54</v>
      </c>
      <c r="L33" s="320">
        <v>162.54</v>
      </c>
      <c r="M33" s="320">
        <v>0.0</v>
      </c>
      <c r="N33" s="320">
        <v>162.54</v>
      </c>
      <c r="O33" s="319">
        <v>0.0</v>
      </c>
      <c r="P33" s="320">
        <v>0.0</v>
      </c>
      <c r="Q33" s="320">
        <v>0.0</v>
      </c>
      <c r="R33" s="321">
        <v>0.0</v>
      </c>
      <c r="S33" s="314"/>
    </row>
    <row r="34" ht="11.25" customHeight="1">
      <c r="B34" s="315" t="s">
        <v>92</v>
      </c>
      <c r="C34" s="316" t="s">
        <v>131</v>
      </c>
      <c r="D34" s="317" t="s">
        <v>132</v>
      </c>
      <c r="E34" s="318"/>
      <c r="F34" s="316" t="s">
        <v>95</v>
      </c>
      <c r="G34" s="319">
        <v>0.78</v>
      </c>
      <c r="H34" s="315" t="s">
        <v>96</v>
      </c>
      <c r="I34" s="320">
        <v>-183.3</v>
      </c>
      <c r="J34" s="320">
        <v>0.0</v>
      </c>
      <c r="K34" s="320">
        <v>-183.3</v>
      </c>
      <c r="L34" s="320">
        <v>183.3</v>
      </c>
      <c r="M34" s="320">
        <v>0.0</v>
      </c>
      <c r="N34" s="320">
        <v>183.3</v>
      </c>
      <c r="O34" s="319">
        <v>0.0</v>
      </c>
      <c r="P34" s="320">
        <v>0.0</v>
      </c>
      <c r="Q34" s="320">
        <v>0.0</v>
      </c>
      <c r="R34" s="321">
        <v>0.0</v>
      </c>
      <c r="S34" s="314"/>
    </row>
    <row r="35" ht="11.25" customHeight="1">
      <c r="B35" s="315" t="s">
        <v>92</v>
      </c>
      <c r="C35" s="316" t="s">
        <v>417</v>
      </c>
      <c r="D35" s="317" t="s">
        <v>418</v>
      </c>
      <c r="E35" s="318"/>
      <c r="F35" s="316" t="s">
        <v>95</v>
      </c>
      <c r="G35" s="319">
        <v>0.065</v>
      </c>
      <c r="H35" s="315" t="s">
        <v>96</v>
      </c>
      <c r="I35" s="320">
        <v>-39.47</v>
      </c>
      <c r="J35" s="320">
        <v>0.0</v>
      </c>
      <c r="K35" s="320">
        <v>-39.47</v>
      </c>
      <c r="L35" s="320">
        <v>39.47</v>
      </c>
      <c r="M35" s="320">
        <v>0.0</v>
      </c>
      <c r="N35" s="320">
        <v>39.47</v>
      </c>
      <c r="O35" s="319">
        <v>0.0</v>
      </c>
      <c r="P35" s="320">
        <v>0.0</v>
      </c>
      <c r="Q35" s="320">
        <v>0.0</v>
      </c>
      <c r="R35" s="321">
        <v>0.0</v>
      </c>
      <c r="S35" s="314"/>
    </row>
    <row r="36" ht="11.25" customHeight="1">
      <c r="B36" s="315" t="s">
        <v>92</v>
      </c>
      <c r="C36" s="316" t="s">
        <v>1946</v>
      </c>
      <c r="D36" s="317" t="s">
        <v>1741</v>
      </c>
      <c r="E36" s="318"/>
      <c r="F36" s="316" t="s">
        <v>95</v>
      </c>
      <c r="G36" s="319">
        <v>0.026</v>
      </c>
      <c r="H36" s="315" t="s">
        <v>96</v>
      </c>
      <c r="I36" s="320">
        <v>-7.19</v>
      </c>
      <c r="J36" s="320">
        <v>0.0</v>
      </c>
      <c r="K36" s="320">
        <v>-7.19</v>
      </c>
      <c r="L36" s="320">
        <v>7.19</v>
      </c>
      <c r="M36" s="320">
        <v>0.0</v>
      </c>
      <c r="N36" s="320">
        <v>7.19</v>
      </c>
      <c r="O36" s="319">
        <v>0.0</v>
      </c>
      <c r="P36" s="320">
        <v>0.0</v>
      </c>
      <c r="Q36" s="320">
        <v>0.0</v>
      </c>
      <c r="R36" s="321">
        <v>0.0</v>
      </c>
      <c r="S36" s="314"/>
    </row>
    <row r="37" ht="11.25" customHeight="1">
      <c r="B37" s="315" t="s">
        <v>92</v>
      </c>
      <c r="C37" s="316" t="s">
        <v>141</v>
      </c>
      <c r="D37" s="317" t="s">
        <v>142</v>
      </c>
      <c r="E37" s="318"/>
      <c r="F37" s="316" t="s">
        <v>95</v>
      </c>
      <c r="G37" s="319">
        <v>0.6</v>
      </c>
      <c r="H37" s="315" t="s">
        <v>96</v>
      </c>
      <c r="I37" s="320">
        <v>-66.07</v>
      </c>
      <c r="J37" s="320">
        <v>0.0</v>
      </c>
      <c r="K37" s="320">
        <v>-66.07</v>
      </c>
      <c r="L37" s="320">
        <v>66.07</v>
      </c>
      <c r="M37" s="320">
        <v>0.0</v>
      </c>
      <c r="N37" s="320">
        <v>66.07</v>
      </c>
      <c r="O37" s="319">
        <v>0.0</v>
      </c>
      <c r="P37" s="320">
        <v>0.0</v>
      </c>
      <c r="Q37" s="320">
        <v>0.0</v>
      </c>
      <c r="R37" s="321">
        <v>0.0</v>
      </c>
      <c r="S37" s="314"/>
    </row>
    <row r="38" ht="11.25" customHeight="1">
      <c r="B38" s="322" t="s">
        <v>107</v>
      </c>
      <c r="C38" s="323"/>
      <c r="D38" s="323"/>
      <c r="E38" s="323"/>
      <c r="F38" s="324"/>
      <c r="G38" s="325">
        <v>61.157</v>
      </c>
      <c r="H38" s="326" t="s">
        <v>108</v>
      </c>
      <c r="I38" s="327">
        <v>-8709.45</v>
      </c>
      <c r="J38" s="327">
        <v>0.0</v>
      </c>
      <c r="K38" s="327">
        <v>-8709.45</v>
      </c>
      <c r="L38" s="327">
        <v>8709.45</v>
      </c>
      <c r="M38" s="327">
        <v>0.0</v>
      </c>
      <c r="N38" s="327">
        <v>8709.45</v>
      </c>
      <c r="O38" s="325">
        <v>0.0</v>
      </c>
      <c r="P38" s="327">
        <v>0.0</v>
      </c>
      <c r="Q38" s="327">
        <v>0.0</v>
      </c>
      <c r="R38" s="328">
        <v>0.0</v>
      </c>
      <c r="S38" s="329"/>
    </row>
    <row r="39" ht="11.25" customHeight="1">
      <c r="B39" s="312" t="s">
        <v>2491</v>
      </c>
      <c r="C39" s="313"/>
      <c r="D39" s="313"/>
      <c r="E39" s="313"/>
      <c r="F39" s="313"/>
      <c r="G39" s="313"/>
      <c r="H39" s="313"/>
      <c r="I39" s="313"/>
      <c r="J39" s="313"/>
      <c r="K39" s="313"/>
      <c r="L39" s="313"/>
      <c r="M39" s="313"/>
      <c r="N39" s="313"/>
      <c r="O39" s="313"/>
      <c r="P39" s="313"/>
      <c r="Q39" s="313"/>
      <c r="R39" s="313"/>
      <c r="S39" s="314"/>
    </row>
    <row r="40" ht="11.25" customHeight="1">
      <c r="B40" s="315" t="s">
        <v>92</v>
      </c>
      <c r="C40" s="316" t="s">
        <v>298</v>
      </c>
      <c r="D40" s="317" t="s">
        <v>299</v>
      </c>
      <c r="E40" s="318"/>
      <c r="F40" s="316" t="s">
        <v>95</v>
      </c>
      <c r="G40" s="319">
        <v>1.04</v>
      </c>
      <c r="H40" s="315" t="s">
        <v>96</v>
      </c>
      <c r="I40" s="320">
        <v>0.0</v>
      </c>
      <c r="J40" s="320">
        <v>0.0</v>
      </c>
      <c r="K40" s="320">
        <v>0.0</v>
      </c>
      <c r="L40" s="320">
        <v>0.0</v>
      </c>
      <c r="M40" s="320">
        <v>0.0</v>
      </c>
      <c r="N40" s="320">
        <v>0.0</v>
      </c>
      <c r="O40" s="319">
        <v>0.0</v>
      </c>
      <c r="P40" s="320">
        <v>0.0</v>
      </c>
      <c r="Q40" s="320">
        <v>0.0</v>
      </c>
      <c r="R40" s="321">
        <v>0.0</v>
      </c>
      <c r="S40" s="314"/>
    </row>
    <row r="41" ht="11.25" customHeight="1">
      <c r="B41" s="315" t="s">
        <v>92</v>
      </c>
      <c r="C41" s="316" t="s">
        <v>287</v>
      </c>
      <c r="D41" s="317" t="s">
        <v>288</v>
      </c>
      <c r="E41" s="318"/>
      <c r="F41" s="316" t="s">
        <v>95</v>
      </c>
      <c r="G41" s="319">
        <v>2.08</v>
      </c>
      <c r="H41" s="315" t="s">
        <v>96</v>
      </c>
      <c r="I41" s="320">
        <v>-35.47</v>
      </c>
      <c r="J41" s="320">
        <v>0.0</v>
      </c>
      <c r="K41" s="320">
        <v>-35.47</v>
      </c>
      <c r="L41" s="320">
        <v>35.47</v>
      </c>
      <c r="M41" s="320">
        <v>0.0</v>
      </c>
      <c r="N41" s="320">
        <v>35.47</v>
      </c>
      <c r="O41" s="319">
        <v>0.0</v>
      </c>
      <c r="P41" s="320">
        <v>0.0</v>
      </c>
      <c r="Q41" s="320">
        <v>0.0</v>
      </c>
      <c r="R41" s="321">
        <v>0.0</v>
      </c>
      <c r="S41" s="314"/>
    </row>
    <row r="42" ht="11.25" customHeight="1">
      <c r="B42" s="315" t="s">
        <v>92</v>
      </c>
      <c r="C42" s="316" t="s">
        <v>137</v>
      </c>
      <c r="D42" s="317" t="s">
        <v>138</v>
      </c>
      <c r="E42" s="318"/>
      <c r="F42" s="316" t="s">
        <v>95</v>
      </c>
      <c r="G42" s="319">
        <v>0.039</v>
      </c>
      <c r="H42" s="315" t="s">
        <v>96</v>
      </c>
      <c r="I42" s="320">
        <v>-18.64</v>
      </c>
      <c r="J42" s="320">
        <v>0.0</v>
      </c>
      <c r="K42" s="320">
        <v>-18.64</v>
      </c>
      <c r="L42" s="320">
        <v>18.64</v>
      </c>
      <c r="M42" s="320">
        <v>0.0</v>
      </c>
      <c r="N42" s="320">
        <v>18.64</v>
      </c>
      <c r="O42" s="319">
        <v>0.0</v>
      </c>
      <c r="P42" s="320">
        <v>0.0</v>
      </c>
      <c r="Q42" s="320">
        <v>0.0</v>
      </c>
      <c r="R42" s="321">
        <v>0.0</v>
      </c>
      <c r="S42" s="314"/>
    </row>
    <row r="43" ht="11.25" customHeight="1">
      <c r="B43" s="315" t="s">
        <v>92</v>
      </c>
      <c r="C43" s="316" t="s">
        <v>124</v>
      </c>
      <c r="D43" s="317" t="s">
        <v>125</v>
      </c>
      <c r="E43" s="318"/>
      <c r="F43" s="316" t="s">
        <v>95</v>
      </c>
      <c r="G43" s="319">
        <v>0.26</v>
      </c>
      <c r="H43" s="315" t="s">
        <v>96</v>
      </c>
      <c r="I43" s="320">
        <v>-382.21</v>
      </c>
      <c r="J43" s="320">
        <v>0.0</v>
      </c>
      <c r="K43" s="320">
        <v>-382.21</v>
      </c>
      <c r="L43" s="320">
        <v>382.21</v>
      </c>
      <c r="M43" s="320">
        <v>0.0</v>
      </c>
      <c r="N43" s="320">
        <v>382.21</v>
      </c>
      <c r="O43" s="319">
        <v>0.0</v>
      </c>
      <c r="P43" s="320">
        <v>0.0</v>
      </c>
      <c r="Q43" s="320">
        <v>0.0</v>
      </c>
      <c r="R43" s="321">
        <v>0.0</v>
      </c>
      <c r="S43" s="314"/>
    </row>
    <row r="44" ht="11.25" customHeight="1">
      <c r="B44" s="315" t="s">
        <v>92</v>
      </c>
      <c r="C44" s="316" t="s">
        <v>116</v>
      </c>
      <c r="D44" s="317" t="s">
        <v>117</v>
      </c>
      <c r="E44" s="318"/>
      <c r="F44" s="316" t="s">
        <v>95</v>
      </c>
      <c r="G44" s="319">
        <v>0.325</v>
      </c>
      <c r="H44" s="315" t="s">
        <v>96</v>
      </c>
      <c r="I44" s="320">
        <v>-705.25</v>
      </c>
      <c r="J44" s="320">
        <v>0.0</v>
      </c>
      <c r="K44" s="320">
        <v>-705.25</v>
      </c>
      <c r="L44" s="320">
        <v>705.25</v>
      </c>
      <c r="M44" s="320">
        <v>0.0</v>
      </c>
      <c r="N44" s="320">
        <v>705.25</v>
      </c>
      <c r="O44" s="319">
        <v>0.0</v>
      </c>
      <c r="P44" s="320">
        <v>0.0</v>
      </c>
      <c r="Q44" s="320">
        <v>0.0</v>
      </c>
      <c r="R44" s="321">
        <v>0.0</v>
      </c>
      <c r="S44" s="314"/>
    </row>
    <row r="45" ht="11.25" customHeight="1">
      <c r="B45" s="315" t="s">
        <v>92</v>
      </c>
      <c r="C45" s="316" t="s">
        <v>311</v>
      </c>
      <c r="D45" s="399" t="s">
        <v>312</v>
      </c>
      <c r="E45" s="318"/>
      <c r="F45" s="316" t="s">
        <v>95</v>
      </c>
      <c r="G45" s="319">
        <v>1.3</v>
      </c>
      <c r="H45" s="315" t="s">
        <v>96</v>
      </c>
      <c r="I45" s="320">
        <v>-2145.0</v>
      </c>
      <c r="J45" s="320">
        <v>0.0</v>
      </c>
      <c r="K45" s="320">
        <v>-2145.0</v>
      </c>
      <c r="L45" s="320">
        <v>2145.0</v>
      </c>
      <c r="M45" s="320">
        <v>0.0</v>
      </c>
      <c r="N45" s="320">
        <v>2145.0</v>
      </c>
      <c r="O45" s="319">
        <v>0.0</v>
      </c>
      <c r="P45" s="320">
        <v>0.0</v>
      </c>
      <c r="Q45" s="320">
        <v>0.0</v>
      </c>
      <c r="R45" s="321">
        <v>0.0</v>
      </c>
      <c r="S45" s="314"/>
    </row>
    <row r="46" ht="11.25" customHeight="1">
      <c r="B46" s="315" t="s">
        <v>92</v>
      </c>
      <c r="C46" s="316" t="s">
        <v>2041</v>
      </c>
      <c r="D46" s="317" t="s">
        <v>2042</v>
      </c>
      <c r="E46" s="318"/>
      <c r="F46" s="316" t="s">
        <v>95</v>
      </c>
      <c r="G46" s="319">
        <v>0.13</v>
      </c>
      <c r="H46" s="315" t="s">
        <v>96</v>
      </c>
      <c r="I46" s="320">
        <v>-215.8</v>
      </c>
      <c r="J46" s="320">
        <v>0.0</v>
      </c>
      <c r="K46" s="320">
        <v>-215.8</v>
      </c>
      <c r="L46" s="320">
        <v>215.8</v>
      </c>
      <c r="M46" s="320">
        <v>0.0</v>
      </c>
      <c r="N46" s="320">
        <v>215.8</v>
      </c>
      <c r="O46" s="319">
        <v>0.0</v>
      </c>
      <c r="P46" s="320">
        <v>0.0</v>
      </c>
      <c r="Q46" s="320">
        <v>0.0</v>
      </c>
      <c r="R46" s="321">
        <v>0.0</v>
      </c>
      <c r="S46" s="314"/>
    </row>
    <row r="47" ht="4.5" customHeight="1"/>
    <row r="48" ht="12.75" customHeight="1">
      <c r="B48" s="300" t="s">
        <v>1813</v>
      </c>
      <c r="C48" s="297"/>
      <c r="D48" s="298"/>
      <c r="S48" s="330" t="s">
        <v>160</v>
      </c>
    </row>
    <row r="49" ht="4.5" customHeight="1"/>
    <row r="50" ht="19.5" customHeight="1">
      <c r="B50" s="301" t="s">
        <v>79</v>
      </c>
      <c r="C50" s="301" t="s">
        <v>80</v>
      </c>
      <c r="D50" s="302" t="s">
        <v>81</v>
      </c>
      <c r="E50" s="303"/>
      <c r="F50" s="301" t="s">
        <v>82</v>
      </c>
      <c r="G50" s="301" t="s">
        <v>83</v>
      </c>
      <c r="H50" s="301" t="s">
        <v>84</v>
      </c>
      <c r="I50" s="304" t="s">
        <v>85</v>
      </c>
      <c r="J50" s="305"/>
      <c r="K50" s="306"/>
      <c r="L50" s="304" t="s">
        <v>86</v>
      </c>
      <c r="M50" s="305"/>
      <c r="N50" s="306"/>
      <c r="O50" s="304" t="s">
        <v>87</v>
      </c>
      <c r="P50" s="305"/>
      <c r="Q50" s="305"/>
      <c r="R50" s="305"/>
      <c r="S50" s="307"/>
    </row>
    <row r="51" ht="14.25" customHeight="1">
      <c r="B51" s="308"/>
      <c r="C51" s="308"/>
      <c r="D51" s="309"/>
      <c r="E51" s="310"/>
      <c r="F51" s="308"/>
      <c r="G51" s="308"/>
      <c r="H51" s="308"/>
      <c r="I51" s="311" t="s">
        <v>88</v>
      </c>
      <c r="J51" s="311" t="s">
        <v>89</v>
      </c>
      <c r="K51" s="311" t="s">
        <v>90</v>
      </c>
      <c r="L51" s="311" t="s">
        <v>88</v>
      </c>
      <c r="M51" s="311" t="s">
        <v>89</v>
      </c>
      <c r="N51" s="311" t="s">
        <v>90</v>
      </c>
      <c r="O51" s="311" t="s">
        <v>83</v>
      </c>
      <c r="P51" s="311" t="s">
        <v>88</v>
      </c>
      <c r="Q51" s="311" t="s">
        <v>89</v>
      </c>
      <c r="R51" s="304" t="s">
        <v>90</v>
      </c>
      <c r="S51" s="307"/>
    </row>
    <row r="52" ht="11.25" customHeight="1">
      <c r="B52" s="315" t="s">
        <v>92</v>
      </c>
      <c r="C52" s="316" t="s">
        <v>242</v>
      </c>
      <c r="D52" s="317" t="s">
        <v>243</v>
      </c>
      <c r="E52" s="318"/>
      <c r="F52" s="316" t="s">
        <v>95</v>
      </c>
      <c r="G52" s="319">
        <v>0.26</v>
      </c>
      <c r="H52" s="315" t="s">
        <v>96</v>
      </c>
      <c r="I52" s="320">
        <v>-169.0</v>
      </c>
      <c r="J52" s="320">
        <v>0.0</v>
      </c>
      <c r="K52" s="320">
        <v>-169.0</v>
      </c>
      <c r="L52" s="320">
        <v>169.0</v>
      </c>
      <c r="M52" s="320">
        <v>0.0</v>
      </c>
      <c r="N52" s="320">
        <v>169.0</v>
      </c>
      <c r="O52" s="319">
        <v>0.0</v>
      </c>
      <c r="P52" s="320">
        <v>0.0</v>
      </c>
      <c r="Q52" s="320">
        <v>0.0</v>
      </c>
      <c r="R52" s="321">
        <v>0.0</v>
      </c>
      <c r="S52" s="314"/>
    </row>
    <row r="53" ht="11.25" customHeight="1">
      <c r="B53" s="315" t="s">
        <v>92</v>
      </c>
      <c r="C53" s="316" t="s">
        <v>120</v>
      </c>
      <c r="D53" s="317" t="s">
        <v>121</v>
      </c>
      <c r="E53" s="318"/>
      <c r="F53" s="316" t="s">
        <v>95</v>
      </c>
      <c r="G53" s="319">
        <v>0.13</v>
      </c>
      <c r="H53" s="315" t="s">
        <v>96</v>
      </c>
      <c r="I53" s="320">
        <v>-19.36</v>
      </c>
      <c r="J53" s="320">
        <v>0.0</v>
      </c>
      <c r="K53" s="320">
        <v>-19.36</v>
      </c>
      <c r="L53" s="320">
        <v>19.36</v>
      </c>
      <c r="M53" s="320">
        <v>0.0</v>
      </c>
      <c r="N53" s="320">
        <v>19.36</v>
      </c>
      <c r="O53" s="319">
        <v>0.0</v>
      </c>
      <c r="P53" s="320">
        <v>0.0</v>
      </c>
      <c r="Q53" s="320">
        <v>0.0</v>
      </c>
      <c r="R53" s="321">
        <v>0.0</v>
      </c>
      <c r="S53" s="314"/>
    </row>
    <row r="54" ht="11.25" customHeight="1">
      <c r="B54" s="315" t="s">
        <v>92</v>
      </c>
      <c r="C54" s="316" t="s">
        <v>118</v>
      </c>
      <c r="D54" s="317" t="s">
        <v>119</v>
      </c>
      <c r="E54" s="318"/>
      <c r="F54" s="316" t="s">
        <v>95</v>
      </c>
      <c r="G54" s="319">
        <v>0.052</v>
      </c>
      <c r="H54" s="315" t="s">
        <v>96</v>
      </c>
      <c r="I54" s="320">
        <v>-1.79</v>
      </c>
      <c r="J54" s="320">
        <v>0.0</v>
      </c>
      <c r="K54" s="320">
        <v>-1.79</v>
      </c>
      <c r="L54" s="320">
        <v>1.79</v>
      </c>
      <c r="M54" s="320">
        <v>0.0</v>
      </c>
      <c r="N54" s="320">
        <v>1.79</v>
      </c>
      <c r="O54" s="319">
        <v>0.0</v>
      </c>
      <c r="P54" s="320">
        <v>0.0</v>
      </c>
      <c r="Q54" s="320">
        <v>0.0</v>
      </c>
      <c r="R54" s="321">
        <v>0.0</v>
      </c>
      <c r="S54" s="314"/>
    </row>
    <row r="55" ht="11.25" customHeight="1">
      <c r="B55" s="315" t="s">
        <v>92</v>
      </c>
      <c r="C55" s="316" t="s">
        <v>372</v>
      </c>
      <c r="D55" s="317" t="s">
        <v>373</v>
      </c>
      <c r="E55" s="318"/>
      <c r="F55" s="316" t="s">
        <v>95</v>
      </c>
      <c r="G55" s="319">
        <v>0.9</v>
      </c>
      <c r="H55" s="315" t="s">
        <v>96</v>
      </c>
      <c r="I55" s="320">
        <v>-327.6</v>
      </c>
      <c r="J55" s="320">
        <v>0.0</v>
      </c>
      <c r="K55" s="320">
        <v>-327.6</v>
      </c>
      <c r="L55" s="320">
        <v>327.6</v>
      </c>
      <c r="M55" s="320">
        <v>0.0</v>
      </c>
      <c r="N55" s="320">
        <v>327.6</v>
      </c>
      <c r="O55" s="319">
        <v>0.0</v>
      </c>
      <c r="P55" s="320">
        <v>0.0</v>
      </c>
      <c r="Q55" s="320">
        <v>0.0</v>
      </c>
      <c r="R55" s="321">
        <v>0.0</v>
      </c>
      <c r="S55" s="314"/>
    </row>
    <row r="56" ht="11.25" customHeight="1">
      <c r="B56" s="315" t="s">
        <v>92</v>
      </c>
      <c r="C56" s="316" t="s">
        <v>116</v>
      </c>
      <c r="D56" s="317" t="s">
        <v>117</v>
      </c>
      <c r="E56" s="318"/>
      <c r="F56" s="316" t="s">
        <v>95</v>
      </c>
      <c r="G56" s="319">
        <v>0.39</v>
      </c>
      <c r="H56" s="315" t="s">
        <v>96</v>
      </c>
      <c r="I56" s="320">
        <v>-846.3</v>
      </c>
      <c r="J56" s="320">
        <v>0.0</v>
      </c>
      <c r="K56" s="320">
        <v>-846.3</v>
      </c>
      <c r="L56" s="320">
        <v>846.3</v>
      </c>
      <c r="M56" s="320">
        <v>0.0</v>
      </c>
      <c r="N56" s="320">
        <v>846.3</v>
      </c>
      <c r="O56" s="319">
        <v>0.0</v>
      </c>
      <c r="P56" s="320">
        <v>0.0</v>
      </c>
      <c r="Q56" s="320">
        <v>0.0</v>
      </c>
      <c r="R56" s="321">
        <v>0.0</v>
      </c>
      <c r="S56" s="314"/>
    </row>
    <row r="57" ht="11.25" customHeight="1">
      <c r="B57" s="315" t="s">
        <v>92</v>
      </c>
      <c r="C57" s="316" t="s">
        <v>1824</v>
      </c>
      <c r="D57" s="317" t="s">
        <v>1150</v>
      </c>
      <c r="E57" s="318"/>
      <c r="F57" s="316" t="s">
        <v>95</v>
      </c>
      <c r="G57" s="319">
        <v>0.2</v>
      </c>
      <c r="H57" s="315" t="s">
        <v>96</v>
      </c>
      <c r="I57" s="320">
        <v>-389.47</v>
      </c>
      <c r="J57" s="320">
        <v>0.0</v>
      </c>
      <c r="K57" s="320">
        <v>-389.47</v>
      </c>
      <c r="L57" s="320">
        <v>389.47</v>
      </c>
      <c r="M57" s="320">
        <v>0.0</v>
      </c>
      <c r="N57" s="320">
        <v>389.47</v>
      </c>
      <c r="O57" s="319">
        <v>0.0</v>
      </c>
      <c r="P57" s="320">
        <v>0.0</v>
      </c>
      <c r="Q57" s="320">
        <v>0.0</v>
      </c>
      <c r="R57" s="321">
        <v>0.0</v>
      </c>
      <c r="S57" s="314"/>
    </row>
    <row r="58" ht="11.25" customHeight="1">
      <c r="B58" s="315" t="s">
        <v>92</v>
      </c>
      <c r="C58" s="316" t="s">
        <v>1928</v>
      </c>
      <c r="D58" s="317" t="s">
        <v>1929</v>
      </c>
      <c r="E58" s="318"/>
      <c r="F58" s="316" t="s">
        <v>95</v>
      </c>
      <c r="G58" s="319">
        <v>0.52</v>
      </c>
      <c r="H58" s="315" t="s">
        <v>96</v>
      </c>
      <c r="I58" s="320">
        <v>-407.89</v>
      </c>
      <c r="J58" s="320">
        <v>0.0</v>
      </c>
      <c r="K58" s="320">
        <v>-407.89</v>
      </c>
      <c r="L58" s="320">
        <v>407.89</v>
      </c>
      <c r="M58" s="320">
        <v>0.0</v>
      </c>
      <c r="N58" s="320">
        <v>407.89</v>
      </c>
      <c r="O58" s="319">
        <v>0.0</v>
      </c>
      <c r="P58" s="320">
        <v>0.0</v>
      </c>
      <c r="Q58" s="320">
        <v>0.0</v>
      </c>
      <c r="R58" s="321">
        <v>0.0</v>
      </c>
      <c r="S58" s="314"/>
    </row>
    <row r="59" ht="11.25" customHeight="1">
      <c r="B59" s="315" t="s">
        <v>92</v>
      </c>
      <c r="C59" s="316" t="s">
        <v>2298</v>
      </c>
      <c r="D59" s="399" t="s">
        <v>2299</v>
      </c>
      <c r="E59" s="318"/>
      <c r="F59" s="316" t="s">
        <v>95</v>
      </c>
      <c r="G59" s="319">
        <v>0.52</v>
      </c>
      <c r="H59" s="315" t="s">
        <v>96</v>
      </c>
      <c r="I59" s="320">
        <v>-1045.99</v>
      </c>
      <c r="J59" s="320">
        <v>0.0</v>
      </c>
      <c r="K59" s="320">
        <v>-1045.99</v>
      </c>
      <c r="L59" s="320">
        <v>1045.99</v>
      </c>
      <c r="M59" s="320">
        <v>0.0</v>
      </c>
      <c r="N59" s="320">
        <v>1045.99</v>
      </c>
      <c r="O59" s="319">
        <v>0.0</v>
      </c>
      <c r="P59" s="320">
        <v>0.0</v>
      </c>
      <c r="Q59" s="320">
        <v>0.0</v>
      </c>
      <c r="R59" s="321">
        <v>0.0</v>
      </c>
      <c r="S59" s="314"/>
    </row>
    <row r="60" ht="11.25" customHeight="1">
      <c r="B60" s="315" t="s">
        <v>92</v>
      </c>
      <c r="C60" s="316" t="s">
        <v>230</v>
      </c>
      <c r="D60" s="317" t="s">
        <v>231</v>
      </c>
      <c r="E60" s="318"/>
      <c r="F60" s="316" t="s">
        <v>95</v>
      </c>
      <c r="G60" s="319">
        <v>1.3</v>
      </c>
      <c r="H60" s="315" t="s">
        <v>96</v>
      </c>
      <c r="I60" s="320">
        <v>-687.69</v>
      </c>
      <c r="J60" s="320">
        <v>0.0</v>
      </c>
      <c r="K60" s="320">
        <v>-687.69</v>
      </c>
      <c r="L60" s="320">
        <v>687.69</v>
      </c>
      <c r="M60" s="320">
        <v>0.0</v>
      </c>
      <c r="N60" s="320">
        <v>687.69</v>
      </c>
      <c r="O60" s="319">
        <v>0.0</v>
      </c>
      <c r="P60" s="320">
        <v>0.0</v>
      </c>
      <c r="Q60" s="320">
        <v>0.0</v>
      </c>
      <c r="R60" s="321">
        <v>0.0</v>
      </c>
      <c r="S60" s="314"/>
    </row>
    <row r="61" ht="11.25" customHeight="1">
      <c r="B61" s="315" t="s">
        <v>92</v>
      </c>
      <c r="C61" s="316" t="s">
        <v>260</v>
      </c>
      <c r="D61" s="317" t="s">
        <v>261</v>
      </c>
      <c r="E61" s="318"/>
      <c r="F61" s="316" t="s">
        <v>95</v>
      </c>
      <c r="G61" s="319">
        <v>0.13</v>
      </c>
      <c r="H61" s="315" t="s">
        <v>96</v>
      </c>
      <c r="I61" s="320">
        <v>-370.5</v>
      </c>
      <c r="J61" s="320">
        <v>0.0</v>
      </c>
      <c r="K61" s="320">
        <v>-370.5</v>
      </c>
      <c r="L61" s="320">
        <v>370.5</v>
      </c>
      <c r="M61" s="320">
        <v>0.0</v>
      </c>
      <c r="N61" s="320">
        <v>370.5</v>
      </c>
      <c r="O61" s="319">
        <v>0.0</v>
      </c>
      <c r="P61" s="320">
        <v>0.0</v>
      </c>
      <c r="Q61" s="320">
        <v>0.0</v>
      </c>
      <c r="R61" s="321">
        <v>0.0</v>
      </c>
      <c r="S61" s="314"/>
    </row>
    <row r="62" ht="11.25" customHeight="1">
      <c r="B62" s="315" t="s">
        <v>92</v>
      </c>
      <c r="C62" s="316" t="s">
        <v>118</v>
      </c>
      <c r="D62" s="317" t="s">
        <v>119</v>
      </c>
      <c r="E62" s="318"/>
      <c r="F62" s="316" t="s">
        <v>95</v>
      </c>
      <c r="G62" s="319">
        <v>0.039</v>
      </c>
      <c r="H62" s="315" t="s">
        <v>96</v>
      </c>
      <c r="I62" s="320">
        <v>-1.35</v>
      </c>
      <c r="J62" s="320">
        <v>0.0</v>
      </c>
      <c r="K62" s="320">
        <v>-1.35</v>
      </c>
      <c r="L62" s="320">
        <v>1.35</v>
      </c>
      <c r="M62" s="320">
        <v>0.0</v>
      </c>
      <c r="N62" s="320">
        <v>1.35</v>
      </c>
      <c r="O62" s="319">
        <v>0.0</v>
      </c>
      <c r="P62" s="320">
        <v>0.0</v>
      </c>
      <c r="Q62" s="320">
        <v>0.0</v>
      </c>
      <c r="R62" s="321">
        <v>0.0</v>
      </c>
      <c r="S62" s="314"/>
    </row>
    <row r="63" ht="11.25" customHeight="1">
      <c r="B63" s="315" t="s">
        <v>92</v>
      </c>
      <c r="C63" s="316" t="s">
        <v>128</v>
      </c>
      <c r="D63" s="317" t="s">
        <v>129</v>
      </c>
      <c r="E63" s="318"/>
      <c r="F63" s="316" t="s">
        <v>130</v>
      </c>
      <c r="G63" s="319">
        <v>13.0</v>
      </c>
      <c r="H63" s="315" t="s">
        <v>96</v>
      </c>
      <c r="I63" s="320">
        <v>-180.49</v>
      </c>
      <c r="J63" s="320">
        <v>0.0</v>
      </c>
      <c r="K63" s="320">
        <v>-180.49</v>
      </c>
      <c r="L63" s="320">
        <v>180.49</v>
      </c>
      <c r="M63" s="320">
        <v>0.0</v>
      </c>
      <c r="N63" s="320">
        <v>180.49</v>
      </c>
      <c r="O63" s="319">
        <v>0.0</v>
      </c>
      <c r="P63" s="320">
        <v>0.0</v>
      </c>
      <c r="Q63" s="320">
        <v>0.0</v>
      </c>
      <c r="R63" s="321">
        <v>0.0</v>
      </c>
      <c r="S63" s="314"/>
    </row>
    <row r="64" ht="11.25" customHeight="1">
      <c r="B64" s="315" t="s">
        <v>92</v>
      </c>
      <c r="C64" s="316" t="s">
        <v>1896</v>
      </c>
      <c r="D64" s="317" t="s">
        <v>1897</v>
      </c>
      <c r="E64" s="318"/>
      <c r="F64" s="316" t="s">
        <v>95</v>
      </c>
      <c r="G64" s="319">
        <v>0.07</v>
      </c>
      <c r="H64" s="315" t="s">
        <v>96</v>
      </c>
      <c r="I64" s="320">
        <v>-117.39</v>
      </c>
      <c r="J64" s="320">
        <v>0.0</v>
      </c>
      <c r="K64" s="320">
        <v>-117.39</v>
      </c>
      <c r="L64" s="320">
        <v>117.39</v>
      </c>
      <c r="M64" s="320">
        <v>0.0</v>
      </c>
      <c r="N64" s="320">
        <v>117.39</v>
      </c>
      <c r="O64" s="319">
        <v>0.0</v>
      </c>
      <c r="P64" s="320">
        <v>0.0</v>
      </c>
      <c r="Q64" s="320">
        <v>0.0</v>
      </c>
      <c r="R64" s="321">
        <v>0.0</v>
      </c>
      <c r="S64" s="314"/>
    </row>
    <row r="65" ht="11.25" customHeight="1">
      <c r="B65" s="315" t="s">
        <v>92</v>
      </c>
      <c r="C65" s="316" t="s">
        <v>178</v>
      </c>
      <c r="D65" s="399" t="s">
        <v>179</v>
      </c>
      <c r="E65" s="318"/>
      <c r="F65" s="316" t="s">
        <v>95</v>
      </c>
      <c r="G65" s="319">
        <v>1.3</v>
      </c>
      <c r="H65" s="315" t="s">
        <v>96</v>
      </c>
      <c r="I65" s="320">
        <v>-1784.93</v>
      </c>
      <c r="J65" s="320">
        <v>0.0</v>
      </c>
      <c r="K65" s="320">
        <v>-1784.93</v>
      </c>
      <c r="L65" s="320">
        <v>1784.93</v>
      </c>
      <c r="M65" s="320">
        <v>0.0</v>
      </c>
      <c r="N65" s="320">
        <v>1784.93</v>
      </c>
      <c r="O65" s="319">
        <v>0.0</v>
      </c>
      <c r="P65" s="320">
        <v>0.0</v>
      </c>
      <c r="Q65" s="320">
        <v>0.0</v>
      </c>
      <c r="R65" s="321">
        <v>0.0</v>
      </c>
      <c r="S65" s="314"/>
    </row>
    <row r="66" ht="11.25" customHeight="1">
      <c r="B66" s="315" t="s">
        <v>92</v>
      </c>
      <c r="C66" s="316" t="s">
        <v>408</v>
      </c>
      <c r="D66" s="317" t="s">
        <v>409</v>
      </c>
      <c r="E66" s="318"/>
      <c r="F66" s="316" t="s">
        <v>95</v>
      </c>
      <c r="G66" s="319">
        <v>0.78</v>
      </c>
      <c r="H66" s="315" t="s">
        <v>96</v>
      </c>
      <c r="I66" s="320">
        <v>-749.04</v>
      </c>
      <c r="J66" s="320">
        <v>0.0</v>
      </c>
      <c r="K66" s="320">
        <v>-749.04</v>
      </c>
      <c r="L66" s="320">
        <v>749.04</v>
      </c>
      <c r="M66" s="320">
        <v>0.0</v>
      </c>
      <c r="N66" s="320">
        <v>749.04</v>
      </c>
      <c r="O66" s="319">
        <v>0.0</v>
      </c>
      <c r="P66" s="320">
        <v>0.0</v>
      </c>
      <c r="Q66" s="320">
        <v>0.0</v>
      </c>
      <c r="R66" s="321">
        <v>0.0</v>
      </c>
      <c r="S66" s="314"/>
    </row>
    <row r="67" ht="11.25" customHeight="1">
      <c r="B67" s="315" t="s">
        <v>92</v>
      </c>
      <c r="C67" s="316" t="s">
        <v>141</v>
      </c>
      <c r="D67" s="317" t="s">
        <v>142</v>
      </c>
      <c r="E67" s="318"/>
      <c r="F67" s="316" t="s">
        <v>95</v>
      </c>
      <c r="G67" s="319">
        <v>0.26</v>
      </c>
      <c r="H67" s="315" t="s">
        <v>96</v>
      </c>
      <c r="I67" s="320">
        <v>-18.95</v>
      </c>
      <c r="J67" s="320">
        <v>0.0</v>
      </c>
      <c r="K67" s="320">
        <v>-18.95</v>
      </c>
      <c r="L67" s="320">
        <v>18.95</v>
      </c>
      <c r="M67" s="320">
        <v>0.0</v>
      </c>
      <c r="N67" s="320">
        <v>18.95</v>
      </c>
      <c r="O67" s="319">
        <v>0.0</v>
      </c>
      <c r="P67" s="320">
        <v>0.0</v>
      </c>
      <c r="Q67" s="320">
        <v>0.0</v>
      </c>
      <c r="R67" s="321">
        <v>0.0</v>
      </c>
      <c r="S67" s="314"/>
    </row>
    <row r="68" ht="11.25" customHeight="1">
      <c r="B68" s="315" t="s">
        <v>92</v>
      </c>
      <c r="C68" s="316" t="s">
        <v>410</v>
      </c>
      <c r="D68" s="317" t="s">
        <v>411</v>
      </c>
      <c r="E68" s="318"/>
      <c r="F68" s="316" t="s">
        <v>95</v>
      </c>
      <c r="G68" s="319">
        <v>0.065</v>
      </c>
      <c r="H68" s="315" t="s">
        <v>96</v>
      </c>
      <c r="I68" s="320">
        <v>-226.2</v>
      </c>
      <c r="J68" s="320">
        <v>0.0</v>
      </c>
      <c r="K68" s="320">
        <v>-226.2</v>
      </c>
      <c r="L68" s="320">
        <v>226.2</v>
      </c>
      <c r="M68" s="320">
        <v>0.0</v>
      </c>
      <c r="N68" s="320">
        <v>226.2</v>
      </c>
      <c r="O68" s="319">
        <v>0.0</v>
      </c>
      <c r="P68" s="320">
        <v>0.0</v>
      </c>
      <c r="Q68" s="320">
        <v>0.0</v>
      </c>
      <c r="R68" s="321">
        <v>0.0</v>
      </c>
      <c r="S68" s="314"/>
    </row>
    <row r="69" ht="11.25" customHeight="1">
      <c r="B69" s="322" t="s">
        <v>107</v>
      </c>
      <c r="C69" s="323"/>
      <c r="D69" s="323"/>
      <c r="E69" s="323"/>
      <c r="F69" s="324"/>
      <c r="G69" s="325">
        <v>25.09</v>
      </c>
      <c r="H69" s="326" t="s">
        <v>108</v>
      </c>
      <c r="I69" s="327">
        <v>-10846.31</v>
      </c>
      <c r="J69" s="327">
        <v>0.0</v>
      </c>
      <c r="K69" s="327">
        <v>-10846.31</v>
      </c>
      <c r="L69" s="327">
        <v>10846.31</v>
      </c>
      <c r="M69" s="327">
        <v>0.0</v>
      </c>
      <c r="N69" s="327">
        <v>10846.31</v>
      </c>
      <c r="O69" s="325">
        <v>0.0</v>
      </c>
      <c r="P69" s="327">
        <v>0.0</v>
      </c>
      <c r="Q69" s="327">
        <v>0.0</v>
      </c>
      <c r="R69" s="328">
        <v>0.0</v>
      </c>
      <c r="S69" s="329"/>
    </row>
    <row r="70" ht="11.25" customHeight="1">
      <c r="B70" s="312" t="s">
        <v>2492</v>
      </c>
      <c r="C70" s="313"/>
      <c r="D70" s="313"/>
      <c r="E70" s="313"/>
      <c r="F70" s="313"/>
      <c r="G70" s="313"/>
      <c r="H70" s="313"/>
      <c r="I70" s="313"/>
      <c r="J70" s="313"/>
      <c r="K70" s="313"/>
      <c r="L70" s="313"/>
      <c r="M70" s="313"/>
      <c r="N70" s="313"/>
      <c r="O70" s="313"/>
      <c r="P70" s="313"/>
      <c r="Q70" s="313"/>
      <c r="R70" s="313"/>
      <c r="S70" s="314"/>
    </row>
    <row r="71" ht="11.25" customHeight="1">
      <c r="B71" s="315" t="s">
        <v>92</v>
      </c>
      <c r="C71" s="316" t="s">
        <v>143</v>
      </c>
      <c r="D71" s="317" t="s">
        <v>144</v>
      </c>
      <c r="E71" s="318"/>
      <c r="F71" s="316" t="s">
        <v>95</v>
      </c>
      <c r="G71" s="319">
        <v>0.91</v>
      </c>
      <c r="H71" s="315" t="s">
        <v>96</v>
      </c>
      <c r="I71" s="320">
        <v>0.0</v>
      </c>
      <c r="J71" s="320">
        <v>0.0</v>
      </c>
      <c r="K71" s="320">
        <v>0.0</v>
      </c>
      <c r="L71" s="320">
        <v>0.0</v>
      </c>
      <c r="M71" s="320">
        <v>0.0</v>
      </c>
      <c r="N71" s="320">
        <v>0.0</v>
      </c>
      <c r="O71" s="319">
        <v>0.0</v>
      </c>
      <c r="P71" s="320">
        <v>0.0</v>
      </c>
      <c r="Q71" s="320">
        <v>0.0</v>
      </c>
      <c r="R71" s="321">
        <v>0.0</v>
      </c>
      <c r="S71" s="314"/>
    </row>
    <row r="72" ht="11.25" customHeight="1">
      <c r="B72" s="315" t="s">
        <v>92</v>
      </c>
      <c r="C72" s="316" t="s">
        <v>126</v>
      </c>
      <c r="D72" s="317" t="s">
        <v>127</v>
      </c>
      <c r="E72" s="318"/>
      <c r="F72" s="316" t="s">
        <v>95</v>
      </c>
      <c r="G72" s="319">
        <v>0.042</v>
      </c>
      <c r="H72" s="315" t="s">
        <v>96</v>
      </c>
      <c r="I72" s="320">
        <v>-13.52</v>
      </c>
      <c r="J72" s="320">
        <v>0.0</v>
      </c>
      <c r="K72" s="320">
        <v>-13.52</v>
      </c>
      <c r="L72" s="320">
        <v>13.52</v>
      </c>
      <c r="M72" s="320">
        <v>0.0</v>
      </c>
      <c r="N72" s="320">
        <v>13.52</v>
      </c>
      <c r="O72" s="319">
        <v>0.0</v>
      </c>
      <c r="P72" s="320">
        <v>0.0</v>
      </c>
      <c r="Q72" s="320">
        <v>0.0</v>
      </c>
      <c r="R72" s="321">
        <v>0.0</v>
      </c>
      <c r="S72" s="314"/>
    </row>
    <row r="73" ht="11.25" customHeight="1">
      <c r="B73" s="315" t="s">
        <v>92</v>
      </c>
      <c r="C73" s="316" t="s">
        <v>359</v>
      </c>
      <c r="D73" s="317" t="s">
        <v>360</v>
      </c>
      <c r="E73" s="318"/>
      <c r="F73" s="316" t="s">
        <v>95</v>
      </c>
      <c r="G73" s="319">
        <v>0.525</v>
      </c>
      <c r="H73" s="315" t="s">
        <v>96</v>
      </c>
      <c r="I73" s="320">
        <v>-192.04</v>
      </c>
      <c r="J73" s="320">
        <v>0.0</v>
      </c>
      <c r="K73" s="320">
        <v>-192.04</v>
      </c>
      <c r="L73" s="320">
        <v>192.04</v>
      </c>
      <c r="M73" s="320">
        <v>0.0</v>
      </c>
      <c r="N73" s="320">
        <v>192.04</v>
      </c>
      <c r="O73" s="319">
        <v>0.0</v>
      </c>
      <c r="P73" s="320">
        <v>0.0</v>
      </c>
      <c r="Q73" s="320">
        <v>0.0</v>
      </c>
      <c r="R73" s="321">
        <v>0.0</v>
      </c>
      <c r="S73" s="314"/>
    </row>
    <row r="74" ht="11.25" customHeight="1">
      <c r="B74" s="315" t="s">
        <v>92</v>
      </c>
      <c r="C74" s="316" t="s">
        <v>133</v>
      </c>
      <c r="D74" s="317" t="s">
        <v>1814</v>
      </c>
      <c r="E74" s="318"/>
      <c r="F74" s="316" t="s">
        <v>95</v>
      </c>
      <c r="G74" s="319">
        <v>0.035</v>
      </c>
      <c r="H74" s="315" t="s">
        <v>96</v>
      </c>
      <c r="I74" s="320">
        <v>-57.97</v>
      </c>
      <c r="J74" s="320">
        <v>0.0</v>
      </c>
      <c r="K74" s="320">
        <v>-57.97</v>
      </c>
      <c r="L74" s="320">
        <v>57.97</v>
      </c>
      <c r="M74" s="320">
        <v>0.0</v>
      </c>
      <c r="N74" s="320">
        <v>57.97</v>
      </c>
      <c r="O74" s="319">
        <v>0.0</v>
      </c>
      <c r="P74" s="320">
        <v>0.0</v>
      </c>
      <c r="Q74" s="320">
        <v>0.0</v>
      </c>
      <c r="R74" s="321">
        <v>0.0</v>
      </c>
      <c r="S74" s="314"/>
    </row>
    <row r="75" ht="11.25" customHeight="1">
      <c r="B75" s="315" t="s">
        <v>92</v>
      </c>
      <c r="C75" s="316" t="s">
        <v>118</v>
      </c>
      <c r="D75" s="317" t="s">
        <v>119</v>
      </c>
      <c r="E75" s="318"/>
      <c r="F75" s="316" t="s">
        <v>95</v>
      </c>
      <c r="G75" s="319">
        <v>0.014</v>
      </c>
      <c r="H75" s="315" t="s">
        <v>96</v>
      </c>
      <c r="I75" s="320">
        <v>-0.59</v>
      </c>
      <c r="J75" s="320">
        <v>0.0</v>
      </c>
      <c r="K75" s="320">
        <v>-0.59</v>
      </c>
      <c r="L75" s="320">
        <v>0.59</v>
      </c>
      <c r="M75" s="320">
        <v>0.0</v>
      </c>
      <c r="N75" s="320">
        <v>0.59</v>
      </c>
      <c r="O75" s="319">
        <v>0.0</v>
      </c>
      <c r="P75" s="320">
        <v>0.0</v>
      </c>
      <c r="Q75" s="320">
        <v>0.0</v>
      </c>
      <c r="R75" s="321">
        <v>0.0</v>
      </c>
      <c r="S75" s="314"/>
    </row>
    <row r="76" ht="11.25" customHeight="1">
      <c r="B76" s="315" t="s">
        <v>92</v>
      </c>
      <c r="C76" s="316" t="s">
        <v>336</v>
      </c>
      <c r="D76" s="317" t="s">
        <v>337</v>
      </c>
      <c r="E76" s="318"/>
      <c r="F76" s="316" t="s">
        <v>95</v>
      </c>
      <c r="G76" s="319">
        <v>0.007</v>
      </c>
      <c r="H76" s="315" t="s">
        <v>96</v>
      </c>
      <c r="I76" s="320">
        <v>-18.19</v>
      </c>
      <c r="J76" s="320">
        <v>0.0</v>
      </c>
      <c r="K76" s="320">
        <v>-18.19</v>
      </c>
      <c r="L76" s="320">
        <v>18.19</v>
      </c>
      <c r="M76" s="320">
        <v>0.0</v>
      </c>
      <c r="N76" s="320">
        <v>18.19</v>
      </c>
      <c r="O76" s="319">
        <v>0.0</v>
      </c>
      <c r="P76" s="320">
        <v>0.0</v>
      </c>
      <c r="Q76" s="320">
        <v>0.0</v>
      </c>
      <c r="R76" s="321">
        <v>0.0</v>
      </c>
      <c r="S76" s="314"/>
    </row>
    <row r="77" ht="11.25" customHeight="1">
      <c r="B77" s="315" t="s">
        <v>92</v>
      </c>
      <c r="C77" s="316" t="s">
        <v>350</v>
      </c>
      <c r="D77" s="317" t="s">
        <v>351</v>
      </c>
      <c r="E77" s="318"/>
      <c r="F77" s="316" t="s">
        <v>95</v>
      </c>
      <c r="G77" s="319">
        <v>0.014</v>
      </c>
      <c r="H77" s="315" t="s">
        <v>96</v>
      </c>
      <c r="I77" s="320">
        <v>-5.88</v>
      </c>
      <c r="J77" s="320">
        <v>0.0</v>
      </c>
      <c r="K77" s="320">
        <v>-5.88</v>
      </c>
      <c r="L77" s="320">
        <v>5.88</v>
      </c>
      <c r="M77" s="320">
        <v>0.0</v>
      </c>
      <c r="N77" s="320">
        <v>5.88</v>
      </c>
      <c r="O77" s="319">
        <v>0.0</v>
      </c>
      <c r="P77" s="320">
        <v>0.0</v>
      </c>
      <c r="Q77" s="320">
        <v>0.0</v>
      </c>
      <c r="R77" s="321">
        <v>0.0</v>
      </c>
      <c r="S77" s="314"/>
    </row>
    <row r="78" ht="11.25" customHeight="1">
      <c r="B78" s="315" t="s">
        <v>92</v>
      </c>
      <c r="C78" s="316" t="s">
        <v>235</v>
      </c>
      <c r="D78" s="399" t="s">
        <v>236</v>
      </c>
      <c r="E78" s="318"/>
      <c r="F78" s="316" t="s">
        <v>95</v>
      </c>
      <c r="G78" s="319">
        <v>1.95</v>
      </c>
      <c r="H78" s="315" t="s">
        <v>96</v>
      </c>
      <c r="I78" s="320">
        <v>-3890.25</v>
      </c>
      <c r="J78" s="320">
        <v>0.0</v>
      </c>
      <c r="K78" s="320">
        <v>-3890.25</v>
      </c>
      <c r="L78" s="320">
        <v>3890.25</v>
      </c>
      <c r="M78" s="320">
        <v>0.0</v>
      </c>
      <c r="N78" s="320">
        <v>3890.25</v>
      </c>
      <c r="O78" s="319">
        <v>0.0</v>
      </c>
      <c r="P78" s="320">
        <v>0.0</v>
      </c>
      <c r="Q78" s="320">
        <v>0.0</v>
      </c>
      <c r="R78" s="321">
        <v>0.0</v>
      </c>
      <c r="S78" s="314"/>
    </row>
    <row r="79" ht="11.25" customHeight="1">
      <c r="B79" s="315" t="s">
        <v>92</v>
      </c>
      <c r="C79" s="316" t="s">
        <v>118</v>
      </c>
      <c r="D79" s="317" t="s">
        <v>119</v>
      </c>
      <c r="E79" s="318"/>
      <c r="F79" s="316" t="s">
        <v>95</v>
      </c>
      <c r="G79" s="319">
        <v>0.013</v>
      </c>
      <c r="H79" s="315" t="s">
        <v>96</v>
      </c>
      <c r="I79" s="320">
        <v>-0.54</v>
      </c>
      <c r="J79" s="320">
        <v>0.0</v>
      </c>
      <c r="K79" s="320">
        <v>-0.54</v>
      </c>
      <c r="L79" s="320">
        <v>0.54</v>
      </c>
      <c r="M79" s="320">
        <v>0.0</v>
      </c>
      <c r="N79" s="320">
        <v>0.54</v>
      </c>
      <c r="O79" s="319">
        <v>0.0</v>
      </c>
      <c r="P79" s="320">
        <v>0.0</v>
      </c>
      <c r="Q79" s="320">
        <v>0.0</v>
      </c>
      <c r="R79" s="321">
        <v>0.0</v>
      </c>
      <c r="S79" s="314"/>
    </row>
    <row r="80" ht="11.25" customHeight="1">
      <c r="B80" s="315" t="s">
        <v>92</v>
      </c>
      <c r="C80" s="316" t="s">
        <v>336</v>
      </c>
      <c r="D80" s="317" t="s">
        <v>337</v>
      </c>
      <c r="E80" s="318"/>
      <c r="F80" s="316" t="s">
        <v>95</v>
      </c>
      <c r="G80" s="319">
        <v>0.013</v>
      </c>
      <c r="H80" s="315" t="s">
        <v>96</v>
      </c>
      <c r="I80" s="320">
        <v>-33.77</v>
      </c>
      <c r="J80" s="320">
        <v>0.0</v>
      </c>
      <c r="K80" s="320">
        <v>-33.77</v>
      </c>
      <c r="L80" s="320">
        <v>33.77</v>
      </c>
      <c r="M80" s="320">
        <v>0.0</v>
      </c>
      <c r="N80" s="320">
        <v>33.77</v>
      </c>
      <c r="O80" s="319">
        <v>0.0</v>
      </c>
      <c r="P80" s="320">
        <v>0.0</v>
      </c>
      <c r="Q80" s="320">
        <v>0.0</v>
      </c>
      <c r="R80" s="321">
        <v>0.0</v>
      </c>
      <c r="S80" s="314"/>
    </row>
    <row r="81" ht="11.25" customHeight="1">
      <c r="B81" s="315" t="s">
        <v>92</v>
      </c>
      <c r="C81" s="316" t="s">
        <v>120</v>
      </c>
      <c r="D81" s="317" t="s">
        <v>121</v>
      </c>
      <c r="E81" s="318"/>
      <c r="F81" s="316" t="s">
        <v>95</v>
      </c>
      <c r="G81" s="319">
        <v>0.39</v>
      </c>
      <c r="H81" s="315" t="s">
        <v>96</v>
      </c>
      <c r="I81" s="320">
        <v>-58.07</v>
      </c>
      <c r="J81" s="320">
        <v>0.0</v>
      </c>
      <c r="K81" s="320">
        <v>-58.07</v>
      </c>
      <c r="L81" s="320">
        <v>58.07</v>
      </c>
      <c r="M81" s="320">
        <v>0.0</v>
      </c>
      <c r="N81" s="320">
        <v>58.07</v>
      </c>
      <c r="O81" s="319">
        <v>0.0</v>
      </c>
      <c r="P81" s="320">
        <v>0.0</v>
      </c>
      <c r="Q81" s="320">
        <v>0.0</v>
      </c>
      <c r="R81" s="321">
        <v>0.0</v>
      </c>
      <c r="S81" s="314"/>
    </row>
    <row r="82" ht="11.25" customHeight="1">
      <c r="B82" s="315" t="s">
        <v>92</v>
      </c>
      <c r="C82" s="316" t="s">
        <v>133</v>
      </c>
      <c r="D82" s="317" t="s">
        <v>1814</v>
      </c>
      <c r="E82" s="318"/>
      <c r="F82" s="316" t="s">
        <v>95</v>
      </c>
      <c r="G82" s="319">
        <v>0.065</v>
      </c>
      <c r="H82" s="315" t="s">
        <v>96</v>
      </c>
      <c r="I82" s="320">
        <v>-111.22</v>
      </c>
      <c r="J82" s="320">
        <v>0.0</v>
      </c>
      <c r="K82" s="320">
        <v>-111.22</v>
      </c>
      <c r="L82" s="320">
        <v>111.22</v>
      </c>
      <c r="M82" s="320">
        <v>0.0</v>
      </c>
      <c r="N82" s="320">
        <v>111.22</v>
      </c>
      <c r="O82" s="319">
        <v>0.0</v>
      </c>
      <c r="P82" s="320">
        <v>0.0</v>
      </c>
      <c r="Q82" s="320">
        <v>0.0</v>
      </c>
      <c r="R82" s="321">
        <v>0.0</v>
      </c>
      <c r="S82" s="314"/>
    </row>
    <row r="83" ht="11.25" customHeight="1">
      <c r="B83" s="315" t="s">
        <v>92</v>
      </c>
      <c r="C83" s="316" t="s">
        <v>336</v>
      </c>
      <c r="D83" s="317" t="s">
        <v>337</v>
      </c>
      <c r="E83" s="318"/>
      <c r="F83" s="316" t="s">
        <v>95</v>
      </c>
      <c r="G83" s="319">
        <v>0.013</v>
      </c>
      <c r="H83" s="315" t="s">
        <v>96</v>
      </c>
      <c r="I83" s="320">
        <v>-33.77</v>
      </c>
      <c r="J83" s="320">
        <v>0.0</v>
      </c>
      <c r="K83" s="320">
        <v>-33.77</v>
      </c>
      <c r="L83" s="320">
        <v>33.77</v>
      </c>
      <c r="M83" s="320">
        <v>0.0</v>
      </c>
      <c r="N83" s="320">
        <v>33.77</v>
      </c>
      <c r="O83" s="319">
        <v>0.0</v>
      </c>
      <c r="P83" s="320">
        <v>0.0</v>
      </c>
      <c r="Q83" s="320">
        <v>0.0</v>
      </c>
      <c r="R83" s="321">
        <v>0.0</v>
      </c>
      <c r="S83" s="314"/>
    </row>
    <row r="84" ht="11.25" customHeight="1">
      <c r="B84" s="315" t="s">
        <v>92</v>
      </c>
      <c r="C84" s="316" t="s">
        <v>2045</v>
      </c>
      <c r="D84" s="317" t="s">
        <v>2046</v>
      </c>
      <c r="E84" s="318"/>
      <c r="F84" s="316" t="s">
        <v>95</v>
      </c>
      <c r="G84" s="319">
        <v>0.065</v>
      </c>
      <c r="H84" s="315" t="s">
        <v>96</v>
      </c>
      <c r="I84" s="320">
        <v>-132.6</v>
      </c>
      <c r="J84" s="320">
        <v>0.0</v>
      </c>
      <c r="K84" s="320">
        <v>-132.6</v>
      </c>
      <c r="L84" s="320">
        <v>132.6</v>
      </c>
      <c r="M84" s="320">
        <v>0.0</v>
      </c>
      <c r="N84" s="320">
        <v>132.6</v>
      </c>
      <c r="O84" s="319">
        <v>0.0</v>
      </c>
      <c r="P84" s="320">
        <v>0.0</v>
      </c>
      <c r="Q84" s="320">
        <v>0.0</v>
      </c>
      <c r="R84" s="321">
        <v>0.0</v>
      </c>
      <c r="S84" s="314"/>
    </row>
    <row r="85" ht="11.25" customHeight="1">
      <c r="B85" s="315" t="s">
        <v>92</v>
      </c>
      <c r="C85" s="316" t="s">
        <v>170</v>
      </c>
      <c r="D85" s="317" t="s">
        <v>171</v>
      </c>
      <c r="E85" s="318"/>
      <c r="F85" s="316" t="s">
        <v>95</v>
      </c>
      <c r="G85" s="319">
        <v>0.026</v>
      </c>
      <c r="H85" s="315" t="s">
        <v>96</v>
      </c>
      <c r="I85" s="320">
        <v>-37.15</v>
      </c>
      <c r="J85" s="320">
        <v>0.0</v>
      </c>
      <c r="K85" s="320">
        <v>-37.15</v>
      </c>
      <c r="L85" s="320">
        <v>37.15</v>
      </c>
      <c r="M85" s="320">
        <v>0.0</v>
      </c>
      <c r="N85" s="320">
        <v>37.15</v>
      </c>
      <c r="O85" s="319">
        <v>0.0</v>
      </c>
      <c r="P85" s="320">
        <v>0.0</v>
      </c>
      <c r="Q85" s="320">
        <v>0.0</v>
      </c>
      <c r="R85" s="321">
        <v>0.0</v>
      </c>
      <c r="S85" s="314"/>
    </row>
    <row r="86" ht="11.25" customHeight="1">
      <c r="B86" s="315" t="s">
        <v>92</v>
      </c>
      <c r="C86" s="316" t="s">
        <v>230</v>
      </c>
      <c r="D86" s="317" t="s">
        <v>231</v>
      </c>
      <c r="E86" s="318"/>
      <c r="F86" s="316" t="s">
        <v>95</v>
      </c>
      <c r="G86" s="319">
        <v>1.3</v>
      </c>
      <c r="H86" s="315" t="s">
        <v>96</v>
      </c>
      <c r="I86" s="320">
        <v>-778.71</v>
      </c>
      <c r="J86" s="320">
        <v>0.0</v>
      </c>
      <c r="K86" s="320">
        <v>-778.71</v>
      </c>
      <c r="L86" s="320">
        <v>778.71</v>
      </c>
      <c r="M86" s="320">
        <v>0.0</v>
      </c>
      <c r="N86" s="320">
        <v>778.71</v>
      </c>
      <c r="O86" s="319">
        <v>0.0</v>
      </c>
      <c r="P86" s="320">
        <v>0.0</v>
      </c>
      <c r="Q86" s="320">
        <v>0.0</v>
      </c>
      <c r="R86" s="321">
        <v>0.0</v>
      </c>
      <c r="S86" s="314"/>
    </row>
    <row r="87" ht="11.25" customHeight="1">
      <c r="B87" s="315" t="s">
        <v>92</v>
      </c>
      <c r="C87" s="316" t="s">
        <v>1823</v>
      </c>
      <c r="D87" s="317" t="s">
        <v>672</v>
      </c>
      <c r="E87" s="318"/>
      <c r="F87" s="316" t="s">
        <v>95</v>
      </c>
      <c r="G87" s="319">
        <v>0.39</v>
      </c>
      <c r="H87" s="315" t="s">
        <v>96</v>
      </c>
      <c r="I87" s="320">
        <v>-292.4</v>
      </c>
      <c r="J87" s="320">
        <v>0.0</v>
      </c>
      <c r="K87" s="320">
        <v>-292.4</v>
      </c>
      <c r="L87" s="320">
        <v>292.4</v>
      </c>
      <c r="M87" s="320">
        <v>0.0</v>
      </c>
      <c r="N87" s="320">
        <v>292.4</v>
      </c>
      <c r="O87" s="319">
        <v>0.0</v>
      </c>
      <c r="P87" s="320">
        <v>0.0</v>
      </c>
      <c r="Q87" s="320">
        <v>0.0</v>
      </c>
      <c r="R87" s="321">
        <v>0.0</v>
      </c>
      <c r="S87" s="314"/>
    </row>
    <row r="88" ht="11.25" customHeight="1">
      <c r="B88" s="315" t="s">
        <v>92</v>
      </c>
      <c r="C88" s="316" t="s">
        <v>386</v>
      </c>
      <c r="D88" s="317" t="s">
        <v>387</v>
      </c>
      <c r="E88" s="318"/>
      <c r="F88" s="316" t="s">
        <v>95</v>
      </c>
      <c r="G88" s="319">
        <v>0.05</v>
      </c>
      <c r="H88" s="315" t="s">
        <v>96</v>
      </c>
      <c r="I88" s="320">
        <v>-114.0</v>
      </c>
      <c r="J88" s="320">
        <v>0.0</v>
      </c>
      <c r="K88" s="320">
        <v>-114.0</v>
      </c>
      <c r="L88" s="320">
        <v>114.0</v>
      </c>
      <c r="M88" s="320">
        <v>0.0</v>
      </c>
      <c r="N88" s="320">
        <v>114.0</v>
      </c>
      <c r="O88" s="319">
        <v>0.0</v>
      </c>
      <c r="P88" s="320">
        <v>0.0</v>
      </c>
      <c r="Q88" s="320">
        <v>0.0</v>
      </c>
      <c r="R88" s="321">
        <v>0.0</v>
      </c>
      <c r="S88" s="314"/>
    </row>
    <row r="89" ht="11.25" customHeight="1">
      <c r="B89" s="315" t="s">
        <v>92</v>
      </c>
      <c r="C89" s="316" t="s">
        <v>251</v>
      </c>
      <c r="D89" s="317" t="s">
        <v>252</v>
      </c>
      <c r="E89" s="318"/>
      <c r="F89" s="316" t="s">
        <v>95</v>
      </c>
      <c r="G89" s="319">
        <v>0.65</v>
      </c>
      <c r="H89" s="315" t="s">
        <v>96</v>
      </c>
      <c r="I89" s="320">
        <v>-252.2</v>
      </c>
      <c r="J89" s="320">
        <v>0.0</v>
      </c>
      <c r="K89" s="320">
        <v>-252.2</v>
      </c>
      <c r="L89" s="320">
        <v>252.2</v>
      </c>
      <c r="M89" s="320">
        <v>0.0</v>
      </c>
      <c r="N89" s="320">
        <v>252.2</v>
      </c>
      <c r="O89" s="319">
        <v>0.0</v>
      </c>
      <c r="P89" s="320">
        <v>0.0</v>
      </c>
      <c r="Q89" s="320">
        <v>0.0</v>
      </c>
      <c r="R89" s="321">
        <v>0.0</v>
      </c>
      <c r="S89" s="314"/>
    </row>
    <row r="90" ht="11.25" customHeight="1">
      <c r="B90" s="315" t="s">
        <v>92</v>
      </c>
      <c r="C90" s="316" t="s">
        <v>311</v>
      </c>
      <c r="D90" s="399" t="s">
        <v>312</v>
      </c>
      <c r="E90" s="318"/>
      <c r="F90" s="316" t="s">
        <v>95</v>
      </c>
      <c r="G90" s="319">
        <v>1.04</v>
      </c>
      <c r="H90" s="315" t="s">
        <v>96</v>
      </c>
      <c r="I90" s="320">
        <v>-1248.0</v>
      </c>
      <c r="J90" s="320">
        <v>0.0</v>
      </c>
      <c r="K90" s="320">
        <v>-1248.0</v>
      </c>
      <c r="L90" s="320">
        <v>1248.0</v>
      </c>
      <c r="M90" s="320">
        <v>0.0</v>
      </c>
      <c r="N90" s="320">
        <v>1248.0</v>
      </c>
      <c r="O90" s="319">
        <v>0.0</v>
      </c>
      <c r="P90" s="320">
        <v>0.0</v>
      </c>
      <c r="Q90" s="320">
        <v>0.0</v>
      </c>
      <c r="R90" s="321">
        <v>0.0</v>
      </c>
      <c r="S90" s="314"/>
    </row>
    <row r="91" ht="11.25" customHeight="1">
      <c r="B91" s="315" t="s">
        <v>92</v>
      </c>
      <c r="C91" s="316" t="s">
        <v>170</v>
      </c>
      <c r="D91" s="317" t="s">
        <v>171</v>
      </c>
      <c r="E91" s="318"/>
      <c r="F91" s="316" t="s">
        <v>95</v>
      </c>
      <c r="G91" s="319">
        <v>0.13</v>
      </c>
      <c r="H91" s="315" t="s">
        <v>96</v>
      </c>
      <c r="I91" s="320">
        <v>-185.77</v>
      </c>
      <c r="J91" s="320">
        <v>0.0</v>
      </c>
      <c r="K91" s="320">
        <v>-185.77</v>
      </c>
      <c r="L91" s="320">
        <v>185.77</v>
      </c>
      <c r="M91" s="320">
        <v>0.0</v>
      </c>
      <c r="N91" s="320">
        <v>185.77</v>
      </c>
      <c r="O91" s="319">
        <v>0.0</v>
      </c>
      <c r="P91" s="320">
        <v>0.0</v>
      </c>
      <c r="Q91" s="320">
        <v>0.0</v>
      </c>
      <c r="R91" s="321">
        <v>0.0</v>
      </c>
      <c r="S91" s="314"/>
    </row>
    <row r="92" ht="11.25" customHeight="1">
      <c r="B92" s="315" t="s">
        <v>92</v>
      </c>
      <c r="C92" s="316" t="s">
        <v>118</v>
      </c>
      <c r="D92" s="317" t="s">
        <v>119</v>
      </c>
      <c r="E92" s="318"/>
      <c r="F92" s="316" t="s">
        <v>95</v>
      </c>
      <c r="G92" s="319">
        <v>0.039</v>
      </c>
      <c r="H92" s="315" t="s">
        <v>96</v>
      </c>
      <c r="I92" s="320">
        <v>-1.63</v>
      </c>
      <c r="J92" s="320">
        <v>0.0</v>
      </c>
      <c r="K92" s="320">
        <v>-1.63</v>
      </c>
      <c r="L92" s="320">
        <v>1.63</v>
      </c>
      <c r="M92" s="320">
        <v>0.0</v>
      </c>
      <c r="N92" s="320">
        <v>1.63</v>
      </c>
      <c r="O92" s="319">
        <v>0.0</v>
      </c>
      <c r="P92" s="320">
        <v>0.0</v>
      </c>
      <c r="Q92" s="320">
        <v>0.0</v>
      </c>
      <c r="R92" s="321">
        <v>0.0</v>
      </c>
      <c r="S92" s="314"/>
    </row>
    <row r="93" ht="11.25" customHeight="1">
      <c r="B93" s="315" t="s">
        <v>92</v>
      </c>
      <c r="C93" s="316" t="s">
        <v>120</v>
      </c>
      <c r="D93" s="317" t="s">
        <v>121</v>
      </c>
      <c r="E93" s="318"/>
      <c r="F93" s="316" t="s">
        <v>95</v>
      </c>
      <c r="G93" s="319">
        <v>0.13</v>
      </c>
      <c r="H93" s="315" t="s">
        <v>96</v>
      </c>
      <c r="I93" s="320">
        <v>-19.36</v>
      </c>
      <c r="J93" s="320">
        <v>0.0</v>
      </c>
      <c r="K93" s="320">
        <v>-19.36</v>
      </c>
      <c r="L93" s="320">
        <v>19.36</v>
      </c>
      <c r="M93" s="320">
        <v>0.0</v>
      </c>
      <c r="N93" s="320">
        <v>19.36</v>
      </c>
      <c r="O93" s="319">
        <v>0.0</v>
      </c>
      <c r="P93" s="320">
        <v>0.0</v>
      </c>
      <c r="Q93" s="320">
        <v>0.0</v>
      </c>
      <c r="R93" s="321">
        <v>0.0</v>
      </c>
      <c r="S93" s="314"/>
    </row>
    <row r="94" ht="12.0" customHeight="1"/>
    <row r="95" ht="12.75" customHeight="1">
      <c r="B95" s="300" t="s">
        <v>1813</v>
      </c>
      <c r="C95" s="297"/>
      <c r="D95" s="298"/>
      <c r="S95" s="330" t="s">
        <v>203</v>
      </c>
    </row>
    <row r="96" ht="4.5" customHeight="1"/>
    <row r="97" ht="19.5" customHeight="1">
      <c r="B97" s="301" t="s">
        <v>79</v>
      </c>
      <c r="C97" s="301" t="s">
        <v>80</v>
      </c>
      <c r="D97" s="302" t="s">
        <v>81</v>
      </c>
      <c r="E97" s="303"/>
      <c r="F97" s="301" t="s">
        <v>82</v>
      </c>
      <c r="G97" s="301" t="s">
        <v>83</v>
      </c>
      <c r="H97" s="301" t="s">
        <v>84</v>
      </c>
      <c r="I97" s="304" t="s">
        <v>85</v>
      </c>
      <c r="J97" s="305"/>
      <c r="K97" s="306"/>
      <c r="L97" s="304" t="s">
        <v>86</v>
      </c>
      <c r="M97" s="305"/>
      <c r="N97" s="306"/>
      <c r="O97" s="304" t="s">
        <v>87</v>
      </c>
      <c r="P97" s="305"/>
      <c r="Q97" s="305"/>
      <c r="R97" s="305"/>
      <c r="S97" s="307"/>
    </row>
    <row r="98" ht="14.25" customHeight="1">
      <c r="B98" s="308"/>
      <c r="C98" s="308"/>
      <c r="D98" s="309"/>
      <c r="E98" s="310"/>
      <c r="F98" s="308"/>
      <c r="G98" s="308"/>
      <c r="H98" s="308"/>
      <c r="I98" s="311" t="s">
        <v>88</v>
      </c>
      <c r="J98" s="311" t="s">
        <v>89</v>
      </c>
      <c r="K98" s="311" t="s">
        <v>90</v>
      </c>
      <c r="L98" s="311" t="s">
        <v>88</v>
      </c>
      <c r="M98" s="311" t="s">
        <v>89</v>
      </c>
      <c r="N98" s="311" t="s">
        <v>90</v>
      </c>
      <c r="O98" s="311" t="s">
        <v>83</v>
      </c>
      <c r="P98" s="311" t="s">
        <v>88</v>
      </c>
      <c r="Q98" s="311" t="s">
        <v>89</v>
      </c>
      <c r="R98" s="304" t="s">
        <v>90</v>
      </c>
      <c r="S98" s="307"/>
    </row>
    <row r="99" ht="11.25" customHeight="1">
      <c r="B99" s="315" t="s">
        <v>92</v>
      </c>
      <c r="C99" s="316" t="s">
        <v>201</v>
      </c>
      <c r="D99" s="317" t="s">
        <v>202</v>
      </c>
      <c r="E99" s="318"/>
      <c r="F99" s="316" t="s">
        <v>95</v>
      </c>
      <c r="G99" s="319">
        <v>7.8</v>
      </c>
      <c r="H99" s="315" t="s">
        <v>96</v>
      </c>
      <c r="I99" s="320">
        <v>-537.51</v>
      </c>
      <c r="J99" s="320">
        <v>0.0</v>
      </c>
      <c r="K99" s="320">
        <v>-537.51</v>
      </c>
      <c r="L99" s="320">
        <v>537.51</v>
      </c>
      <c r="M99" s="320">
        <v>0.0</v>
      </c>
      <c r="N99" s="320">
        <v>537.51</v>
      </c>
      <c r="O99" s="319">
        <v>0.0</v>
      </c>
      <c r="P99" s="320">
        <v>0.0</v>
      </c>
      <c r="Q99" s="320">
        <v>0.0</v>
      </c>
      <c r="R99" s="321">
        <v>0.0</v>
      </c>
      <c r="S99" s="314"/>
    </row>
    <row r="100" ht="11.25" customHeight="1">
      <c r="B100" s="315" t="s">
        <v>92</v>
      </c>
      <c r="C100" s="316" t="s">
        <v>1927</v>
      </c>
      <c r="D100" s="317" t="s">
        <v>1641</v>
      </c>
      <c r="E100" s="318"/>
      <c r="F100" s="316" t="s">
        <v>95</v>
      </c>
      <c r="G100" s="319">
        <v>0.39</v>
      </c>
      <c r="H100" s="315" t="s">
        <v>96</v>
      </c>
      <c r="I100" s="320">
        <v>-97.52</v>
      </c>
      <c r="J100" s="320">
        <v>0.0</v>
      </c>
      <c r="K100" s="320">
        <v>-97.52</v>
      </c>
      <c r="L100" s="320">
        <v>97.52</v>
      </c>
      <c r="M100" s="320">
        <v>0.0</v>
      </c>
      <c r="N100" s="320">
        <v>97.52</v>
      </c>
      <c r="O100" s="319">
        <v>0.0</v>
      </c>
      <c r="P100" s="320">
        <v>0.0</v>
      </c>
      <c r="Q100" s="320">
        <v>0.0</v>
      </c>
      <c r="R100" s="321">
        <v>0.0</v>
      </c>
      <c r="S100" s="314"/>
    </row>
    <row r="101" ht="11.25" customHeight="1">
      <c r="B101" s="315" t="s">
        <v>92</v>
      </c>
      <c r="C101" s="316" t="s">
        <v>118</v>
      </c>
      <c r="D101" s="317" t="s">
        <v>119</v>
      </c>
      <c r="E101" s="318"/>
      <c r="F101" s="316" t="s">
        <v>95</v>
      </c>
      <c r="G101" s="319">
        <v>0.13</v>
      </c>
      <c r="H101" s="315" t="s">
        <v>96</v>
      </c>
      <c r="I101" s="320">
        <v>-5.45</v>
      </c>
      <c r="J101" s="320">
        <v>0.0</v>
      </c>
      <c r="K101" s="320">
        <v>-5.45</v>
      </c>
      <c r="L101" s="320">
        <v>5.45</v>
      </c>
      <c r="M101" s="320">
        <v>0.0</v>
      </c>
      <c r="N101" s="320">
        <v>5.45</v>
      </c>
      <c r="O101" s="319">
        <v>0.0</v>
      </c>
      <c r="P101" s="320">
        <v>0.0</v>
      </c>
      <c r="Q101" s="320">
        <v>0.0</v>
      </c>
      <c r="R101" s="321">
        <v>0.0</v>
      </c>
      <c r="S101" s="314"/>
    </row>
    <row r="102" ht="11.25" customHeight="1">
      <c r="B102" s="315" t="s">
        <v>92</v>
      </c>
      <c r="C102" s="316" t="s">
        <v>141</v>
      </c>
      <c r="D102" s="317" t="s">
        <v>142</v>
      </c>
      <c r="E102" s="318"/>
      <c r="F102" s="316" t="s">
        <v>95</v>
      </c>
      <c r="G102" s="319">
        <v>0.13</v>
      </c>
      <c r="H102" s="315" t="s">
        <v>96</v>
      </c>
      <c r="I102" s="320">
        <v>-9.48</v>
      </c>
      <c r="J102" s="320">
        <v>0.0</v>
      </c>
      <c r="K102" s="320">
        <v>-9.48</v>
      </c>
      <c r="L102" s="320">
        <v>9.48</v>
      </c>
      <c r="M102" s="320">
        <v>0.0</v>
      </c>
      <c r="N102" s="320">
        <v>9.48</v>
      </c>
      <c r="O102" s="319">
        <v>0.0</v>
      </c>
      <c r="P102" s="320">
        <v>0.0</v>
      </c>
      <c r="Q102" s="320">
        <v>0.0</v>
      </c>
      <c r="R102" s="321">
        <v>0.0</v>
      </c>
      <c r="S102" s="314"/>
    </row>
    <row r="103" ht="11.25" customHeight="1">
      <c r="B103" s="315" t="s">
        <v>92</v>
      </c>
      <c r="C103" s="316" t="s">
        <v>230</v>
      </c>
      <c r="D103" s="317" t="s">
        <v>231</v>
      </c>
      <c r="E103" s="318"/>
      <c r="F103" s="316" t="s">
        <v>95</v>
      </c>
      <c r="G103" s="319">
        <v>0.975</v>
      </c>
      <c r="H103" s="315" t="s">
        <v>96</v>
      </c>
      <c r="I103" s="320">
        <v>-584.03</v>
      </c>
      <c r="J103" s="320">
        <v>0.0</v>
      </c>
      <c r="K103" s="320">
        <v>-584.03</v>
      </c>
      <c r="L103" s="320">
        <v>584.03</v>
      </c>
      <c r="M103" s="320">
        <v>0.0</v>
      </c>
      <c r="N103" s="320">
        <v>584.03</v>
      </c>
      <c r="O103" s="319">
        <v>0.0</v>
      </c>
      <c r="P103" s="320">
        <v>0.0</v>
      </c>
      <c r="Q103" s="320">
        <v>0.0</v>
      </c>
      <c r="R103" s="321">
        <v>0.0</v>
      </c>
      <c r="S103" s="314"/>
    </row>
    <row r="104" ht="11.25" customHeight="1">
      <c r="B104" s="315" t="s">
        <v>92</v>
      </c>
      <c r="C104" s="316" t="s">
        <v>204</v>
      </c>
      <c r="D104" s="317" t="s">
        <v>205</v>
      </c>
      <c r="E104" s="318"/>
      <c r="F104" s="316" t="s">
        <v>95</v>
      </c>
      <c r="G104" s="319">
        <v>0.975</v>
      </c>
      <c r="H104" s="315" t="s">
        <v>96</v>
      </c>
      <c r="I104" s="320">
        <v>-101.59</v>
      </c>
      <c r="J104" s="320">
        <v>0.0</v>
      </c>
      <c r="K104" s="320">
        <v>-101.59</v>
      </c>
      <c r="L104" s="320">
        <v>101.59</v>
      </c>
      <c r="M104" s="320">
        <v>0.0</v>
      </c>
      <c r="N104" s="320">
        <v>101.59</v>
      </c>
      <c r="O104" s="319">
        <v>0.0</v>
      </c>
      <c r="P104" s="320">
        <v>0.0</v>
      </c>
      <c r="Q104" s="320">
        <v>0.0</v>
      </c>
      <c r="R104" s="321">
        <v>0.0</v>
      </c>
      <c r="S104" s="314"/>
    </row>
    <row r="105" ht="11.25" customHeight="1">
      <c r="B105" s="315" t="s">
        <v>92</v>
      </c>
      <c r="C105" s="316" t="s">
        <v>2493</v>
      </c>
      <c r="D105" s="317" t="s">
        <v>2494</v>
      </c>
      <c r="E105" s="318"/>
      <c r="F105" s="316" t="s">
        <v>95</v>
      </c>
      <c r="G105" s="319">
        <v>0.81</v>
      </c>
      <c r="H105" s="315" t="s">
        <v>96</v>
      </c>
      <c r="I105" s="320">
        <v>-273.9</v>
      </c>
      <c r="J105" s="320">
        <v>0.0</v>
      </c>
      <c r="K105" s="320">
        <v>-273.9</v>
      </c>
      <c r="L105" s="320">
        <v>273.9</v>
      </c>
      <c r="M105" s="320">
        <v>0.0</v>
      </c>
      <c r="N105" s="320">
        <v>273.9</v>
      </c>
      <c r="O105" s="319">
        <v>0.0</v>
      </c>
      <c r="P105" s="320">
        <v>0.0</v>
      </c>
      <c r="Q105" s="320">
        <v>0.0</v>
      </c>
      <c r="R105" s="321">
        <v>0.0</v>
      </c>
      <c r="S105" s="314"/>
    </row>
    <row r="106" ht="11.25" customHeight="1">
      <c r="B106" s="315" t="s">
        <v>92</v>
      </c>
      <c r="C106" s="316" t="s">
        <v>218</v>
      </c>
      <c r="D106" s="399" t="s">
        <v>219</v>
      </c>
      <c r="E106" s="318"/>
      <c r="F106" s="316" t="s">
        <v>95</v>
      </c>
      <c r="G106" s="319">
        <v>0.65</v>
      </c>
      <c r="H106" s="315" t="s">
        <v>96</v>
      </c>
      <c r="I106" s="320">
        <v>-1072.5</v>
      </c>
      <c r="J106" s="320">
        <v>0.0</v>
      </c>
      <c r="K106" s="320">
        <v>-1072.5</v>
      </c>
      <c r="L106" s="320">
        <v>1072.5</v>
      </c>
      <c r="M106" s="320">
        <v>0.0</v>
      </c>
      <c r="N106" s="320">
        <v>1072.5</v>
      </c>
      <c r="O106" s="319">
        <v>0.0</v>
      </c>
      <c r="P106" s="320">
        <v>0.0</v>
      </c>
      <c r="Q106" s="320">
        <v>0.0</v>
      </c>
      <c r="R106" s="321">
        <v>0.0</v>
      </c>
      <c r="S106" s="314"/>
    </row>
    <row r="107" ht="11.25" customHeight="1">
      <c r="B107" s="315" t="s">
        <v>92</v>
      </c>
      <c r="C107" s="316" t="s">
        <v>141</v>
      </c>
      <c r="D107" s="317" t="s">
        <v>142</v>
      </c>
      <c r="E107" s="318"/>
      <c r="F107" s="316" t="s">
        <v>95</v>
      </c>
      <c r="G107" s="319">
        <v>0.3</v>
      </c>
      <c r="H107" s="315" t="s">
        <v>96</v>
      </c>
      <c r="I107" s="320">
        <v>-21.87</v>
      </c>
      <c r="J107" s="320">
        <v>0.0</v>
      </c>
      <c r="K107" s="320">
        <v>-21.87</v>
      </c>
      <c r="L107" s="320">
        <v>21.87</v>
      </c>
      <c r="M107" s="320">
        <v>0.0</v>
      </c>
      <c r="N107" s="320">
        <v>21.87</v>
      </c>
      <c r="O107" s="319">
        <v>0.0</v>
      </c>
      <c r="P107" s="320">
        <v>0.0</v>
      </c>
      <c r="Q107" s="320">
        <v>0.0</v>
      </c>
      <c r="R107" s="321">
        <v>0.0</v>
      </c>
      <c r="S107" s="314"/>
    </row>
    <row r="108" ht="11.25" customHeight="1">
      <c r="B108" s="315" t="s">
        <v>92</v>
      </c>
      <c r="C108" s="316" t="s">
        <v>264</v>
      </c>
      <c r="D108" s="317" t="s">
        <v>265</v>
      </c>
      <c r="E108" s="318"/>
      <c r="F108" s="316" t="s">
        <v>95</v>
      </c>
      <c r="G108" s="319">
        <v>0.026</v>
      </c>
      <c r="H108" s="315" t="s">
        <v>96</v>
      </c>
      <c r="I108" s="320">
        <v>-48.1</v>
      </c>
      <c r="J108" s="320">
        <v>0.0</v>
      </c>
      <c r="K108" s="320">
        <v>-48.1</v>
      </c>
      <c r="L108" s="320">
        <v>48.1</v>
      </c>
      <c r="M108" s="320">
        <v>0.0</v>
      </c>
      <c r="N108" s="320">
        <v>48.1</v>
      </c>
      <c r="O108" s="319">
        <v>0.0</v>
      </c>
      <c r="P108" s="320">
        <v>0.0</v>
      </c>
      <c r="Q108" s="320">
        <v>0.0</v>
      </c>
      <c r="R108" s="321">
        <v>0.0</v>
      </c>
      <c r="S108" s="314"/>
    </row>
    <row r="109" ht="11.25" customHeight="1">
      <c r="B109" s="315" t="s">
        <v>92</v>
      </c>
      <c r="C109" s="316" t="s">
        <v>141</v>
      </c>
      <c r="D109" s="317" t="s">
        <v>142</v>
      </c>
      <c r="E109" s="318"/>
      <c r="F109" s="316" t="s">
        <v>95</v>
      </c>
      <c r="G109" s="319">
        <v>0.26</v>
      </c>
      <c r="H109" s="315" t="s">
        <v>96</v>
      </c>
      <c r="I109" s="320">
        <v>-18.95</v>
      </c>
      <c r="J109" s="320">
        <v>0.0</v>
      </c>
      <c r="K109" s="320">
        <v>-18.95</v>
      </c>
      <c r="L109" s="320">
        <v>18.95</v>
      </c>
      <c r="M109" s="320">
        <v>0.0</v>
      </c>
      <c r="N109" s="320">
        <v>18.95</v>
      </c>
      <c r="O109" s="319">
        <v>0.0</v>
      </c>
      <c r="P109" s="320">
        <v>0.0</v>
      </c>
      <c r="Q109" s="320">
        <v>0.0</v>
      </c>
      <c r="R109" s="321">
        <v>0.0</v>
      </c>
      <c r="S109" s="314"/>
    </row>
    <row r="110" ht="11.25" customHeight="1">
      <c r="B110" s="315" t="s">
        <v>92</v>
      </c>
      <c r="C110" s="316" t="s">
        <v>2495</v>
      </c>
      <c r="D110" s="399" t="s">
        <v>2496</v>
      </c>
      <c r="E110" s="318"/>
      <c r="F110" s="316" t="s">
        <v>95</v>
      </c>
      <c r="G110" s="319">
        <v>0.3</v>
      </c>
      <c r="H110" s="315" t="s">
        <v>96</v>
      </c>
      <c r="I110" s="320">
        <v>-1140.0</v>
      </c>
      <c r="J110" s="320">
        <v>0.0</v>
      </c>
      <c r="K110" s="320">
        <v>-1140.0</v>
      </c>
      <c r="L110" s="320">
        <v>1140.0</v>
      </c>
      <c r="M110" s="320">
        <v>0.0</v>
      </c>
      <c r="N110" s="320">
        <v>1140.0</v>
      </c>
      <c r="O110" s="319">
        <v>0.0</v>
      </c>
      <c r="P110" s="320">
        <v>0.0</v>
      </c>
      <c r="Q110" s="320">
        <v>0.0</v>
      </c>
      <c r="R110" s="321">
        <v>0.0</v>
      </c>
      <c r="S110" s="314"/>
    </row>
    <row r="111" ht="11.25" customHeight="1">
      <c r="B111" s="322" t="s">
        <v>107</v>
      </c>
      <c r="C111" s="323"/>
      <c r="D111" s="323"/>
      <c r="E111" s="323"/>
      <c r="F111" s="324"/>
      <c r="G111" s="325">
        <v>20.557</v>
      </c>
      <c r="H111" s="326" t="s">
        <v>108</v>
      </c>
      <c r="I111" s="327">
        <v>-11388.56</v>
      </c>
      <c r="J111" s="327">
        <v>0.0</v>
      </c>
      <c r="K111" s="327">
        <v>-11388.56</v>
      </c>
      <c r="L111" s="327">
        <v>11388.56</v>
      </c>
      <c r="M111" s="327">
        <v>0.0</v>
      </c>
      <c r="N111" s="327">
        <v>11388.56</v>
      </c>
      <c r="O111" s="325">
        <v>0.0</v>
      </c>
      <c r="P111" s="327">
        <v>0.0</v>
      </c>
      <c r="Q111" s="327">
        <v>0.0</v>
      </c>
      <c r="R111" s="328">
        <v>0.0</v>
      </c>
      <c r="S111" s="329"/>
    </row>
    <row r="112" ht="12.75" customHeight="1">
      <c r="B112" s="300" t="s">
        <v>1813</v>
      </c>
      <c r="C112" s="297"/>
      <c r="D112" s="298"/>
      <c r="S112" s="330" t="s">
        <v>241</v>
      </c>
    </row>
    <row r="113" ht="12.75" customHeight="1"/>
    <row r="114" ht="12.75" customHeight="1"/>
    <row r="115" ht="12.75" customHeight="1">
      <c r="B115" s="427" t="s">
        <v>424</v>
      </c>
      <c r="C115" s="297"/>
      <c r="D115" s="297"/>
      <c r="E115" s="297"/>
      <c r="F115" s="297"/>
      <c r="G115" s="297"/>
      <c r="H115" s="297"/>
      <c r="I115" s="297"/>
      <c r="J115" s="297"/>
      <c r="K115" s="297"/>
      <c r="L115" s="297"/>
      <c r="M115" s="297"/>
      <c r="N115" s="297"/>
      <c r="O115" s="297"/>
      <c r="P115" s="297"/>
      <c r="Q115" s="297"/>
      <c r="R115" s="297"/>
      <c r="S115" s="297"/>
      <c r="T115" s="298"/>
    </row>
    <row r="116" ht="12.75" customHeight="1">
      <c r="B116" s="428"/>
      <c r="C116" s="428"/>
      <c r="D116" s="428"/>
      <c r="E116" s="428"/>
      <c r="F116" s="428"/>
      <c r="G116" s="428"/>
      <c r="H116" s="428"/>
      <c r="I116" s="428"/>
      <c r="J116" s="428"/>
      <c r="K116" s="428"/>
      <c r="L116" s="428"/>
      <c r="M116" s="428"/>
      <c r="N116" s="428"/>
      <c r="O116" s="428"/>
      <c r="P116" s="428"/>
      <c r="Q116" s="428"/>
      <c r="R116" s="428"/>
      <c r="S116" s="428"/>
      <c r="T116" s="428"/>
    </row>
    <row r="117" ht="12.75" customHeight="1">
      <c r="B117" s="428"/>
      <c r="C117" s="428"/>
      <c r="D117" s="429" t="s">
        <v>2487</v>
      </c>
      <c r="E117" s="297"/>
      <c r="F117" s="297"/>
      <c r="G117" s="297"/>
      <c r="H117" s="297"/>
      <c r="I117" s="297"/>
      <c r="J117" s="297"/>
      <c r="K117" s="297"/>
      <c r="L117" s="297"/>
      <c r="M117" s="297"/>
      <c r="N117" s="297"/>
      <c r="O117" s="297"/>
      <c r="P117" s="297"/>
      <c r="Q117" s="297"/>
      <c r="R117" s="297"/>
      <c r="S117" s="298"/>
      <c r="T117" s="428"/>
    </row>
    <row r="118" ht="12.75" customHeight="1">
      <c r="B118" s="428"/>
      <c r="C118" s="428"/>
      <c r="D118" s="428"/>
      <c r="E118" s="428"/>
      <c r="F118" s="428"/>
      <c r="G118" s="428"/>
      <c r="H118" s="428"/>
      <c r="I118" s="428"/>
      <c r="J118" s="428"/>
      <c r="K118" s="428"/>
      <c r="L118" s="428"/>
      <c r="M118" s="428"/>
      <c r="N118" s="428"/>
      <c r="O118" s="428"/>
      <c r="P118" s="428"/>
      <c r="Q118" s="428"/>
      <c r="R118" s="428"/>
      <c r="S118" s="428"/>
      <c r="T118" s="428"/>
    </row>
    <row r="119" ht="12.75" customHeight="1">
      <c r="B119" s="428"/>
      <c r="C119" s="428"/>
      <c r="D119" s="430" t="s">
        <v>2497</v>
      </c>
      <c r="E119" s="297"/>
      <c r="F119" s="297"/>
      <c r="G119" s="297"/>
      <c r="H119" s="297"/>
      <c r="I119" s="297"/>
      <c r="J119" s="297"/>
      <c r="K119" s="297"/>
      <c r="L119" s="297"/>
      <c r="M119" s="297"/>
      <c r="N119" s="297"/>
      <c r="O119" s="297"/>
      <c r="P119" s="297"/>
      <c r="Q119" s="297"/>
      <c r="R119" s="297"/>
      <c r="S119" s="298"/>
      <c r="T119" s="428"/>
    </row>
    <row r="120" ht="12.75" customHeight="1">
      <c r="B120" s="428"/>
      <c r="C120" s="428"/>
      <c r="D120" s="428"/>
      <c r="E120" s="428"/>
      <c r="F120" s="428"/>
      <c r="G120" s="428"/>
      <c r="H120" s="428"/>
      <c r="I120" s="428"/>
      <c r="J120" s="428"/>
      <c r="K120" s="428"/>
      <c r="L120" s="428"/>
      <c r="M120" s="428"/>
      <c r="N120" s="428"/>
      <c r="O120" s="428"/>
      <c r="P120" s="428"/>
      <c r="Q120" s="428"/>
      <c r="R120" s="428"/>
      <c r="S120" s="428"/>
      <c r="T120" s="428"/>
    </row>
    <row r="121" ht="12.75" customHeight="1">
      <c r="B121" s="428"/>
      <c r="C121" s="428"/>
      <c r="D121" s="430" t="s">
        <v>426</v>
      </c>
      <c r="E121" s="297"/>
      <c r="F121" s="297"/>
      <c r="G121" s="297"/>
      <c r="H121" s="297"/>
      <c r="I121" s="297"/>
      <c r="J121" s="297"/>
      <c r="K121" s="297"/>
      <c r="L121" s="297"/>
      <c r="M121" s="297"/>
      <c r="N121" s="297"/>
      <c r="O121" s="297"/>
      <c r="P121" s="297"/>
      <c r="Q121" s="297"/>
      <c r="R121" s="297"/>
      <c r="S121" s="298"/>
      <c r="T121" s="428"/>
    </row>
    <row r="122" ht="12.75" customHeight="1">
      <c r="B122" s="428"/>
      <c r="C122" s="428"/>
      <c r="D122" s="428"/>
      <c r="E122" s="428"/>
      <c r="F122" s="428"/>
      <c r="G122" s="428"/>
      <c r="H122" s="428"/>
      <c r="I122" s="428"/>
      <c r="J122" s="428"/>
      <c r="K122" s="428"/>
      <c r="L122" s="428"/>
      <c r="M122" s="428"/>
      <c r="N122" s="428"/>
      <c r="O122" s="428"/>
      <c r="P122" s="428"/>
      <c r="Q122" s="428"/>
      <c r="R122" s="428"/>
      <c r="S122" s="428"/>
      <c r="T122" s="428"/>
    </row>
    <row r="123" ht="12.75" customHeight="1">
      <c r="B123" s="428"/>
      <c r="C123" s="428"/>
      <c r="D123" s="430" t="s">
        <v>1835</v>
      </c>
      <c r="E123" s="297"/>
      <c r="F123" s="297"/>
      <c r="G123" s="297"/>
      <c r="H123" s="297"/>
      <c r="I123" s="297"/>
      <c r="J123" s="297"/>
      <c r="K123" s="297"/>
      <c r="L123" s="297"/>
      <c r="M123" s="297"/>
      <c r="N123" s="297"/>
      <c r="O123" s="297"/>
      <c r="P123" s="297"/>
      <c r="Q123" s="297"/>
      <c r="R123" s="297"/>
      <c r="S123" s="298"/>
      <c r="T123" s="428"/>
    </row>
    <row r="124" ht="12.75" customHeight="1">
      <c r="B124" s="428"/>
      <c r="C124" s="428"/>
      <c r="D124" s="428"/>
      <c r="E124" s="428"/>
      <c r="F124" s="428"/>
      <c r="G124" s="428"/>
      <c r="H124" s="428"/>
      <c r="I124" s="428"/>
      <c r="J124" s="428"/>
      <c r="K124" s="428"/>
      <c r="L124" s="428"/>
      <c r="M124" s="428"/>
      <c r="N124" s="428"/>
      <c r="O124" s="428"/>
      <c r="P124" s="428"/>
      <c r="Q124" s="428"/>
      <c r="R124" s="428"/>
      <c r="S124" s="428"/>
      <c r="T124" s="428"/>
    </row>
    <row r="125" ht="12.75" customHeight="1">
      <c r="B125" s="428"/>
      <c r="C125" s="428"/>
      <c r="D125" s="431" t="s">
        <v>427</v>
      </c>
      <c r="E125" s="431" t="s">
        <v>428</v>
      </c>
      <c r="F125" s="432" t="s">
        <v>429</v>
      </c>
      <c r="G125" s="334"/>
      <c r="H125" s="432" t="s">
        <v>430</v>
      </c>
      <c r="I125" s="334"/>
      <c r="J125" s="432" t="s">
        <v>431</v>
      </c>
      <c r="K125" s="334"/>
      <c r="L125" s="431" t="s">
        <v>432</v>
      </c>
      <c r="M125" s="433" t="s">
        <v>85</v>
      </c>
      <c r="N125" s="305"/>
      <c r="O125" s="307"/>
      <c r="P125" s="433" t="s">
        <v>86</v>
      </c>
      <c r="Q125" s="305"/>
      <c r="R125" s="305"/>
      <c r="S125" s="307"/>
      <c r="T125" s="428"/>
    </row>
    <row r="126" ht="12.75" customHeight="1">
      <c r="B126" s="428"/>
      <c r="C126" s="428"/>
      <c r="D126" s="434" t="s">
        <v>433</v>
      </c>
      <c r="E126" s="434" t="s">
        <v>433</v>
      </c>
      <c r="F126" s="435" t="s">
        <v>433</v>
      </c>
      <c r="G126" s="337"/>
      <c r="H126" s="436" t="s">
        <v>434</v>
      </c>
      <c r="I126" s="337"/>
      <c r="J126" s="435" t="s">
        <v>433</v>
      </c>
      <c r="K126" s="337"/>
      <c r="L126" s="434" t="s">
        <v>433</v>
      </c>
      <c r="M126" s="437" t="s">
        <v>88</v>
      </c>
      <c r="N126" s="437" t="s">
        <v>89</v>
      </c>
      <c r="O126" s="437" t="s">
        <v>90</v>
      </c>
      <c r="P126" s="437" t="s">
        <v>88</v>
      </c>
      <c r="Q126" s="437" t="s">
        <v>89</v>
      </c>
      <c r="R126" s="433" t="s">
        <v>90</v>
      </c>
      <c r="S126" s="307"/>
      <c r="T126" s="428"/>
      <c r="U126" s="400" t="s">
        <v>1836</v>
      </c>
      <c r="V126" s="400" t="s">
        <v>1837</v>
      </c>
      <c r="W126" s="415" t="s">
        <v>1838</v>
      </c>
      <c r="X126" s="415" t="s">
        <v>1839</v>
      </c>
    </row>
    <row r="127" ht="12.75" customHeight="1">
      <c r="B127" s="428"/>
      <c r="C127" s="438" t="s">
        <v>433</v>
      </c>
      <c r="D127" s="439" t="s">
        <v>435</v>
      </c>
      <c r="E127" s="440" t="s">
        <v>2498</v>
      </c>
      <c r="F127" s="441" t="s">
        <v>2499</v>
      </c>
      <c r="G127" s="314"/>
      <c r="H127" s="442" t="s">
        <v>433</v>
      </c>
      <c r="I127" s="314"/>
      <c r="J127" s="443" t="s">
        <v>438</v>
      </c>
      <c r="K127" s="314"/>
      <c r="L127" s="440" t="s">
        <v>2500</v>
      </c>
      <c r="M127" s="444">
        <v>-8709.45</v>
      </c>
      <c r="N127" s="444">
        <v>0.0</v>
      </c>
      <c r="O127" s="444">
        <v>-8709.45</v>
      </c>
      <c r="P127" s="444">
        <v>8709.45</v>
      </c>
      <c r="Q127" s="444">
        <v>0.0</v>
      </c>
      <c r="R127" s="445">
        <v>8709.45</v>
      </c>
      <c r="S127" s="314"/>
      <c r="T127" s="446" t="s">
        <v>2501</v>
      </c>
      <c r="U127" s="403">
        <f t="shared" ref="U127:U130" si="1">P127/12</f>
        <v>725.7875</v>
      </c>
      <c r="V127" s="416">
        <v>900.0</v>
      </c>
      <c r="W127" s="417">
        <f t="shared" ref="W127:W130" si="2">(V127-U127)/U127</f>
        <v>0.2400323786</v>
      </c>
      <c r="X127" s="418">
        <f t="shared" ref="X127:X130" si="3">U127-V127</f>
        <v>-174.2125</v>
      </c>
    </row>
    <row r="128" ht="12.75" customHeight="1">
      <c r="B128" s="428"/>
      <c r="C128" s="438" t="s">
        <v>433</v>
      </c>
      <c r="D128" s="439" t="s">
        <v>435</v>
      </c>
      <c r="E128" s="440" t="s">
        <v>2502</v>
      </c>
      <c r="F128" s="441" t="s">
        <v>2503</v>
      </c>
      <c r="G128" s="314"/>
      <c r="H128" s="442" t="s">
        <v>433</v>
      </c>
      <c r="I128" s="314"/>
      <c r="J128" s="443" t="s">
        <v>438</v>
      </c>
      <c r="K128" s="314"/>
      <c r="L128" s="440" t="s">
        <v>2500</v>
      </c>
      <c r="M128" s="444">
        <v>-10846.31</v>
      </c>
      <c r="N128" s="444">
        <v>0.0</v>
      </c>
      <c r="O128" s="444">
        <v>-10846.31</v>
      </c>
      <c r="P128" s="444">
        <v>10846.31</v>
      </c>
      <c r="Q128" s="444">
        <v>0.0</v>
      </c>
      <c r="R128" s="445">
        <v>10846.31</v>
      </c>
      <c r="S128" s="314"/>
      <c r="T128" s="446" t="s">
        <v>2504</v>
      </c>
      <c r="U128" s="403">
        <f t="shared" si="1"/>
        <v>903.8591667</v>
      </c>
      <c r="V128" s="416">
        <v>900.0</v>
      </c>
      <c r="W128" s="404">
        <f t="shared" si="2"/>
        <v>-0.004269654841</v>
      </c>
      <c r="X128" s="405">
        <f t="shared" si="3"/>
        <v>3.859166667</v>
      </c>
    </row>
    <row r="129" ht="12.75" customHeight="1">
      <c r="B129" s="428"/>
      <c r="C129" s="438" t="s">
        <v>433</v>
      </c>
      <c r="D129" s="439" t="s">
        <v>435</v>
      </c>
      <c r="E129" s="440" t="s">
        <v>2505</v>
      </c>
      <c r="F129" s="441" t="s">
        <v>2506</v>
      </c>
      <c r="G129" s="314"/>
      <c r="H129" s="442" t="s">
        <v>433</v>
      </c>
      <c r="I129" s="314"/>
      <c r="J129" s="443" t="s">
        <v>438</v>
      </c>
      <c r="K129" s="314"/>
      <c r="L129" s="440" t="s">
        <v>2500</v>
      </c>
      <c r="M129" s="444">
        <v>-11388.56</v>
      </c>
      <c r="N129" s="444">
        <v>0.0</v>
      </c>
      <c r="O129" s="444">
        <v>-11388.56</v>
      </c>
      <c r="P129" s="444">
        <v>11388.56</v>
      </c>
      <c r="Q129" s="444">
        <v>0.0</v>
      </c>
      <c r="R129" s="445">
        <v>11388.56</v>
      </c>
      <c r="S129" s="314"/>
      <c r="T129" s="446" t="s">
        <v>2507</v>
      </c>
      <c r="U129" s="403">
        <f t="shared" si="1"/>
        <v>949.0466667</v>
      </c>
      <c r="V129" s="416">
        <v>900.0</v>
      </c>
      <c r="W129" s="404">
        <f t="shared" si="2"/>
        <v>-0.05167993144</v>
      </c>
      <c r="X129" s="405">
        <f t="shared" si="3"/>
        <v>49.04666667</v>
      </c>
    </row>
    <row r="130" ht="12.75" customHeight="1">
      <c r="B130" s="428"/>
      <c r="C130" s="428"/>
      <c r="D130" s="428"/>
      <c r="E130" s="428"/>
      <c r="F130" s="428"/>
      <c r="G130" s="428"/>
      <c r="H130" s="428"/>
      <c r="I130" s="428"/>
      <c r="J130" s="428"/>
      <c r="K130" s="447" t="s">
        <v>486</v>
      </c>
      <c r="L130" s="307"/>
      <c r="M130" s="448">
        <v>-30944.32</v>
      </c>
      <c r="N130" s="448">
        <v>0.0</v>
      </c>
      <c r="O130" s="448">
        <v>-30944.32</v>
      </c>
      <c r="P130" s="448">
        <v>30944.32</v>
      </c>
      <c r="Q130" s="448">
        <v>0.0</v>
      </c>
      <c r="R130" s="449">
        <v>30944.32</v>
      </c>
      <c r="S130" s="307"/>
      <c r="T130" s="428"/>
      <c r="U130" s="403">
        <f t="shared" si="1"/>
        <v>2578.693333</v>
      </c>
      <c r="V130" s="13">
        <f>SUM(V127:V129)</f>
        <v>2700</v>
      </c>
      <c r="W130" s="404">
        <f t="shared" si="2"/>
        <v>0.0470419127</v>
      </c>
      <c r="X130" s="405">
        <f t="shared" si="3"/>
        <v>-121.3066667</v>
      </c>
    </row>
    <row r="131" ht="12.75" customHeight="1">
      <c r="B131" s="428"/>
      <c r="C131" s="428"/>
      <c r="D131" s="428"/>
      <c r="E131" s="428"/>
      <c r="F131" s="428"/>
      <c r="G131" s="428"/>
      <c r="H131" s="428"/>
      <c r="I131" s="428"/>
      <c r="J131" s="428"/>
      <c r="K131" s="447" t="s">
        <v>487</v>
      </c>
      <c r="L131" s="307"/>
      <c r="M131" s="450" t="s">
        <v>2147</v>
      </c>
      <c r="N131" s="428"/>
      <c r="O131" s="428"/>
      <c r="P131" s="428"/>
      <c r="Q131" s="346" t="s">
        <v>1853</v>
      </c>
      <c r="R131" s="305"/>
      <c r="S131" s="305"/>
      <c r="T131" s="307"/>
      <c r="U131" s="406">
        <f>AVERAGE(U127:U129)</f>
        <v>859.5644444</v>
      </c>
      <c r="V131" s="407">
        <f>(V127-U131)/U131</f>
        <v>0.0470419127</v>
      </c>
    </row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249">
    <mergeCell ref="I7:K7"/>
    <mergeCell ref="L7:N7"/>
    <mergeCell ref="A1:T1"/>
    <mergeCell ref="B3:S3"/>
    <mergeCell ref="B5:S5"/>
    <mergeCell ref="B7:B8"/>
    <mergeCell ref="C7:C8"/>
    <mergeCell ref="D7:E8"/>
    <mergeCell ref="F7:F8"/>
    <mergeCell ref="B9:S9"/>
    <mergeCell ref="G7:G8"/>
    <mergeCell ref="H7:H8"/>
    <mergeCell ref="D10:E10"/>
    <mergeCell ref="D11:E11"/>
    <mergeCell ref="D12:E12"/>
    <mergeCell ref="D13:E13"/>
    <mergeCell ref="D14:E14"/>
    <mergeCell ref="O7:S7"/>
    <mergeCell ref="R8:S8"/>
    <mergeCell ref="R10:S10"/>
    <mergeCell ref="R11:S11"/>
    <mergeCell ref="R12:S12"/>
    <mergeCell ref="R13:S13"/>
    <mergeCell ref="R14:S14"/>
    <mergeCell ref="D15:E15"/>
    <mergeCell ref="D16:E16"/>
    <mergeCell ref="D17:E17"/>
    <mergeCell ref="D18:E18"/>
    <mergeCell ref="D19:E19"/>
    <mergeCell ref="D20:E20"/>
    <mergeCell ref="D21:E21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D22:E22"/>
    <mergeCell ref="D23:E23"/>
    <mergeCell ref="D24:E24"/>
    <mergeCell ref="D25:E25"/>
    <mergeCell ref="D26:E26"/>
    <mergeCell ref="D27:E27"/>
    <mergeCell ref="D28:E28"/>
    <mergeCell ref="D36:E36"/>
    <mergeCell ref="D37:E37"/>
    <mergeCell ref="B38:F38"/>
    <mergeCell ref="D29:E29"/>
    <mergeCell ref="D30:E30"/>
    <mergeCell ref="D31:E31"/>
    <mergeCell ref="D32:E32"/>
    <mergeCell ref="D33:E33"/>
    <mergeCell ref="D34:E34"/>
    <mergeCell ref="D35:E35"/>
    <mergeCell ref="D40:E40"/>
    <mergeCell ref="D41:E41"/>
    <mergeCell ref="D42:E42"/>
    <mergeCell ref="D43:E43"/>
    <mergeCell ref="D44:E44"/>
    <mergeCell ref="D45:E45"/>
    <mergeCell ref="D46:E46"/>
    <mergeCell ref="B48:D48"/>
    <mergeCell ref="B50:B51"/>
    <mergeCell ref="C50:C51"/>
    <mergeCell ref="D50:E51"/>
    <mergeCell ref="F50:F51"/>
    <mergeCell ref="G50:G51"/>
    <mergeCell ref="H50:H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R71:S71"/>
    <mergeCell ref="R72:S72"/>
    <mergeCell ref="R73:S73"/>
    <mergeCell ref="R74:S74"/>
    <mergeCell ref="R75:S75"/>
    <mergeCell ref="R76:S76"/>
    <mergeCell ref="R77:S77"/>
    <mergeCell ref="R78:S78"/>
    <mergeCell ref="R79:S79"/>
    <mergeCell ref="R80:S80"/>
    <mergeCell ref="R81:S81"/>
    <mergeCell ref="R82:S82"/>
    <mergeCell ref="R83:S83"/>
    <mergeCell ref="R84:S84"/>
    <mergeCell ref="R85:S85"/>
    <mergeCell ref="R86:S86"/>
    <mergeCell ref="R87:S87"/>
    <mergeCell ref="R88:S88"/>
    <mergeCell ref="R89:S89"/>
    <mergeCell ref="R90:S90"/>
    <mergeCell ref="R91:S91"/>
    <mergeCell ref="R92:S92"/>
    <mergeCell ref="R93:S93"/>
    <mergeCell ref="O97:S97"/>
    <mergeCell ref="R98:S98"/>
    <mergeCell ref="R99:S99"/>
    <mergeCell ref="R100:S100"/>
    <mergeCell ref="R101:S101"/>
    <mergeCell ref="R109:S109"/>
    <mergeCell ref="R110:S110"/>
    <mergeCell ref="R111:S111"/>
    <mergeCell ref="R102:S102"/>
    <mergeCell ref="R103:S103"/>
    <mergeCell ref="R104:S104"/>
    <mergeCell ref="R105:S105"/>
    <mergeCell ref="R106:S106"/>
    <mergeCell ref="R107:S107"/>
    <mergeCell ref="R108:S108"/>
    <mergeCell ref="R36:S36"/>
    <mergeCell ref="R37:S37"/>
    <mergeCell ref="R38:S38"/>
    <mergeCell ref="B39:S39"/>
    <mergeCell ref="R29:S29"/>
    <mergeCell ref="R30:S30"/>
    <mergeCell ref="R31:S31"/>
    <mergeCell ref="R32:S32"/>
    <mergeCell ref="R33:S33"/>
    <mergeCell ref="R34:S34"/>
    <mergeCell ref="R35:S35"/>
    <mergeCell ref="I50:K50"/>
    <mergeCell ref="L50:N50"/>
    <mergeCell ref="O50:S50"/>
    <mergeCell ref="R40:S40"/>
    <mergeCell ref="R41:S41"/>
    <mergeCell ref="R42:S42"/>
    <mergeCell ref="R43:S43"/>
    <mergeCell ref="R44:S44"/>
    <mergeCell ref="R45:S45"/>
    <mergeCell ref="R46:S46"/>
    <mergeCell ref="R51:S51"/>
    <mergeCell ref="R52:S52"/>
    <mergeCell ref="R53:S53"/>
    <mergeCell ref="R54:S54"/>
    <mergeCell ref="R55:S55"/>
    <mergeCell ref="R56:S56"/>
    <mergeCell ref="R57:S57"/>
    <mergeCell ref="R65:S65"/>
    <mergeCell ref="R66:S66"/>
    <mergeCell ref="R67:S67"/>
    <mergeCell ref="R68:S68"/>
    <mergeCell ref="R69:S69"/>
    <mergeCell ref="B70:S70"/>
    <mergeCell ref="R58:S58"/>
    <mergeCell ref="R59:S59"/>
    <mergeCell ref="R60:S60"/>
    <mergeCell ref="R61:S61"/>
    <mergeCell ref="R62:S62"/>
    <mergeCell ref="R63:S63"/>
    <mergeCell ref="R64:S64"/>
    <mergeCell ref="M125:O125"/>
    <mergeCell ref="P125:S125"/>
    <mergeCell ref="R126:S126"/>
    <mergeCell ref="R127:S127"/>
    <mergeCell ref="R128:S128"/>
    <mergeCell ref="R129:S129"/>
    <mergeCell ref="R130:S130"/>
    <mergeCell ref="Q131:T131"/>
    <mergeCell ref="B112:D112"/>
    <mergeCell ref="B115:T115"/>
    <mergeCell ref="D117:S117"/>
    <mergeCell ref="D119:S119"/>
    <mergeCell ref="D121:S121"/>
    <mergeCell ref="D123:S123"/>
    <mergeCell ref="F125:G125"/>
    <mergeCell ref="H125:I125"/>
    <mergeCell ref="J125:K125"/>
    <mergeCell ref="F126:G126"/>
    <mergeCell ref="H126:I126"/>
    <mergeCell ref="J126:K126"/>
    <mergeCell ref="H127:I127"/>
    <mergeCell ref="J127:K127"/>
    <mergeCell ref="K130:L130"/>
    <mergeCell ref="K131:L131"/>
    <mergeCell ref="F127:G127"/>
    <mergeCell ref="F128:G128"/>
    <mergeCell ref="H128:I128"/>
    <mergeCell ref="J128:K128"/>
    <mergeCell ref="F129:G129"/>
    <mergeCell ref="H129:I129"/>
    <mergeCell ref="J129:K129"/>
    <mergeCell ref="D66:E66"/>
    <mergeCell ref="D67:E67"/>
    <mergeCell ref="D68:E68"/>
    <mergeCell ref="B69:F69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B95:D95"/>
    <mergeCell ref="B97:B98"/>
    <mergeCell ref="C97:C98"/>
    <mergeCell ref="F97:F98"/>
    <mergeCell ref="G97:G98"/>
    <mergeCell ref="H97:H98"/>
    <mergeCell ref="I97:K97"/>
    <mergeCell ref="L97:N97"/>
    <mergeCell ref="D97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B111:F111"/>
  </mergeCells>
  <conditionalFormatting sqref="N1:N999">
    <cfRule type="cellIs" dxfId="0" priority="1" operator="greaterThan">
      <formula>1000</formula>
    </cfRule>
  </conditionalFormatting>
  <conditionalFormatting sqref="N1:N999">
    <cfRule type="cellIs" dxfId="1" priority="2" operator="greaterThan">
      <formula>500</formula>
    </cfRule>
  </conditionalFormatting>
  <conditionalFormatting sqref="N1:N999">
    <cfRule type="cellIs" dxfId="2" priority="3" operator="greaterThan">
      <formula>300</formula>
    </cfRule>
  </conditionalFormatting>
  <conditionalFormatting sqref="N1:N999">
    <cfRule type="cellIs" dxfId="5" priority="4" operator="greaterThan">
      <formula>100</formula>
    </cfRule>
  </conditionalFormatting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pageSetUpPr/>
  </sheetPr>
  <sheetViews>
    <sheetView workbookViewId="0"/>
  </sheetViews>
  <sheetFormatPr customHeight="1" defaultColWidth="12.63" defaultRowHeight="15.75"/>
  <cols>
    <col customWidth="1" min="1" max="1" width="0.38"/>
    <col customWidth="1" min="2" max="3" width="4.63"/>
    <col customWidth="1" min="4" max="4" width="16.25"/>
    <col customWidth="1" min="5" max="5" width="9.25"/>
    <col customWidth="1" min="6" max="6" width="7.25"/>
    <col customWidth="1" min="7" max="7" width="7.63"/>
    <col customWidth="1" min="8" max="8" width="4.63"/>
    <col customWidth="1" min="9" max="9" width="6.88"/>
    <col customWidth="1" min="10" max="10" width="6.38"/>
    <col customWidth="1" min="11" max="11" width="6.75"/>
    <col customWidth="1" min="12" max="12" width="6.88"/>
    <col customWidth="1" min="13" max="13" width="6.38"/>
    <col customWidth="1" min="14" max="14" width="6.75"/>
    <col customWidth="1" min="15" max="15" width="7.63"/>
    <col customWidth="1" min="16" max="16" width="6.75"/>
    <col customWidth="1" min="17" max="17" width="6.38"/>
    <col customWidth="1" min="18" max="18" width="1.0"/>
    <col customWidth="1" min="19" max="20" width="5.88"/>
    <col customWidth="1" min="21" max="26" width="8.63"/>
  </cols>
  <sheetData>
    <row r="1" ht="14.25" customHeight="1">
      <c r="A1" s="296" t="s">
        <v>76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  <c r="O1" s="297"/>
      <c r="P1" s="297"/>
      <c r="Q1" s="297"/>
      <c r="R1" s="297"/>
      <c r="S1" s="297"/>
      <c r="T1" s="298"/>
    </row>
    <row r="2" ht="6.0" customHeight="1"/>
    <row r="3" ht="11.25" customHeight="1">
      <c r="B3" s="299" t="s">
        <v>2508</v>
      </c>
      <c r="C3" s="297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/>
      <c r="R3" s="297"/>
      <c r="S3" s="298"/>
    </row>
    <row r="4" ht="1.5" customHeight="1"/>
    <row r="5" ht="11.25" customHeight="1">
      <c r="B5" s="300" t="s">
        <v>78</v>
      </c>
      <c r="C5" s="297"/>
      <c r="D5" s="297"/>
      <c r="E5" s="297"/>
      <c r="F5" s="297"/>
      <c r="G5" s="297"/>
      <c r="H5" s="297"/>
      <c r="I5" s="297"/>
      <c r="J5" s="297"/>
      <c r="K5" s="297"/>
      <c r="L5" s="297"/>
      <c r="M5" s="297"/>
      <c r="N5" s="297"/>
      <c r="O5" s="297"/>
      <c r="P5" s="297"/>
      <c r="Q5" s="297"/>
      <c r="R5" s="297"/>
      <c r="S5" s="298"/>
    </row>
    <row r="6" ht="3.75" customHeight="1"/>
    <row r="7" ht="19.5" customHeight="1">
      <c r="B7" s="301" t="s">
        <v>79</v>
      </c>
      <c r="C7" s="301" t="s">
        <v>80</v>
      </c>
      <c r="D7" s="302" t="s">
        <v>81</v>
      </c>
      <c r="E7" s="303"/>
      <c r="F7" s="301" t="s">
        <v>82</v>
      </c>
      <c r="G7" s="301" t="s">
        <v>83</v>
      </c>
      <c r="H7" s="301" t="s">
        <v>84</v>
      </c>
      <c r="I7" s="304" t="s">
        <v>85</v>
      </c>
      <c r="J7" s="305"/>
      <c r="K7" s="306"/>
      <c r="L7" s="304" t="s">
        <v>86</v>
      </c>
      <c r="M7" s="305"/>
      <c r="N7" s="306"/>
      <c r="O7" s="304" t="s">
        <v>87</v>
      </c>
      <c r="P7" s="305"/>
      <c r="Q7" s="305"/>
      <c r="R7" s="305"/>
      <c r="S7" s="307"/>
    </row>
    <row r="8" ht="14.25" customHeight="1">
      <c r="B8" s="308"/>
      <c r="C8" s="308"/>
      <c r="D8" s="309"/>
      <c r="E8" s="310"/>
      <c r="F8" s="308"/>
      <c r="G8" s="308"/>
      <c r="H8" s="308"/>
      <c r="I8" s="311" t="s">
        <v>88</v>
      </c>
      <c r="J8" s="311" t="s">
        <v>89</v>
      </c>
      <c r="K8" s="311" t="s">
        <v>90</v>
      </c>
      <c r="L8" s="311" t="s">
        <v>88</v>
      </c>
      <c r="M8" s="311" t="s">
        <v>89</v>
      </c>
      <c r="N8" s="311" t="s">
        <v>90</v>
      </c>
      <c r="O8" s="311" t="s">
        <v>83</v>
      </c>
      <c r="P8" s="311" t="s">
        <v>88</v>
      </c>
      <c r="Q8" s="311" t="s">
        <v>89</v>
      </c>
      <c r="R8" s="304" t="s">
        <v>90</v>
      </c>
      <c r="S8" s="307"/>
    </row>
    <row r="9" ht="11.25" customHeight="1">
      <c r="B9" s="312" t="s">
        <v>2509</v>
      </c>
      <c r="C9" s="313"/>
      <c r="D9" s="313"/>
      <c r="E9" s="313"/>
      <c r="F9" s="313"/>
      <c r="G9" s="313"/>
      <c r="H9" s="313"/>
      <c r="I9" s="313"/>
      <c r="J9" s="313"/>
      <c r="K9" s="313"/>
      <c r="L9" s="313"/>
      <c r="M9" s="313"/>
      <c r="N9" s="313"/>
      <c r="O9" s="313"/>
      <c r="P9" s="313"/>
      <c r="Q9" s="313"/>
      <c r="R9" s="313"/>
      <c r="S9" s="314"/>
    </row>
    <row r="10" ht="11.25" customHeight="1">
      <c r="B10" s="315" t="s">
        <v>92</v>
      </c>
      <c r="C10" s="316" t="s">
        <v>2372</v>
      </c>
      <c r="D10" s="399" t="s">
        <v>2373</v>
      </c>
      <c r="E10" s="318"/>
      <c r="F10" s="316" t="s">
        <v>95</v>
      </c>
      <c r="G10" s="319">
        <v>3.575</v>
      </c>
      <c r="H10" s="315" t="s">
        <v>96</v>
      </c>
      <c r="I10" s="320">
        <v>-4113.04</v>
      </c>
      <c r="J10" s="320">
        <v>0.0</v>
      </c>
      <c r="K10" s="320">
        <v>-4113.04</v>
      </c>
      <c r="L10" s="320">
        <v>4113.04</v>
      </c>
      <c r="M10" s="320">
        <v>0.0</v>
      </c>
      <c r="N10" s="320">
        <v>4113.04</v>
      </c>
      <c r="O10" s="319">
        <v>0.0</v>
      </c>
      <c r="P10" s="320">
        <v>0.0</v>
      </c>
      <c r="Q10" s="320">
        <v>0.0</v>
      </c>
      <c r="R10" s="321">
        <v>0.0</v>
      </c>
      <c r="S10" s="314"/>
    </row>
    <row r="11" ht="11.25" customHeight="1">
      <c r="B11" s="315" t="s">
        <v>92</v>
      </c>
      <c r="C11" s="316" t="s">
        <v>230</v>
      </c>
      <c r="D11" s="317" t="s">
        <v>231</v>
      </c>
      <c r="E11" s="318"/>
      <c r="F11" s="316" t="s">
        <v>95</v>
      </c>
      <c r="G11" s="319">
        <v>0.9</v>
      </c>
      <c r="H11" s="315" t="s">
        <v>96</v>
      </c>
      <c r="I11" s="320">
        <v>-332.1</v>
      </c>
      <c r="J11" s="320">
        <v>0.0</v>
      </c>
      <c r="K11" s="320">
        <v>-332.1</v>
      </c>
      <c r="L11" s="320">
        <v>332.1</v>
      </c>
      <c r="M11" s="320">
        <v>0.0</v>
      </c>
      <c r="N11" s="320">
        <v>332.1</v>
      </c>
      <c r="O11" s="319">
        <v>0.0</v>
      </c>
      <c r="P11" s="320">
        <v>0.0</v>
      </c>
      <c r="Q11" s="320">
        <v>0.0</v>
      </c>
      <c r="R11" s="321">
        <v>0.0</v>
      </c>
      <c r="S11" s="314"/>
    </row>
    <row r="12" ht="11.25" customHeight="1">
      <c r="B12" s="315" t="s">
        <v>92</v>
      </c>
      <c r="C12" s="316" t="s">
        <v>124</v>
      </c>
      <c r="D12" s="317" t="s">
        <v>125</v>
      </c>
      <c r="E12" s="318"/>
      <c r="F12" s="316" t="s">
        <v>95</v>
      </c>
      <c r="G12" s="319">
        <v>1.0</v>
      </c>
      <c r="H12" s="315" t="s">
        <v>96</v>
      </c>
      <c r="I12" s="320">
        <v>0.0</v>
      </c>
      <c r="J12" s="320">
        <v>0.0</v>
      </c>
      <c r="K12" s="320">
        <v>0.0</v>
      </c>
      <c r="L12" s="320">
        <v>0.0</v>
      </c>
      <c r="M12" s="320">
        <v>0.0</v>
      </c>
      <c r="N12" s="320">
        <v>0.0</v>
      </c>
      <c r="O12" s="319">
        <v>0.0</v>
      </c>
      <c r="P12" s="320">
        <v>0.0</v>
      </c>
      <c r="Q12" s="320">
        <v>0.0</v>
      </c>
      <c r="R12" s="321">
        <v>0.0</v>
      </c>
      <c r="S12" s="314"/>
    </row>
    <row r="13" ht="11.25" customHeight="1">
      <c r="B13" s="315" t="s">
        <v>92</v>
      </c>
      <c r="C13" s="316" t="s">
        <v>2429</v>
      </c>
      <c r="D13" s="399" t="s">
        <v>2430</v>
      </c>
      <c r="E13" s="318"/>
      <c r="F13" s="316" t="s">
        <v>95</v>
      </c>
      <c r="G13" s="319">
        <v>0.527</v>
      </c>
      <c r="H13" s="315" t="s">
        <v>96</v>
      </c>
      <c r="I13" s="320">
        <v>-1051.37</v>
      </c>
      <c r="J13" s="320">
        <v>0.0</v>
      </c>
      <c r="K13" s="320">
        <v>-1051.37</v>
      </c>
      <c r="L13" s="320">
        <v>1051.37</v>
      </c>
      <c r="M13" s="320">
        <v>0.0</v>
      </c>
      <c r="N13" s="320">
        <v>1051.37</v>
      </c>
      <c r="O13" s="319">
        <v>0.0</v>
      </c>
      <c r="P13" s="320">
        <v>0.0</v>
      </c>
      <c r="Q13" s="320">
        <v>0.0</v>
      </c>
      <c r="R13" s="321">
        <v>0.0</v>
      </c>
      <c r="S13" s="314"/>
    </row>
    <row r="14" ht="11.25" customHeight="1">
      <c r="B14" s="315" t="s">
        <v>92</v>
      </c>
      <c r="C14" s="316" t="s">
        <v>2510</v>
      </c>
      <c r="D14" s="317" t="s">
        <v>2511</v>
      </c>
      <c r="E14" s="318"/>
      <c r="F14" s="316" t="s">
        <v>95</v>
      </c>
      <c r="G14" s="319">
        <v>0.19</v>
      </c>
      <c r="H14" s="315" t="s">
        <v>96</v>
      </c>
      <c r="I14" s="320">
        <v>-472.89</v>
      </c>
      <c r="J14" s="320">
        <v>0.0</v>
      </c>
      <c r="K14" s="320">
        <v>-472.89</v>
      </c>
      <c r="L14" s="320">
        <v>472.89</v>
      </c>
      <c r="M14" s="320">
        <v>0.0</v>
      </c>
      <c r="N14" s="320">
        <v>472.89</v>
      </c>
      <c r="O14" s="319">
        <v>0.0</v>
      </c>
      <c r="P14" s="320">
        <v>0.0</v>
      </c>
      <c r="Q14" s="320">
        <v>0.0</v>
      </c>
      <c r="R14" s="321">
        <v>0.0</v>
      </c>
      <c r="S14" s="314"/>
    </row>
    <row r="15" ht="11.25" customHeight="1">
      <c r="B15" s="315" t="s">
        <v>92</v>
      </c>
      <c r="C15" s="316" t="s">
        <v>2041</v>
      </c>
      <c r="D15" s="317" t="s">
        <v>2042</v>
      </c>
      <c r="E15" s="318"/>
      <c r="F15" s="316" t="s">
        <v>95</v>
      </c>
      <c r="G15" s="319">
        <v>0.36</v>
      </c>
      <c r="H15" s="315" t="s">
        <v>96</v>
      </c>
      <c r="I15" s="320">
        <v>-426.6</v>
      </c>
      <c r="J15" s="320">
        <v>0.0</v>
      </c>
      <c r="K15" s="320">
        <v>-426.6</v>
      </c>
      <c r="L15" s="320">
        <v>426.6</v>
      </c>
      <c r="M15" s="320">
        <v>0.0</v>
      </c>
      <c r="N15" s="320">
        <v>426.6</v>
      </c>
      <c r="O15" s="319">
        <v>0.0</v>
      </c>
      <c r="P15" s="320">
        <v>0.0</v>
      </c>
      <c r="Q15" s="320">
        <v>0.0</v>
      </c>
      <c r="R15" s="321">
        <v>0.0</v>
      </c>
      <c r="S15" s="314"/>
    </row>
    <row r="16" ht="11.25" customHeight="1">
      <c r="B16" s="315" t="s">
        <v>92</v>
      </c>
      <c r="C16" s="316" t="s">
        <v>141</v>
      </c>
      <c r="D16" s="317" t="s">
        <v>142</v>
      </c>
      <c r="E16" s="318"/>
      <c r="F16" s="316" t="s">
        <v>95</v>
      </c>
      <c r="G16" s="319">
        <v>1.2</v>
      </c>
      <c r="H16" s="315" t="s">
        <v>96</v>
      </c>
      <c r="I16" s="320">
        <v>-93.48</v>
      </c>
      <c r="J16" s="320">
        <v>0.0</v>
      </c>
      <c r="K16" s="320">
        <v>-93.48</v>
      </c>
      <c r="L16" s="320">
        <v>93.48</v>
      </c>
      <c r="M16" s="320">
        <v>0.0</v>
      </c>
      <c r="N16" s="320">
        <v>93.48</v>
      </c>
      <c r="O16" s="319">
        <v>0.0</v>
      </c>
      <c r="P16" s="320">
        <v>0.0</v>
      </c>
      <c r="Q16" s="320">
        <v>0.0</v>
      </c>
      <c r="R16" s="321">
        <v>0.0</v>
      </c>
      <c r="S16" s="314"/>
    </row>
    <row r="17" ht="11.25" customHeight="1">
      <c r="B17" s="315" t="s">
        <v>92</v>
      </c>
      <c r="C17" s="316" t="s">
        <v>161</v>
      </c>
      <c r="D17" s="317" t="s">
        <v>162</v>
      </c>
      <c r="E17" s="318"/>
      <c r="F17" s="316" t="s">
        <v>95</v>
      </c>
      <c r="G17" s="319">
        <v>0.26</v>
      </c>
      <c r="H17" s="315" t="s">
        <v>96</v>
      </c>
      <c r="I17" s="320">
        <v>-64.21</v>
      </c>
      <c r="J17" s="320">
        <v>0.0</v>
      </c>
      <c r="K17" s="320">
        <v>-64.21</v>
      </c>
      <c r="L17" s="320">
        <v>64.21</v>
      </c>
      <c r="M17" s="320">
        <v>0.0</v>
      </c>
      <c r="N17" s="320">
        <v>64.21</v>
      </c>
      <c r="O17" s="319">
        <v>0.0</v>
      </c>
      <c r="P17" s="320">
        <v>0.0</v>
      </c>
      <c r="Q17" s="320">
        <v>0.0</v>
      </c>
      <c r="R17" s="321">
        <v>0.0</v>
      </c>
      <c r="S17" s="314"/>
    </row>
    <row r="18" ht="11.25" customHeight="1">
      <c r="B18" s="315" t="s">
        <v>92</v>
      </c>
      <c r="C18" s="316" t="s">
        <v>232</v>
      </c>
      <c r="D18" s="317" t="s">
        <v>233</v>
      </c>
      <c r="E18" s="318"/>
      <c r="F18" s="316" t="s">
        <v>95</v>
      </c>
      <c r="G18" s="319">
        <v>0.25</v>
      </c>
      <c r="H18" s="315" t="s">
        <v>96</v>
      </c>
      <c r="I18" s="320">
        <v>-46.25</v>
      </c>
      <c r="J18" s="320">
        <v>0.0</v>
      </c>
      <c r="K18" s="320">
        <v>-46.25</v>
      </c>
      <c r="L18" s="320">
        <v>46.25</v>
      </c>
      <c r="M18" s="320">
        <v>0.0</v>
      </c>
      <c r="N18" s="320">
        <v>46.25</v>
      </c>
      <c r="O18" s="319">
        <v>0.0</v>
      </c>
      <c r="P18" s="320">
        <v>0.0</v>
      </c>
      <c r="Q18" s="320">
        <v>0.0</v>
      </c>
      <c r="R18" s="321">
        <v>0.0</v>
      </c>
      <c r="S18" s="314"/>
    </row>
    <row r="19" ht="11.25" customHeight="1">
      <c r="B19" s="315" t="s">
        <v>92</v>
      </c>
      <c r="C19" s="316" t="s">
        <v>128</v>
      </c>
      <c r="D19" s="317" t="s">
        <v>129</v>
      </c>
      <c r="E19" s="318"/>
      <c r="F19" s="316" t="s">
        <v>130</v>
      </c>
      <c r="G19" s="319">
        <v>12.0</v>
      </c>
      <c r="H19" s="315" t="s">
        <v>96</v>
      </c>
      <c r="I19" s="320">
        <v>-152.6</v>
      </c>
      <c r="J19" s="320">
        <v>0.0</v>
      </c>
      <c r="K19" s="320">
        <v>-152.6</v>
      </c>
      <c r="L19" s="320">
        <v>152.6</v>
      </c>
      <c r="M19" s="320">
        <v>0.0</v>
      </c>
      <c r="N19" s="320">
        <v>152.6</v>
      </c>
      <c r="O19" s="319">
        <v>0.0</v>
      </c>
      <c r="P19" s="320">
        <v>0.0</v>
      </c>
      <c r="Q19" s="320">
        <v>0.0</v>
      </c>
      <c r="R19" s="321">
        <v>0.0</v>
      </c>
      <c r="S19" s="314"/>
    </row>
    <row r="20" ht="11.25" customHeight="1">
      <c r="B20" s="315" t="s">
        <v>92</v>
      </c>
      <c r="C20" s="316" t="s">
        <v>201</v>
      </c>
      <c r="D20" s="317" t="s">
        <v>202</v>
      </c>
      <c r="E20" s="318"/>
      <c r="F20" s="316" t="s">
        <v>95</v>
      </c>
      <c r="G20" s="319">
        <v>2.4</v>
      </c>
      <c r="H20" s="315" t="s">
        <v>96</v>
      </c>
      <c r="I20" s="320">
        <v>-156.02</v>
      </c>
      <c r="J20" s="320">
        <v>0.0</v>
      </c>
      <c r="K20" s="320">
        <v>-156.02</v>
      </c>
      <c r="L20" s="320">
        <v>156.02</v>
      </c>
      <c r="M20" s="320">
        <v>0.0</v>
      </c>
      <c r="N20" s="320">
        <v>156.02</v>
      </c>
      <c r="O20" s="319">
        <v>0.0</v>
      </c>
      <c r="P20" s="320">
        <v>0.0</v>
      </c>
      <c r="Q20" s="320">
        <v>0.0</v>
      </c>
      <c r="R20" s="321">
        <v>0.0</v>
      </c>
      <c r="S20" s="314"/>
    </row>
    <row r="21" ht="11.25" customHeight="1">
      <c r="B21" s="315" t="s">
        <v>92</v>
      </c>
      <c r="C21" s="316" t="s">
        <v>1862</v>
      </c>
      <c r="D21" s="317" t="s">
        <v>763</v>
      </c>
      <c r="E21" s="318"/>
      <c r="F21" s="316" t="s">
        <v>95</v>
      </c>
      <c r="G21" s="319">
        <v>0.6</v>
      </c>
      <c r="H21" s="315" t="s">
        <v>96</v>
      </c>
      <c r="I21" s="320">
        <v>-75.02</v>
      </c>
      <c r="J21" s="320">
        <v>0.0</v>
      </c>
      <c r="K21" s="320">
        <v>-75.02</v>
      </c>
      <c r="L21" s="320">
        <v>75.02</v>
      </c>
      <c r="M21" s="320">
        <v>0.0</v>
      </c>
      <c r="N21" s="320">
        <v>75.02</v>
      </c>
      <c r="O21" s="319">
        <v>0.0</v>
      </c>
      <c r="P21" s="320">
        <v>0.0</v>
      </c>
      <c r="Q21" s="320">
        <v>0.0</v>
      </c>
      <c r="R21" s="321">
        <v>0.0</v>
      </c>
      <c r="S21" s="314"/>
    </row>
    <row r="22" ht="11.25" customHeight="1">
      <c r="B22" s="315" t="s">
        <v>92</v>
      </c>
      <c r="C22" s="316" t="s">
        <v>417</v>
      </c>
      <c r="D22" s="317" t="s">
        <v>418</v>
      </c>
      <c r="E22" s="318"/>
      <c r="F22" s="316" t="s">
        <v>95</v>
      </c>
      <c r="G22" s="319">
        <v>0.024</v>
      </c>
      <c r="H22" s="315" t="s">
        <v>96</v>
      </c>
      <c r="I22" s="320">
        <v>-2.16</v>
      </c>
      <c r="J22" s="320">
        <v>0.0</v>
      </c>
      <c r="K22" s="320">
        <v>-2.16</v>
      </c>
      <c r="L22" s="320">
        <v>2.16</v>
      </c>
      <c r="M22" s="320">
        <v>0.0</v>
      </c>
      <c r="N22" s="320">
        <v>2.16</v>
      </c>
      <c r="O22" s="319">
        <v>0.0</v>
      </c>
      <c r="P22" s="320">
        <v>0.0</v>
      </c>
      <c r="Q22" s="320">
        <v>0.0</v>
      </c>
      <c r="R22" s="321">
        <v>0.0</v>
      </c>
      <c r="S22" s="314"/>
    </row>
    <row r="23" ht="11.25" customHeight="1">
      <c r="B23" s="315" t="s">
        <v>92</v>
      </c>
      <c r="C23" s="316" t="s">
        <v>118</v>
      </c>
      <c r="D23" s="317" t="s">
        <v>119</v>
      </c>
      <c r="E23" s="318"/>
      <c r="F23" s="316" t="s">
        <v>95</v>
      </c>
      <c r="G23" s="319">
        <v>0.024</v>
      </c>
      <c r="H23" s="315" t="s">
        <v>96</v>
      </c>
      <c r="I23" s="320">
        <v>-2.86</v>
      </c>
      <c r="J23" s="320">
        <v>0.0</v>
      </c>
      <c r="K23" s="320">
        <v>-2.86</v>
      </c>
      <c r="L23" s="320">
        <v>2.86</v>
      </c>
      <c r="M23" s="320">
        <v>0.0</v>
      </c>
      <c r="N23" s="320">
        <v>2.86</v>
      </c>
      <c r="O23" s="319">
        <v>0.0</v>
      </c>
      <c r="P23" s="320">
        <v>0.0</v>
      </c>
      <c r="Q23" s="320">
        <v>0.0</v>
      </c>
      <c r="R23" s="321">
        <v>0.0</v>
      </c>
      <c r="S23" s="314"/>
    </row>
    <row r="24" ht="11.25" customHeight="1">
      <c r="B24" s="315" t="s">
        <v>92</v>
      </c>
      <c r="C24" s="316" t="s">
        <v>410</v>
      </c>
      <c r="D24" s="317" t="s">
        <v>411</v>
      </c>
      <c r="E24" s="318"/>
      <c r="F24" s="316" t="s">
        <v>95</v>
      </c>
      <c r="G24" s="319">
        <v>0.096</v>
      </c>
      <c r="H24" s="315" t="s">
        <v>96</v>
      </c>
      <c r="I24" s="320">
        <v>-316.8</v>
      </c>
      <c r="J24" s="320">
        <v>0.0</v>
      </c>
      <c r="K24" s="320">
        <v>-316.8</v>
      </c>
      <c r="L24" s="320">
        <v>316.8</v>
      </c>
      <c r="M24" s="320">
        <v>0.0</v>
      </c>
      <c r="N24" s="320">
        <v>316.8</v>
      </c>
      <c r="O24" s="319">
        <v>0.0</v>
      </c>
      <c r="P24" s="320">
        <v>0.0</v>
      </c>
      <c r="Q24" s="320">
        <v>0.0</v>
      </c>
      <c r="R24" s="321">
        <v>0.0</v>
      </c>
      <c r="S24" s="314"/>
    </row>
    <row r="25" ht="11.25" customHeight="1">
      <c r="B25" s="315" t="s">
        <v>92</v>
      </c>
      <c r="C25" s="316" t="s">
        <v>397</v>
      </c>
      <c r="D25" s="317" t="s">
        <v>398</v>
      </c>
      <c r="E25" s="318"/>
      <c r="F25" s="316" t="s">
        <v>95</v>
      </c>
      <c r="G25" s="319">
        <v>0.76</v>
      </c>
      <c r="H25" s="315" t="s">
        <v>96</v>
      </c>
      <c r="I25" s="320">
        <v>-503.0</v>
      </c>
      <c r="J25" s="320">
        <v>0.0</v>
      </c>
      <c r="K25" s="320">
        <v>-503.0</v>
      </c>
      <c r="L25" s="320">
        <v>503.0</v>
      </c>
      <c r="M25" s="320">
        <v>0.0</v>
      </c>
      <c r="N25" s="320">
        <v>503.0</v>
      </c>
      <c r="O25" s="319">
        <v>0.0</v>
      </c>
      <c r="P25" s="320">
        <v>0.0</v>
      </c>
      <c r="Q25" s="320">
        <v>0.0</v>
      </c>
      <c r="R25" s="321">
        <v>0.0</v>
      </c>
      <c r="S25" s="314"/>
    </row>
    <row r="26" ht="11.25" customHeight="1">
      <c r="B26" s="315" t="s">
        <v>92</v>
      </c>
      <c r="C26" s="316" t="s">
        <v>1861</v>
      </c>
      <c r="D26" s="317" t="s">
        <v>748</v>
      </c>
      <c r="E26" s="318"/>
      <c r="F26" s="316" t="s">
        <v>95</v>
      </c>
      <c r="G26" s="319">
        <v>5.58</v>
      </c>
      <c r="H26" s="315" t="s">
        <v>96</v>
      </c>
      <c r="I26" s="320">
        <v>-657.22</v>
      </c>
      <c r="J26" s="320">
        <v>0.0</v>
      </c>
      <c r="K26" s="320">
        <v>-657.22</v>
      </c>
      <c r="L26" s="320">
        <v>657.22</v>
      </c>
      <c r="M26" s="320">
        <v>0.0</v>
      </c>
      <c r="N26" s="320">
        <v>657.22</v>
      </c>
      <c r="O26" s="319">
        <v>0.0</v>
      </c>
      <c r="P26" s="320">
        <v>0.0</v>
      </c>
      <c r="Q26" s="320">
        <v>0.0</v>
      </c>
      <c r="R26" s="321">
        <v>0.0</v>
      </c>
      <c r="S26" s="314"/>
    </row>
    <row r="27" ht="11.25" customHeight="1">
      <c r="B27" s="315" t="s">
        <v>92</v>
      </c>
      <c r="C27" s="316" t="s">
        <v>201</v>
      </c>
      <c r="D27" s="317" t="s">
        <v>202</v>
      </c>
      <c r="E27" s="318"/>
      <c r="F27" s="316" t="s">
        <v>95</v>
      </c>
      <c r="G27" s="319">
        <v>2.4</v>
      </c>
      <c r="H27" s="315" t="s">
        <v>96</v>
      </c>
      <c r="I27" s="320">
        <v>-156.02</v>
      </c>
      <c r="J27" s="320">
        <v>0.0</v>
      </c>
      <c r="K27" s="320">
        <v>-156.02</v>
      </c>
      <c r="L27" s="320">
        <v>156.02</v>
      </c>
      <c r="M27" s="320">
        <v>0.0</v>
      </c>
      <c r="N27" s="320">
        <v>156.02</v>
      </c>
      <c r="O27" s="319">
        <v>0.0</v>
      </c>
      <c r="P27" s="320">
        <v>0.0</v>
      </c>
      <c r="Q27" s="320">
        <v>0.0</v>
      </c>
      <c r="R27" s="321">
        <v>0.0</v>
      </c>
      <c r="S27" s="314"/>
    </row>
    <row r="28" ht="11.25" customHeight="1">
      <c r="B28" s="315" t="s">
        <v>92</v>
      </c>
      <c r="C28" s="316" t="s">
        <v>141</v>
      </c>
      <c r="D28" s="317" t="s">
        <v>142</v>
      </c>
      <c r="E28" s="318"/>
      <c r="F28" s="316" t="s">
        <v>95</v>
      </c>
      <c r="G28" s="319">
        <v>0.36</v>
      </c>
      <c r="H28" s="315" t="s">
        <v>96</v>
      </c>
      <c r="I28" s="320">
        <v>-28.04</v>
      </c>
      <c r="J28" s="320">
        <v>0.0</v>
      </c>
      <c r="K28" s="320">
        <v>-28.04</v>
      </c>
      <c r="L28" s="320">
        <v>28.04</v>
      </c>
      <c r="M28" s="320">
        <v>0.0</v>
      </c>
      <c r="N28" s="320">
        <v>28.04</v>
      </c>
      <c r="O28" s="319">
        <v>0.0</v>
      </c>
      <c r="P28" s="320">
        <v>0.0</v>
      </c>
      <c r="Q28" s="320">
        <v>0.0</v>
      </c>
      <c r="R28" s="321">
        <v>0.0</v>
      </c>
      <c r="S28" s="314"/>
    </row>
    <row r="29" ht="11.25" customHeight="1">
      <c r="B29" s="315" t="s">
        <v>92</v>
      </c>
      <c r="C29" s="316" t="s">
        <v>1946</v>
      </c>
      <c r="D29" s="317" t="s">
        <v>1741</v>
      </c>
      <c r="E29" s="318"/>
      <c r="F29" s="316" t="s">
        <v>95</v>
      </c>
      <c r="G29" s="319">
        <v>0.024</v>
      </c>
      <c r="H29" s="315" t="s">
        <v>96</v>
      </c>
      <c r="I29" s="320">
        <v>-2.16</v>
      </c>
      <c r="J29" s="320">
        <v>0.0</v>
      </c>
      <c r="K29" s="320">
        <v>-2.16</v>
      </c>
      <c r="L29" s="320">
        <v>2.16</v>
      </c>
      <c r="M29" s="320">
        <v>0.0</v>
      </c>
      <c r="N29" s="320">
        <v>2.16</v>
      </c>
      <c r="O29" s="319">
        <v>0.0</v>
      </c>
      <c r="P29" s="320">
        <v>0.0</v>
      </c>
      <c r="Q29" s="320">
        <v>0.0</v>
      </c>
      <c r="R29" s="321">
        <v>0.0</v>
      </c>
      <c r="S29" s="314"/>
    </row>
    <row r="30" ht="11.25" customHeight="1">
      <c r="B30" s="315" t="s">
        <v>92</v>
      </c>
      <c r="C30" s="316" t="s">
        <v>417</v>
      </c>
      <c r="D30" s="317" t="s">
        <v>418</v>
      </c>
      <c r="E30" s="318"/>
      <c r="F30" s="316" t="s">
        <v>95</v>
      </c>
      <c r="G30" s="319">
        <v>0.036</v>
      </c>
      <c r="H30" s="315" t="s">
        <v>96</v>
      </c>
      <c r="I30" s="320">
        <v>-3.24</v>
      </c>
      <c r="J30" s="320">
        <v>0.0</v>
      </c>
      <c r="K30" s="320">
        <v>-3.24</v>
      </c>
      <c r="L30" s="320">
        <v>3.24</v>
      </c>
      <c r="M30" s="320">
        <v>0.0</v>
      </c>
      <c r="N30" s="320">
        <v>3.24</v>
      </c>
      <c r="O30" s="319">
        <v>0.0</v>
      </c>
      <c r="P30" s="320">
        <v>0.0</v>
      </c>
      <c r="Q30" s="320">
        <v>0.0</v>
      </c>
      <c r="R30" s="321">
        <v>0.0</v>
      </c>
      <c r="S30" s="314"/>
    </row>
    <row r="31" ht="11.25" customHeight="1">
      <c r="B31" s="315" t="s">
        <v>92</v>
      </c>
      <c r="C31" s="316" t="s">
        <v>120</v>
      </c>
      <c r="D31" s="317" t="s">
        <v>121</v>
      </c>
      <c r="E31" s="318"/>
      <c r="F31" s="316" t="s">
        <v>95</v>
      </c>
      <c r="G31" s="319">
        <v>0.24</v>
      </c>
      <c r="H31" s="315" t="s">
        <v>96</v>
      </c>
      <c r="I31" s="320">
        <v>-25.95</v>
      </c>
      <c r="J31" s="320">
        <v>0.0</v>
      </c>
      <c r="K31" s="320">
        <v>-25.95</v>
      </c>
      <c r="L31" s="320">
        <v>25.95</v>
      </c>
      <c r="M31" s="320">
        <v>0.0</v>
      </c>
      <c r="N31" s="320">
        <v>25.95</v>
      </c>
      <c r="O31" s="319">
        <v>0.0</v>
      </c>
      <c r="P31" s="320">
        <v>0.0</v>
      </c>
      <c r="Q31" s="320">
        <v>0.0</v>
      </c>
      <c r="R31" s="321">
        <v>0.0</v>
      </c>
      <c r="S31" s="314"/>
    </row>
    <row r="32" ht="11.25" customHeight="1">
      <c r="B32" s="315" t="s">
        <v>92</v>
      </c>
      <c r="C32" s="316" t="s">
        <v>1811</v>
      </c>
      <c r="D32" s="317" t="s">
        <v>1812</v>
      </c>
      <c r="E32" s="318"/>
      <c r="F32" s="316" t="s">
        <v>95</v>
      </c>
      <c r="G32" s="319">
        <v>1.2</v>
      </c>
      <c r="H32" s="315" t="s">
        <v>96</v>
      </c>
      <c r="I32" s="320">
        <v>-847.57</v>
      </c>
      <c r="J32" s="320">
        <v>0.0</v>
      </c>
      <c r="K32" s="320">
        <v>-847.57</v>
      </c>
      <c r="L32" s="320">
        <v>847.57</v>
      </c>
      <c r="M32" s="320">
        <v>0.0</v>
      </c>
      <c r="N32" s="320">
        <v>847.57</v>
      </c>
      <c r="O32" s="319">
        <v>0.0</v>
      </c>
      <c r="P32" s="320">
        <v>0.0</v>
      </c>
      <c r="Q32" s="320">
        <v>0.0</v>
      </c>
      <c r="R32" s="321">
        <v>0.0</v>
      </c>
      <c r="S32" s="314"/>
    </row>
    <row r="33" ht="11.25" customHeight="1">
      <c r="B33" s="315" t="s">
        <v>92</v>
      </c>
      <c r="C33" s="316" t="s">
        <v>2447</v>
      </c>
      <c r="D33" s="317" t="s">
        <v>2448</v>
      </c>
      <c r="E33" s="318"/>
      <c r="F33" s="316" t="s">
        <v>95</v>
      </c>
      <c r="G33" s="319">
        <v>0.36</v>
      </c>
      <c r="H33" s="315" t="s">
        <v>96</v>
      </c>
      <c r="I33" s="320">
        <v>-720.0</v>
      </c>
      <c r="J33" s="320">
        <v>0.0</v>
      </c>
      <c r="K33" s="320">
        <v>-720.0</v>
      </c>
      <c r="L33" s="320">
        <v>720.0</v>
      </c>
      <c r="M33" s="320">
        <v>0.0</v>
      </c>
      <c r="N33" s="320">
        <v>720.0</v>
      </c>
      <c r="O33" s="319">
        <v>0.0</v>
      </c>
      <c r="P33" s="320">
        <v>0.0</v>
      </c>
      <c r="Q33" s="320">
        <v>0.0</v>
      </c>
      <c r="R33" s="321">
        <v>0.0</v>
      </c>
      <c r="S33" s="314"/>
    </row>
    <row r="34" ht="11.25" customHeight="1">
      <c r="B34" s="315" t="s">
        <v>92</v>
      </c>
      <c r="C34" s="316" t="s">
        <v>230</v>
      </c>
      <c r="D34" s="317" t="s">
        <v>231</v>
      </c>
      <c r="E34" s="318"/>
      <c r="F34" s="316" t="s">
        <v>95</v>
      </c>
      <c r="G34" s="319">
        <v>1.2</v>
      </c>
      <c r="H34" s="315" t="s">
        <v>96</v>
      </c>
      <c r="I34" s="320">
        <v>-442.8</v>
      </c>
      <c r="J34" s="320">
        <v>0.0</v>
      </c>
      <c r="K34" s="320">
        <v>-442.8</v>
      </c>
      <c r="L34" s="320">
        <v>442.8</v>
      </c>
      <c r="M34" s="320">
        <v>0.0</v>
      </c>
      <c r="N34" s="320">
        <v>442.8</v>
      </c>
      <c r="O34" s="319">
        <v>0.0</v>
      </c>
      <c r="P34" s="320">
        <v>0.0</v>
      </c>
      <c r="Q34" s="320">
        <v>0.0</v>
      </c>
      <c r="R34" s="321">
        <v>0.0</v>
      </c>
      <c r="S34" s="314"/>
    </row>
    <row r="35" ht="11.25" customHeight="1">
      <c r="B35" s="322" t="s">
        <v>107</v>
      </c>
      <c r="C35" s="323"/>
      <c r="D35" s="323"/>
      <c r="E35" s="323"/>
      <c r="F35" s="324"/>
      <c r="G35" s="325">
        <v>35.566</v>
      </c>
      <c r="H35" s="326" t="s">
        <v>108</v>
      </c>
      <c r="I35" s="327">
        <v>-10691.39</v>
      </c>
      <c r="J35" s="327">
        <v>0.0</v>
      </c>
      <c r="K35" s="327">
        <v>-10691.39</v>
      </c>
      <c r="L35" s="327">
        <v>10691.39</v>
      </c>
      <c r="M35" s="327">
        <v>0.0</v>
      </c>
      <c r="N35" s="327">
        <v>10691.39</v>
      </c>
      <c r="O35" s="325">
        <v>0.0</v>
      </c>
      <c r="P35" s="327">
        <v>0.0</v>
      </c>
      <c r="Q35" s="327">
        <v>0.0</v>
      </c>
      <c r="R35" s="328">
        <v>0.0</v>
      </c>
      <c r="S35" s="329"/>
    </row>
    <row r="36" ht="11.25" customHeight="1">
      <c r="B36" s="312" t="s">
        <v>2512</v>
      </c>
      <c r="C36" s="313"/>
      <c r="D36" s="313"/>
      <c r="E36" s="313"/>
      <c r="F36" s="313"/>
      <c r="G36" s="313"/>
      <c r="H36" s="313"/>
      <c r="I36" s="313"/>
      <c r="J36" s="313"/>
      <c r="K36" s="313"/>
      <c r="L36" s="313"/>
      <c r="M36" s="313"/>
      <c r="N36" s="313"/>
      <c r="O36" s="313"/>
      <c r="P36" s="313"/>
      <c r="Q36" s="313"/>
      <c r="R36" s="313"/>
      <c r="S36" s="314"/>
    </row>
    <row r="37" ht="11.25" customHeight="1">
      <c r="B37" s="315" t="s">
        <v>92</v>
      </c>
      <c r="C37" s="316" t="s">
        <v>214</v>
      </c>
      <c r="D37" s="399" t="s">
        <v>215</v>
      </c>
      <c r="E37" s="318"/>
      <c r="F37" s="316" t="s">
        <v>95</v>
      </c>
      <c r="G37" s="319">
        <v>1.5</v>
      </c>
      <c r="H37" s="315" t="s">
        <v>96</v>
      </c>
      <c r="I37" s="320">
        <v>-1166.67</v>
      </c>
      <c r="J37" s="320">
        <v>0.0</v>
      </c>
      <c r="K37" s="320">
        <v>-1166.67</v>
      </c>
      <c r="L37" s="320">
        <v>1166.67</v>
      </c>
      <c r="M37" s="320">
        <v>0.0</v>
      </c>
      <c r="N37" s="320">
        <v>1166.67</v>
      </c>
      <c r="O37" s="319">
        <v>0.0</v>
      </c>
      <c r="P37" s="320">
        <v>0.0</v>
      </c>
      <c r="Q37" s="320">
        <v>0.0</v>
      </c>
      <c r="R37" s="321">
        <v>0.0</v>
      </c>
      <c r="S37" s="314"/>
    </row>
    <row r="38" ht="11.25" customHeight="1">
      <c r="B38" s="315" t="s">
        <v>92</v>
      </c>
      <c r="C38" s="316" t="s">
        <v>141</v>
      </c>
      <c r="D38" s="317" t="s">
        <v>142</v>
      </c>
      <c r="E38" s="318"/>
      <c r="F38" s="316" t="s">
        <v>95</v>
      </c>
      <c r="G38" s="319">
        <v>1.0</v>
      </c>
      <c r="H38" s="315" t="s">
        <v>96</v>
      </c>
      <c r="I38" s="320">
        <v>-77.9</v>
      </c>
      <c r="J38" s="320">
        <v>0.0</v>
      </c>
      <c r="K38" s="320">
        <v>-77.9</v>
      </c>
      <c r="L38" s="320">
        <v>77.9</v>
      </c>
      <c r="M38" s="320">
        <v>0.0</v>
      </c>
      <c r="N38" s="320">
        <v>77.9</v>
      </c>
      <c r="O38" s="319">
        <v>0.0</v>
      </c>
      <c r="P38" s="320">
        <v>0.0</v>
      </c>
      <c r="Q38" s="320">
        <v>0.0</v>
      </c>
      <c r="R38" s="321">
        <v>0.0</v>
      </c>
      <c r="S38" s="314"/>
    </row>
    <row r="39" ht="11.25" customHeight="1">
      <c r="B39" s="315" t="s">
        <v>92</v>
      </c>
      <c r="C39" s="316" t="s">
        <v>206</v>
      </c>
      <c r="D39" s="317" t="s">
        <v>207</v>
      </c>
      <c r="E39" s="318"/>
      <c r="F39" s="316" t="s">
        <v>95</v>
      </c>
      <c r="G39" s="319">
        <v>0.66</v>
      </c>
      <c r="H39" s="315" t="s">
        <v>96</v>
      </c>
      <c r="I39" s="320">
        <v>-226.18</v>
      </c>
      <c r="J39" s="320">
        <v>0.0</v>
      </c>
      <c r="K39" s="320">
        <v>-226.18</v>
      </c>
      <c r="L39" s="320">
        <v>226.18</v>
      </c>
      <c r="M39" s="320">
        <v>0.0</v>
      </c>
      <c r="N39" s="320">
        <v>226.18</v>
      </c>
      <c r="O39" s="319">
        <v>0.0</v>
      </c>
      <c r="P39" s="320">
        <v>0.0</v>
      </c>
      <c r="Q39" s="320">
        <v>0.0</v>
      </c>
      <c r="R39" s="321">
        <v>0.0</v>
      </c>
      <c r="S39" s="314"/>
    </row>
    <row r="40" ht="11.25" customHeight="1">
      <c r="B40" s="315" t="s">
        <v>92</v>
      </c>
      <c r="C40" s="316" t="s">
        <v>201</v>
      </c>
      <c r="D40" s="317" t="s">
        <v>202</v>
      </c>
      <c r="E40" s="318"/>
      <c r="F40" s="316" t="s">
        <v>95</v>
      </c>
      <c r="G40" s="319">
        <v>1.045</v>
      </c>
      <c r="H40" s="315" t="s">
        <v>96</v>
      </c>
      <c r="I40" s="320">
        <v>-67.94</v>
      </c>
      <c r="J40" s="320">
        <v>0.0</v>
      </c>
      <c r="K40" s="320">
        <v>-67.94</v>
      </c>
      <c r="L40" s="320">
        <v>67.94</v>
      </c>
      <c r="M40" s="320">
        <v>0.0</v>
      </c>
      <c r="N40" s="320">
        <v>67.94</v>
      </c>
      <c r="O40" s="319">
        <v>0.0</v>
      </c>
      <c r="P40" s="320">
        <v>0.0</v>
      </c>
      <c r="Q40" s="320">
        <v>0.0</v>
      </c>
      <c r="R40" s="321">
        <v>0.0</v>
      </c>
      <c r="S40" s="314"/>
    </row>
    <row r="41" ht="11.25" customHeight="1">
      <c r="B41" s="315" t="s">
        <v>92</v>
      </c>
      <c r="C41" s="316" t="s">
        <v>417</v>
      </c>
      <c r="D41" s="317" t="s">
        <v>418</v>
      </c>
      <c r="E41" s="318"/>
      <c r="F41" s="316" t="s">
        <v>95</v>
      </c>
      <c r="G41" s="319">
        <v>0.022</v>
      </c>
      <c r="H41" s="315" t="s">
        <v>96</v>
      </c>
      <c r="I41" s="320">
        <v>-1.98</v>
      </c>
      <c r="J41" s="320">
        <v>0.0</v>
      </c>
      <c r="K41" s="320">
        <v>-1.98</v>
      </c>
      <c r="L41" s="320">
        <v>1.98</v>
      </c>
      <c r="M41" s="320">
        <v>0.0</v>
      </c>
      <c r="N41" s="320">
        <v>1.98</v>
      </c>
      <c r="O41" s="319">
        <v>0.0</v>
      </c>
      <c r="P41" s="320">
        <v>0.0</v>
      </c>
      <c r="Q41" s="320">
        <v>0.0</v>
      </c>
      <c r="R41" s="321">
        <v>0.0</v>
      </c>
      <c r="S41" s="314"/>
    </row>
    <row r="42" ht="11.25" customHeight="1">
      <c r="B42" s="315" t="s">
        <v>92</v>
      </c>
      <c r="C42" s="316" t="s">
        <v>124</v>
      </c>
      <c r="D42" s="317" t="s">
        <v>125</v>
      </c>
      <c r="E42" s="318"/>
      <c r="F42" s="316" t="s">
        <v>95</v>
      </c>
      <c r="G42" s="319">
        <v>0.407</v>
      </c>
      <c r="H42" s="315" t="s">
        <v>96</v>
      </c>
      <c r="I42" s="320">
        <v>-441.16</v>
      </c>
      <c r="J42" s="320">
        <v>0.0</v>
      </c>
      <c r="K42" s="320">
        <v>-441.16</v>
      </c>
      <c r="L42" s="320">
        <v>441.16</v>
      </c>
      <c r="M42" s="320">
        <v>0.0</v>
      </c>
      <c r="N42" s="320">
        <v>441.16</v>
      </c>
      <c r="O42" s="319">
        <v>0.0</v>
      </c>
      <c r="P42" s="320">
        <v>0.0</v>
      </c>
      <c r="Q42" s="320">
        <v>0.0</v>
      </c>
      <c r="R42" s="321">
        <v>0.0</v>
      </c>
      <c r="S42" s="314"/>
    </row>
    <row r="43" ht="11.25" customHeight="1">
      <c r="B43" s="315" t="s">
        <v>92</v>
      </c>
      <c r="C43" s="316" t="s">
        <v>141</v>
      </c>
      <c r="D43" s="317" t="s">
        <v>142</v>
      </c>
      <c r="E43" s="318"/>
      <c r="F43" s="316" t="s">
        <v>95</v>
      </c>
      <c r="G43" s="319">
        <v>0.55</v>
      </c>
      <c r="H43" s="315" t="s">
        <v>96</v>
      </c>
      <c r="I43" s="320">
        <v>-42.84</v>
      </c>
      <c r="J43" s="320">
        <v>0.0</v>
      </c>
      <c r="K43" s="320">
        <v>-42.84</v>
      </c>
      <c r="L43" s="320">
        <v>42.84</v>
      </c>
      <c r="M43" s="320">
        <v>0.0</v>
      </c>
      <c r="N43" s="320">
        <v>42.84</v>
      </c>
      <c r="O43" s="319">
        <v>0.0</v>
      </c>
      <c r="P43" s="320">
        <v>0.0</v>
      </c>
      <c r="Q43" s="320">
        <v>0.0</v>
      </c>
      <c r="R43" s="321">
        <v>0.0</v>
      </c>
      <c r="S43" s="314"/>
    </row>
    <row r="44" ht="11.25" customHeight="1">
      <c r="B44" s="315" t="s">
        <v>92</v>
      </c>
      <c r="C44" s="316" t="s">
        <v>244</v>
      </c>
      <c r="D44" s="317" t="s">
        <v>245</v>
      </c>
      <c r="E44" s="318"/>
      <c r="F44" s="316" t="s">
        <v>95</v>
      </c>
      <c r="G44" s="319">
        <v>1.1</v>
      </c>
      <c r="H44" s="315" t="s">
        <v>96</v>
      </c>
      <c r="I44" s="320">
        <v>-676.5</v>
      </c>
      <c r="J44" s="320">
        <v>0.0</v>
      </c>
      <c r="K44" s="320">
        <v>-676.5</v>
      </c>
      <c r="L44" s="320">
        <v>676.5</v>
      </c>
      <c r="M44" s="320">
        <v>0.0</v>
      </c>
      <c r="N44" s="320">
        <v>676.5</v>
      </c>
      <c r="O44" s="319">
        <v>0.0</v>
      </c>
      <c r="P44" s="320">
        <v>0.0</v>
      </c>
      <c r="Q44" s="320">
        <v>0.0</v>
      </c>
      <c r="R44" s="321">
        <v>0.0</v>
      </c>
      <c r="S44" s="314"/>
    </row>
    <row r="45" ht="11.25" customHeight="1">
      <c r="B45" s="315" t="s">
        <v>92</v>
      </c>
      <c r="C45" s="316" t="s">
        <v>131</v>
      </c>
      <c r="D45" s="317" t="s">
        <v>132</v>
      </c>
      <c r="E45" s="318"/>
      <c r="F45" s="316" t="s">
        <v>95</v>
      </c>
      <c r="G45" s="319">
        <v>1.1</v>
      </c>
      <c r="H45" s="315" t="s">
        <v>96</v>
      </c>
      <c r="I45" s="320">
        <v>-171.6</v>
      </c>
      <c r="J45" s="320">
        <v>0.0</v>
      </c>
      <c r="K45" s="320">
        <v>-171.6</v>
      </c>
      <c r="L45" s="320">
        <v>171.6</v>
      </c>
      <c r="M45" s="320">
        <v>0.0</v>
      </c>
      <c r="N45" s="320">
        <v>171.6</v>
      </c>
      <c r="O45" s="319">
        <v>0.0</v>
      </c>
      <c r="P45" s="320">
        <v>0.0</v>
      </c>
      <c r="Q45" s="320">
        <v>0.0</v>
      </c>
      <c r="R45" s="321">
        <v>0.0</v>
      </c>
      <c r="S45" s="314"/>
    </row>
    <row r="46" ht="11.25" customHeight="1">
      <c r="B46" s="315" t="s">
        <v>92</v>
      </c>
      <c r="C46" s="316" t="s">
        <v>131</v>
      </c>
      <c r="D46" s="317" t="s">
        <v>132</v>
      </c>
      <c r="E46" s="318"/>
      <c r="F46" s="316" t="s">
        <v>95</v>
      </c>
      <c r="G46" s="319">
        <v>2.75</v>
      </c>
      <c r="H46" s="315" t="s">
        <v>96</v>
      </c>
      <c r="I46" s="320">
        <v>-429.0</v>
      </c>
      <c r="J46" s="320">
        <v>0.0</v>
      </c>
      <c r="K46" s="320">
        <v>-429.0</v>
      </c>
      <c r="L46" s="320">
        <v>429.0</v>
      </c>
      <c r="M46" s="320">
        <v>0.0</v>
      </c>
      <c r="N46" s="320">
        <v>429.0</v>
      </c>
      <c r="O46" s="319">
        <v>0.0</v>
      </c>
      <c r="P46" s="320">
        <v>0.0</v>
      </c>
      <c r="Q46" s="320">
        <v>0.0</v>
      </c>
      <c r="R46" s="321">
        <v>0.0</v>
      </c>
      <c r="S46" s="314"/>
    </row>
    <row r="47" ht="4.5" customHeight="1"/>
    <row r="48" ht="12.75" customHeight="1">
      <c r="B48" s="300" t="s">
        <v>1813</v>
      </c>
      <c r="C48" s="297"/>
      <c r="D48" s="298"/>
      <c r="S48" s="330" t="s">
        <v>160</v>
      </c>
    </row>
    <row r="49" ht="4.5" customHeight="1"/>
    <row r="50" ht="19.5" customHeight="1">
      <c r="B50" s="301" t="s">
        <v>79</v>
      </c>
      <c r="C50" s="301" t="s">
        <v>80</v>
      </c>
      <c r="D50" s="302" t="s">
        <v>81</v>
      </c>
      <c r="E50" s="303"/>
      <c r="F50" s="301" t="s">
        <v>82</v>
      </c>
      <c r="G50" s="301" t="s">
        <v>83</v>
      </c>
      <c r="H50" s="301" t="s">
        <v>84</v>
      </c>
      <c r="I50" s="304" t="s">
        <v>85</v>
      </c>
      <c r="J50" s="305"/>
      <c r="K50" s="306"/>
      <c r="L50" s="304" t="s">
        <v>86</v>
      </c>
      <c r="M50" s="305"/>
      <c r="N50" s="306"/>
      <c r="O50" s="304" t="s">
        <v>87</v>
      </c>
      <c r="P50" s="305"/>
      <c r="Q50" s="305"/>
      <c r="R50" s="305"/>
      <c r="S50" s="307"/>
    </row>
    <row r="51" ht="14.25" customHeight="1">
      <c r="B51" s="308"/>
      <c r="C51" s="308"/>
      <c r="D51" s="309"/>
      <c r="E51" s="310"/>
      <c r="F51" s="308"/>
      <c r="G51" s="308"/>
      <c r="H51" s="308"/>
      <c r="I51" s="311" t="s">
        <v>88</v>
      </c>
      <c r="J51" s="311" t="s">
        <v>89</v>
      </c>
      <c r="K51" s="311" t="s">
        <v>90</v>
      </c>
      <c r="L51" s="311" t="s">
        <v>88</v>
      </c>
      <c r="M51" s="311" t="s">
        <v>89</v>
      </c>
      <c r="N51" s="311" t="s">
        <v>90</v>
      </c>
      <c r="O51" s="311" t="s">
        <v>83</v>
      </c>
      <c r="P51" s="311" t="s">
        <v>88</v>
      </c>
      <c r="Q51" s="311" t="s">
        <v>89</v>
      </c>
      <c r="R51" s="304" t="s">
        <v>90</v>
      </c>
      <c r="S51" s="307"/>
    </row>
    <row r="52" ht="11.25" customHeight="1">
      <c r="B52" s="315" t="s">
        <v>92</v>
      </c>
      <c r="C52" s="316" t="s">
        <v>141</v>
      </c>
      <c r="D52" s="317" t="s">
        <v>142</v>
      </c>
      <c r="E52" s="318"/>
      <c r="F52" s="316" t="s">
        <v>95</v>
      </c>
      <c r="G52" s="319">
        <v>1.375</v>
      </c>
      <c r="H52" s="315" t="s">
        <v>96</v>
      </c>
      <c r="I52" s="320">
        <v>-107.11</v>
      </c>
      <c r="J52" s="320">
        <v>0.0</v>
      </c>
      <c r="K52" s="320">
        <v>-107.11</v>
      </c>
      <c r="L52" s="320">
        <v>107.11</v>
      </c>
      <c r="M52" s="320">
        <v>0.0</v>
      </c>
      <c r="N52" s="320">
        <v>107.11</v>
      </c>
      <c r="O52" s="319">
        <v>0.0</v>
      </c>
      <c r="P52" s="320">
        <v>0.0</v>
      </c>
      <c r="Q52" s="320">
        <v>0.0</v>
      </c>
      <c r="R52" s="321">
        <v>0.0</v>
      </c>
      <c r="S52" s="314"/>
    </row>
    <row r="53" ht="11.25" customHeight="1">
      <c r="B53" s="315" t="s">
        <v>92</v>
      </c>
      <c r="C53" s="316" t="s">
        <v>248</v>
      </c>
      <c r="D53" s="317" t="s">
        <v>249</v>
      </c>
      <c r="E53" s="318"/>
      <c r="F53" s="316" t="s">
        <v>95</v>
      </c>
      <c r="G53" s="319">
        <v>0.75</v>
      </c>
      <c r="H53" s="315" t="s">
        <v>96</v>
      </c>
      <c r="I53" s="320">
        <v>-518.4</v>
      </c>
      <c r="J53" s="320">
        <v>0.0</v>
      </c>
      <c r="K53" s="320">
        <v>-518.4</v>
      </c>
      <c r="L53" s="320">
        <v>518.4</v>
      </c>
      <c r="M53" s="320">
        <v>0.0</v>
      </c>
      <c r="N53" s="320">
        <v>518.4</v>
      </c>
      <c r="O53" s="319">
        <v>0.0</v>
      </c>
      <c r="P53" s="320">
        <v>0.0</v>
      </c>
      <c r="Q53" s="320">
        <v>0.0</v>
      </c>
      <c r="R53" s="321">
        <v>0.0</v>
      </c>
      <c r="S53" s="314"/>
    </row>
    <row r="54" ht="11.25" customHeight="1">
      <c r="B54" s="315" t="s">
        <v>92</v>
      </c>
      <c r="C54" s="316" t="s">
        <v>128</v>
      </c>
      <c r="D54" s="317" t="s">
        <v>129</v>
      </c>
      <c r="E54" s="318"/>
      <c r="F54" s="316" t="s">
        <v>130</v>
      </c>
      <c r="G54" s="319">
        <v>33.0</v>
      </c>
      <c r="H54" s="315" t="s">
        <v>96</v>
      </c>
      <c r="I54" s="320">
        <v>-421.48</v>
      </c>
      <c r="J54" s="320">
        <v>0.0</v>
      </c>
      <c r="K54" s="320">
        <v>-421.48</v>
      </c>
      <c r="L54" s="320">
        <v>421.48</v>
      </c>
      <c r="M54" s="320">
        <v>0.0</v>
      </c>
      <c r="N54" s="320">
        <v>421.48</v>
      </c>
      <c r="O54" s="319">
        <v>0.0</v>
      </c>
      <c r="P54" s="320">
        <v>0.0</v>
      </c>
      <c r="Q54" s="320">
        <v>0.0</v>
      </c>
      <c r="R54" s="321">
        <v>0.0</v>
      </c>
      <c r="S54" s="314"/>
    </row>
    <row r="55" ht="11.25" customHeight="1">
      <c r="B55" s="315" t="s">
        <v>92</v>
      </c>
      <c r="C55" s="316" t="s">
        <v>1931</v>
      </c>
      <c r="D55" s="317" t="s">
        <v>1669</v>
      </c>
      <c r="E55" s="318"/>
      <c r="F55" s="316" t="s">
        <v>95</v>
      </c>
      <c r="G55" s="319">
        <v>2.75</v>
      </c>
      <c r="H55" s="315" t="s">
        <v>96</v>
      </c>
      <c r="I55" s="320">
        <v>-959.65</v>
      </c>
      <c r="J55" s="320">
        <v>0.0</v>
      </c>
      <c r="K55" s="320">
        <v>-959.65</v>
      </c>
      <c r="L55" s="320">
        <v>959.65</v>
      </c>
      <c r="M55" s="320">
        <v>0.0</v>
      </c>
      <c r="N55" s="320">
        <v>959.65</v>
      </c>
      <c r="O55" s="319">
        <v>0.0</v>
      </c>
      <c r="P55" s="320">
        <v>0.0</v>
      </c>
      <c r="Q55" s="320">
        <v>0.0</v>
      </c>
      <c r="R55" s="321">
        <v>0.0</v>
      </c>
      <c r="S55" s="314"/>
    </row>
    <row r="56" ht="11.25" customHeight="1">
      <c r="B56" s="315" t="s">
        <v>92</v>
      </c>
      <c r="C56" s="316" t="s">
        <v>201</v>
      </c>
      <c r="D56" s="317" t="s">
        <v>202</v>
      </c>
      <c r="E56" s="318"/>
      <c r="F56" s="316" t="s">
        <v>95</v>
      </c>
      <c r="G56" s="319">
        <v>2.75</v>
      </c>
      <c r="H56" s="315" t="s">
        <v>96</v>
      </c>
      <c r="I56" s="320">
        <v>-178.78</v>
      </c>
      <c r="J56" s="320">
        <v>0.0</v>
      </c>
      <c r="K56" s="320">
        <v>-178.78</v>
      </c>
      <c r="L56" s="320">
        <v>178.78</v>
      </c>
      <c r="M56" s="320">
        <v>0.0</v>
      </c>
      <c r="N56" s="320">
        <v>178.78</v>
      </c>
      <c r="O56" s="319">
        <v>0.0</v>
      </c>
      <c r="P56" s="320">
        <v>0.0</v>
      </c>
      <c r="Q56" s="320">
        <v>0.0</v>
      </c>
      <c r="R56" s="321">
        <v>0.0</v>
      </c>
      <c r="S56" s="314"/>
    </row>
    <row r="57" ht="11.25" customHeight="1">
      <c r="B57" s="315" t="s">
        <v>92</v>
      </c>
      <c r="C57" s="316" t="s">
        <v>417</v>
      </c>
      <c r="D57" s="317" t="s">
        <v>418</v>
      </c>
      <c r="E57" s="318"/>
      <c r="F57" s="316" t="s">
        <v>95</v>
      </c>
      <c r="G57" s="319">
        <v>0.121</v>
      </c>
      <c r="H57" s="315" t="s">
        <v>96</v>
      </c>
      <c r="I57" s="320">
        <v>-10.89</v>
      </c>
      <c r="J57" s="320">
        <v>0.0</v>
      </c>
      <c r="K57" s="320">
        <v>-10.89</v>
      </c>
      <c r="L57" s="320">
        <v>10.89</v>
      </c>
      <c r="M57" s="320">
        <v>0.0</v>
      </c>
      <c r="N57" s="320">
        <v>10.89</v>
      </c>
      <c r="O57" s="319">
        <v>0.0</v>
      </c>
      <c r="P57" s="320">
        <v>0.0</v>
      </c>
      <c r="Q57" s="320">
        <v>0.0</v>
      </c>
      <c r="R57" s="321">
        <v>0.0</v>
      </c>
      <c r="S57" s="314"/>
    </row>
    <row r="58" ht="11.25" customHeight="1">
      <c r="B58" s="315" t="s">
        <v>92</v>
      </c>
      <c r="C58" s="316" t="s">
        <v>101</v>
      </c>
      <c r="D58" s="317" t="s">
        <v>102</v>
      </c>
      <c r="E58" s="318"/>
      <c r="F58" s="316" t="s">
        <v>95</v>
      </c>
      <c r="G58" s="319">
        <v>0.32</v>
      </c>
      <c r="H58" s="315" t="s">
        <v>96</v>
      </c>
      <c r="I58" s="320">
        <v>-19.2</v>
      </c>
      <c r="J58" s="320">
        <v>0.0</v>
      </c>
      <c r="K58" s="320">
        <v>-19.2</v>
      </c>
      <c r="L58" s="320">
        <v>19.2</v>
      </c>
      <c r="M58" s="320">
        <v>0.0</v>
      </c>
      <c r="N58" s="320">
        <v>19.2</v>
      </c>
      <c r="O58" s="319">
        <v>0.0</v>
      </c>
      <c r="P58" s="320">
        <v>0.0</v>
      </c>
      <c r="Q58" s="320">
        <v>0.0</v>
      </c>
      <c r="R58" s="321">
        <v>0.0</v>
      </c>
      <c r="S58" s="314"/>
    </row>
    <row r="59" ht="11.25" customHeight="1">
      <c r="B59" s="315" t="s">
        <v>92</v>
      </c>
      <c r="C59" s="316" t="s">
        <v>120</v>
      </c>
      <c r="D59" s="317" t="s">
        <v>121</v>
      </c>
      <c r="E59" s="318"/>
      <c r="F59" s="316" t="s">
        <v>95</v>
      </c>
      <c r="G59" s="319">
        <v>1.375</v>
      </c>
      <c r="H59" s="315" t="s">
        <v>96</v>
      </c>
      <c r="I59" s="320">
        <v>-148.67</v>
      </c>
      <c r="J59" s="320">
        <v>0.0</v>
      </c>
      <c r="K59" s="320">
        <v>-148.67</v>
      </c>
      <c r="L59" s="320">
        <v>148.67</v>
      </c>
      <c r="M59" s="320">
        <v>0.0</v>
      </c>
      <c r="N59" s="320">
        <v>148.67</v>
      </c>
      <c r="O59" s="319">
        <v>0.0</v>
      </c>
      <c r="P59" s="320">
        <v>0.0</v>
      </c>
      <c r="Q59" s="320">
        <v>0.0</v>
      </c>
      <c r="R59" s="321">
        <v>0.0</v>
      </c>
      <c r="S59" s="314"/>
    </row>
    <row r="60" ht="11.25" customHeight="1">
      <c r="B60" s="315" t="s">
        <v>92</v>
      </c>
      <c r="C60" s="316" t="s">
        <v>2172</v>
      </c>
      <c r="D60" s="317" t="s">
        <v>2173</v>
      </c>
      <c r="E60" s="318"/>
      <c r="F60" s="316" t="s">
        <v>95</v>
      </c>
      <c r="G60" s="319">
        <v>0.022</v>
      </c>
      <c r="H60" s="315" t="s">
        <v>96</v>
      </c>
      <c r="I60" s="320">
        <v>0.0</v>
      </c>
      <c r="J60" s="320">
        <v>0.0</v>
      </c>
      <c r="K60" s="320">
        <v>0.0</v>
      </c>
      <c r="L60" s="320">
        <v>0.0</v>
      </c>
      <c r="M60" s="320">
        <v>0.0</v>
      </c>
      <c r="N60" s="320">
        <v>0.0</v>
      </c>
      <c r="O60" s="319">
        <v>0.0</v>
      </c>
      <c r="P60" s="320">
        <v>0.0</v>
      </c>
      <c r="Q60" s="320">
        <v>0.0</v>
      </c>
      <c r="R60" s="321">
        <v>0.0</v>
      </c>
      <c r="S60" s="314"/>
    </row>
    <row r="61" ht="11.25" customHeight="1">
      <c r="B61" s="315" t="s">
        <v>92</v>
      </c>
      <c r="C61" s="316" t="s">
        <v>118</v>
      </c>
      <c r="D61" s="317" t="s">
        <v>119</v>
      </c>
      <c r="E61" s="318"/>
      <c r="F61" s="316" t="s">
        <v>95</v>
      </c>
      <c r="G61" s="319">
        <v>0.002</v>
      </c>
      <c r="H61" s="315" t="s">
        <v>96</v>
      </c>
      <c r="I61" s="320">
        <v>-0.24</v>
      </c>
      <c r="J61" s="320">
        <v>0.0</v>
      </c>
      <c r="K61" s="320">
        <v>-0.24</v>
      </c>
      <c r="L61" s="320">
        <v>0.24</v>
      </c>
      <c r="M61" s="320">
        <v>0.0</v>
      </c>
      <c r="N61" s="320">
        <v>0.24</v>
      </c>
      <c r="O61" s="319">
        <v>0.0</v>
      </c>
      <c r="P61" s="320">
        <v>0.0</v>
      </c>
      <c r="Q61" s="320">
        <v>0.0</v>
      </c>
      <c r="R61" s="321">
        <v>0.0</v>
      </c>
      <c r="S61" s="314"/>
    </row>
    <row r="62" ht="11.25" customHeight="1">
      <c r="B62" s="322" t="s">
        <v>107</v>
      </c>
      <c r="C62" s="323"/>
      <c r="D62" s="323"/>
      <c r="E62" s="323"/>
      <c r="F62" s="324"/>
      <c r="G62" s="325">
        <v>52.599</v>
      </c>
      <c r="H62" s="326" t="s">
        <v>108</v>
      </c>
      <c r="I62" s="327">
        <v>-5666.18</v>
      </c>
      <c r="J62" s="327">
        <v>0.0</v>
      </c>
      <c r="K62" s="327">
        <v>-5666.18</v>
      </c>
      <c r="L62" s="327">
        <v>5666.18</v>
      </c>
      <c r="M62" s="327">
        <v>0.0</v>
      </c>
      <c r="N62" s="327">
        <v>5666.18</v>
      </c>
      <c r="O62" s="325">
        <v>0.0</v>
      </c>
      <c r="P62" s="327">
        <v>0.0</v>
      </c>
      <c r="Q62" s="327">
        <v>0.0</v>
      </c>
      <c r="R62" s="328">
        <v>0.0</v>
      </c>
      <c r="S62" s="329"/>
    </row>
    <row r="63" ht="11.25" customHeight="1">
      <c r="B63" s="312" t="s">
        <v>2513</v>
      </c>
      <c r="C63" s="313"/>
      <c r="D63" s="313"/>
      <c r="E63" s="313"/>
      <c r="F63" s="313"/>
      <c r="G63" s="313"/>
      <c r="H63" s="313"/>
      <c r="I63" s="313"/>
      <c r="J63" s="313"/>
      <c r="K63" s="313"/>
      <c r="L63" s="313"/>
      <c r="M63" s="313"/>
      <c r="N63" s="313"/>
      <c r="O63" s="313"/>
      <c r="P63" s="313"/>
      <c r="Q63" s="313"/>
      <c r="R63" s="313"/>
      <c r="S63" s="314"/>
    </row>
    <row r="64" ht="11.25" customHeight="1">
      <c r="B64" s="315" t="s">
        <v>92</v>
      </c>
      <c r="C64" s="316" t="s">
        <v>128</v>
      </c>
      <c r="D64" s="317" t="s">
        <v>129</v>
      </c>
      <c r="E64" s="318"/>
      <c r="F64" s="316" t="s">
        <v>130</v>
      </c>
      <c r="G64" s="319">
        <v>44.0</v>
      </c>
      <c r="H64" s="315" t="s">
        <v>96</v>
      </c>
      <c r="I64" s="320">
        <v>-561.97</v>
      </c>
      <c r="J64" s="320">
        <v>0.0</v>
      </c>
      <c r="K64" s="320">
        <v>-561.97</v>
      </c>
      <c r="L64" s="320">
        <v>561.97</v>
      </c>
      <c r="M64" s="320">
        <v>0.0</v>
      </c>
      <c r="N64" s="320">
        <v>561.97</v>
      </c>
      <c r="O64" s="319">
        <v>0.0</v>
      </c>
      <c r="P64" s="320">
        <v>0.0</v>
      </c>
      <c r="Q64" s="320">
        <v>0.0</v>
      </c>
      <c r="R64" s="321">
        <v>0.0</v>
      </c>
      <c r="S64" s="314"/>
    </row>
    <row r="65" ht="11.25" customHeight="1">
      <c r="B65" s="315" t="s">
        <v>92</v>
      </c>
      <c r="C65" s="316" t="s">
        <v>141</v>
      </c>
      <c r="D65" s="317" t="s">
        <v>142</v>
      </c>
      <c r="E65" s="318"/>
      <c r="F65" s="316" t="s">
        <v>95</v>
      </c>
      <c r="G65" s="319">
        <v>1.21</v>
      </c>
      <c r="H65" s="315" t="s">
        <v>96</v>
      </c>
      <c r="I65" s="320">
        <v>-94.26</v>
      </c>
      <c r="J65" s="320">
        <v>0.0</v>
      </c>
      <c r="K65" s="320">
        <v>-94.26</v>
      </c>
      <c r="L65" s="320">
        <v>94.26</v>
      </c>
      <c r="M65" s="320">
        <v>0.0</v>
      </c>
      <c r="N65" s="320">
        <v>94.26</v>
      </c>
      <c r="O65" s="319">
        <v>0.0</v>
      </c>
      <c r="P65" s="320">
        <v>0.0</v>
      </c>
      <c r="Q65" s="320">
        <v>0.0</v>
      </c>
      <c r="R65" s="321">
        <v>0.0</v>
      </c>
      <c r="S65" s="314"/>
    </row>
    <row r="66" ht="11.25" customHeight="1">
      <c r="B66" s="315" t="s">
        <v>92</v>
      </c>
      <c r="C66" s="316" t="s">
        <v>201</v>
      </c>
      <c r="D66" s="317" t="s">
        <v>202</v>
      </c>
      <c r="E66" s="318"/>
      <c r="F66" s="316" t="s">
        <v>95</v>
      </c>
      <c r="G66" s="319">
        <v>1.1</v>
      </c>
      <c r="H66" s="315" t="s">
        <v>96</v>
      </c>
      <c r="I66" s="320">
        <v>-64.35</v>
      </c>
      <c r="J66" s="320">
        <v>0.0</v>
      </c>
      <c r="K66" s="320">
        <v>-64.35</v>
      </c>
      <c r="L66" s="320">
        <v>64.35</v>
      </c>
      <c r="M66" s="320">
        <v>0.0</v>
      </c>
      <c r="N66" s="320">
        <v>64.35</v>
      </c>
      <c r="O66" s="319">
        <v>0.0</v>
      </c>
      <c r="P66" s="320">
        <v>0.0</v>
      </c>
      <c r="Q66" s="320">
        <v>0.0</v>
      </c>
      <c r="R66" s="321">
        <v>0.0</v>
      </c>
      <c r="S66" s="314"/>
    </row>
    <row r="67" ht="11.25" customHeight="1">
      <c r="B67" s="315" t="s">
        <v>92</v>
      </c>
      <c r="C67" s="316" t="s">
        <v>417</v>
      </c>
      <c r="D67" s="317" t="s">
        <v>418</v>
      </c>
      <c r="E67" s="318"/>
      <c r="F67" s="316" t="s">
        <v>95</v>
      </c>
      <c r="G67" s="319">
        <v>0.22</v>
      </c>
      <c r="H67" s="315" t="s">
        <v>96</v>
      </c>
      <c r="I67" s="320">
        <v>-19.8</v>
      </c>
      <c r="J67" s="320">
        <v>0.0</v>
      </c>
      <c r="K67" s="320">
        <v>-19.8</v>
      </c>
      <c r="L67" s="320">
        <v>19.8</v>
      </c>
      <c r="M67" s="320">
        <v>0.0</v>
      </c>
      <c r="N67" s="320">
        <v>19.8</v>
      </c>
      <c r="O67" s="319">
        <v>0.0</v>
      </c>
      <c r="P67" s="320">
        <v>0.0</v>
      </c>
      <c r="Q67" s="320">
        <v>0.0</v>
      </c>
      <c r="R67" s="321">
        <v>0.0</v>
      </c>
      <c r="S67" s="314"/>
    </row>
    <row r="68" ht="11.25" customHeight="1">
      <c r="B68" s="315" t="s">
        <v>92</v>
      </c>
      <c r="C68" s="316" t="s">
        <v>410</v>
      </c>
      <c r="D68" s="317" t="s">
        <v>411</v>
      </c>
      <c r="E68" s="318"/>
      <c r="F68" s="316" t="s">
        <v>95</v>
      </c>
      <c r="G68" s="319">
        <v>0.22</v>
      </c>
      <c r="H68" s="315" t="s">
        <v>96</v>
      </c>
      <c r="I68" s="320">
        <v>-674.17</v>
      </c>
      <c r="J68" s="320">
        <v>0.0</v>
      </c>
      <c r="K68" s="320">
        <v>-674.17</v>
      </c>
      <c r="L68" s="320">
        <v>674.17</v>
      </c>
      <c r="M68" s="320">
        <v>0.0</v>
      </c>
      <c r="N68" s="320">
        <v>674.17</v>
      </c>
      <c r="O68" s="319">
        <v>0.0</v>
      </c>
      <c r="P68" s="320">
        <v>0.0</v>
      </c>
      <c r="Q68" s="320">
        <v>0.0</v>
      </c>
      <c r="R68" s="321">
        <v>0.0</v>
      </c>
      <c r="S68" s="314"/>
    </row>
    <row r="69" ht="11.25" customHeight="1">
      <c r="B69" s="315" t="s">
        <v>92</v>
      </c>
      <c r="C69" s="316" t="s">
        <v>118</v>
      </c>
      <c r="D69" s="317" t="s">
        <v>119</v>
      </c>
      <c r="E69" s="318"/>
      <c r="F69" s="316" t="s">
        <v>95</v>
      </c>
      <c r="G69" s="319">
        <v>0.022</v>
      </c>
      <c r="H69" s="315" t="s">
        <v>96</v>
      </c>
      <c r="I69" s="320">
        <v>-2.62</v>
      </c>
      <c r="J69" s="320">
        <v>0.0</v>
      </c>
      <c r="K69" s="320">
        <v>-2.62</v>
      </c>
      <c r="L69" s="320">
        <v>2.62</v>
      </c>
      <c r="M69" s="320">
        <v>0.0</v>
      </c>
      <c r="N69" s="320">
        <v>2.62</v>
      </c>
      <c r="O69" s="319">
        <v>0.0</v>
      </c>
      <c r="P69" s="320">
        <v>0.0</v>
      </c>
      <c r="Q69" s="320">
        <v>0.0</v>
      </c>
      <c r="R69" s="321">
        <v>0.0</v>
      </c>
      <c r="S69" s="314"/>
    </row>
    <row r="70" ht="11.25" customHeight="1">
      <c r="B70" s="315" t="s">
        <v>92</v>
      </c>
      <c r="C70" s="316" t="s">
        <v>1922</v>
      </c>
      <c r="D70" s="317" t="s">
        <v>1561</v>
      </c>
      <c r="E70" s="318"/>
      <c r="F70" s="316" t="s">
        <v>95</v>
      </c>
      <c r="G70" s="319">
        <v>0.8</v>
      </c>
      <c r="H70" s="315" t="s">
        <v>96</v>
      </c>
      <c r="I70" s="320">
        <v>-270.5</v>
      </c>
      <c r="J70" s="320">
        <v>0.0</v>
      </c>
      <c r="K70" s="320">
        <v>-270.5</v>
      </c>
      <c r="L70" s="320">
        <v>270.5</v>
      </c>
      <c r="M70" s="320">
        <v>0.0</v>
      </c>
      <c r="N70" s="320">
        <v>270.5</v>
      </c>
      <c r="O70" s="319">
        <v>0.0</v>
      </c>
      <c r="P70" s="320">
        <v>0.0</v>
      </c>
      <c r="Q70" s="320">
        <v>0.0</v>
      </c>
      <c r="R70" s="321">
        <v>0.0</v>
      </c>
      <c r="S70" s="314"/>
    </row>
    <row r="71" ht="11.25" customHeight="1">
      <c r="B71" s="315" t="s">
        <v>92</v>
      </c>
      <c r="C71" s="316" t="s">
        <v>2514</v>
      </c>
      <c r="D71" s="317" t="s">
        <v>2515</v>
      </c>
      <c r="E71" s="318"/>
      <c r="F71" s="316" t="s">
        <v>95</v>
      </c>
      <c r="G71" s="319">
        <v>0.07</v>
      </c>
      <c r="H71" s="315" t="s">
        <v>96</v>
      </c>
      <c r="I71" s="320">
        <v>-77.0</v>
      </c>
      <c r="J71" s="320">
        <v>0.0</v>
      </c>
      <c r="K71" s="320">
        <v>-77.0</v>
      </c>
      <c r="L71" s="320">
        <v>77.0</v>
      </c>
      <c r="M71" s="320">
        <v>0.0</v>
      </c>
      <c r="N71" s="320">
        <v>77.0</v>
      </c>
      <c r="O71" s="319">
        <v>0.0</v>
      </c>
      <c r="P71" s="320">
        <v>0.0</v>
      </c>
      <c r="Q71" s="320">
        <v>0.0</v>
      </c>
      <c r="R71" s="321">
        <v>0.0</v>
      </c>
      <c r="S71" s="314"/>
    </row>
    <row r="72" ht="11.25" customHeight="1">
      <c r="B72" s="315" t="s">
        <v>92</v>
      </c>
      <c r="C72" s="316" t="s">
        <v>1811</v>
      </c>
      <c r="D72" s="399" t="s">
        <v>1812</v>
      </c>
      <c r="E72" s="318"/>
      <c r="F72" s="316" t="s">
        <v>95</v>
      </c>
      <c r="G72" s="319">
        <v>3.3</v>
      </c>
      <c r="H72" s="315" t="s">
        <v>96</v>
      </c>
      <c r="I72" s="320">
        <v>-2330.8</v>
      </c>
      <c r="J72" s="320">
        <v>0.0</v>
      </c>
      <c r="K72" s="320">
        <v>-2330.8</v>
      </c>
      <c r="L72" s="320">
        <v>2330.8</v>
      </c>
      <c r="M72" s="320">
        <v>0.0</v>
      </c>
      <c r="N72" s="320">
        <v>2330.8</v>
      </c>
      <c r="O72" s="319">
        <v>0.0</v>
      </c>
      <c r="P72" s="320">
        <v>0.0</v>
      </c>
      <c r="Q72" s="320">
        <v>0.0</v>
      </c>
      <c r="R72" s="321">
        <v>0.0</v>
      </c>
      <c r="S72" s="314"/>
    </row>
    <row r="73" ht="11.25" customHeight="1">
      <c r="B73" s="315" t="s">
        <v>92</v>
      </c>
      <c r="C73" s="316" t="s">
        <v>230</v>
      </c>
      <c r="D73" s="317" t="s">
        <v>231</v>
      </c>
      <c r="E73" s="318"/>
      <c r="F73" s="316" t="s">
        <v>95</v>
      </c>
      <c r="G73" s="319">
        <v>1.1</v>
      </c>
      <c r="H73" s="315" t="s">
        <v>96</v>
      </c>
      <c r="I73" s="320">
        <v>-425.9</v>
      </c>
      <c r="J73" s="320">
        <v>0.0</v>
      </c>
      <c r="K73" s="320">
        <v>-425.9</v>
      </c>
      <c r="L73" s="320">
        <v>425.9</v>
      </c>
      <c r="M73" s="320">
        <v>0.0</v>
      </c>
      <c r="N73" s="320">
        <v>425.9</v>
      </c>
      <c r="O73" s="319">
        <v>0.0</v>
      </c>
      <c r="P73" s="320">
        <v>0.0</v>
      </c>
      <c r="Q73" s="320">
        <v>0.0</v>
      </c>
      <c r="R73" s="321">
        <v>0.0</v>
      </c>
      <c r="S73" s="314"/>
    </row>
    <row r="74" ht="11.25" customHeight="1">
      <c r="B74" s="315" t="s">
        <v>92</v>
      </c>
      <c r="C74" s="316" t="s">
        <v>212</v>
      </c>
      <c r="D74" s="317" t="s">
        <v>213</v>
      </c>
      <c r="E74" s="318"/>
      <c r="F74" s="316" t="s">
        <v>95</v>
      </c>
      <c r="G74" s="319">
        <v>0.55</v>
      </c>
      <c r="H74" s="315" t="s">
        <v>96</v>
      </c>
      <c r="I74" s="320">
        <v>-83.19</v>
      </c>
      <c r="J74" s="320">
        <v>0.0</v>
      </c>
      <c r="K74" s="320">
        <v>-83.19</v>
      </c>
      <c r="L74" s="320">
        <v>83.19</v>
      </c>
      <c r="M74" s="320">
        <v>0.0</v>
      </c>
      <c r="N74" s="320">
        <v>83.19</v>
      </c>
      <c r="O74" s="319">
        <v>0.0</v>
      </c>
      <c r="P74" s="320">
        <v>0.0</v>
      </c>
      <c r="Q74" s="320">
        <v>0.0</v>
      </c>
      <c r="R74" s="321">
        <v>0.0</v>
      </c>
      <c r="S74" s="314"/>
    </row>
    <row r="75" ht="11.25" customHeight="1">
      <c r="B75" s="315" t="s">
        <v>92</v>
      </c>
      <c r="C75" s="316" t="s">
        <v>230</v>
      </c>
      <c r="D75" s="317" t="s">
        <v>231</v>
      </c>
      <c r="E75" s="318"/>
      <c r="F75" s="316" t="s">
        <v>95</v>
      </c>
      <c r="G75" s="319">
        <v>1.1</v>
      </c>
      <c r="H75" s="315" t="s">
        <v>96</v>
      </c>
      <c r="I75" s="320">
        <v>-427.9</v>
      </c>
      <c r="J75" s="320">
        <v>0.0</v>
      </c>
      <c r="K75" s="320">
        <v>-427.9</v>
      </c>
      <c r="L75" s="320">
        <v>427.9</v>
      </c>
      <c r="M75" s="320">
        <v>0.0</v>
      </c>
      <c r="N75" s="320">
        <v>427.9</v>
      </c>
      <c r="O75" s="319">
        <v>0.0</v>
      </c>
      <c r="P75" s="320">
        <v>0.0</v>
      </c>
      <c r="Q75" s="320">
        <v>0.0</v>
      </c>
      <c r="R75" s="321">
        <v>0.0</v>
      </c>
      <c r="S75" s="314"/>
    </row>
    <row r="76" ht="11.25" customHeight="1">
      <c r="B76" s="315" t="s">
        <v>92</v>
      </c>
      <c r="C76" s="316" t="s">
        <v>2372</v>
      </c>
      <c r="D76" s="399" t="s">
        <v>2373</v>
      </c>
      <c r="E76" s="318"/>
      <c r="F76" s="316" t="s">
        <v>95</v>
      </c>
      <c r="G76" s="319">
        <v>2.0</v>
      </c>
      <c r="H76" s="315" t="s">
        <v>96</v>
      </c>
      <c r="I76" s="320">
        <v>-2301.0</v>
      </c>
      <c r="J76" s="320">
        <v>0.0</v>
      </c>
      <c r="K76" s="320">
        <v>-2301.0</v>
      </c>
      <c r="L76" s="320">
        <v>2301.0</v>
      </c>
      <c r="M76" s="320">
        <v>0.0</v>
      </c>
      <c r="N76" s="320">
        <v>2301.0</v>
      </c>
      <c r="O76" s="319">
        <v>0.0</v>
      </c>
      <c r="P76" s="320">
        <v>0.0</v>
      </c>
      <c r="Q76" s="320">
        <v>0.0</v>
      </c>
      <c r="R76" s="321">
        <v>0.0</v>
      </c>
      <c r="S76" s="314"/>
    </row>
    <row r="77" ht="11.25" customHeight="1">
      <c r="B77" s="315" t="s">
        <v>92</v>
      </c>
      <c r="C77" s="316" t="s">
        <v>230</v>
      </c>
      <c r="D77" s="317" t="s">
        <v>231</v>
      </c>
      <c r="E77" s="318"/>
      <c r="F77" s="316" t="s">
        <v>95</v>
      </c>
      <c r="G77" s="319">
        <v>1.1</v>
      </c>
      <c r="H77" s="315" t="s">
        <v>96</v>
      </c>
      <c r="I77" s="320">
        <v>-427.9</v>
      </c>
      <c r="J77" s="320">
        <v>0.0</v>
      </c>
      <c r="K77" s="320">
        <v>-427.9</v>
      </c>
      <c r="L77" s="320">
        <v>427.9</v>
      </c>
      <c r="M77" s="320">
        <v>0.0</v>
      </c>
      <c r="N77" s="320">
        <v>427.9</v>
      </c>
      <c r="O77" s="319">
        <v>0.0</v>
      </c>
      <c r="P77" s="320">
        <v>0.0</v>
      </c>
      <c r="Q77" s="320">
        <v>0.0</v>
      </c>
      <c r="R77" s="321">
        <v>0.0</v>
      </c>
      <c r="S77" s="314"/>
    </row>
    <row r="78" ht="11.25" customHeight="1">
      <c r="B78" s="315" t="s">
        <v>92</v>
      </c>
      <c r="C78" s="316" t="s">
        <v>1931</v>
      </c>
      <c r="D78" s="317" t="s">
        <v>1669</v>
      </c>
      <c r="E78" s="318"/>
      <c r="F78" s="316" t="s">
        <v>95</v>
      </c>
      <c r="G78" s="319">
        <v>1.21</v>
      </c>
      <c r="H78" s="315" t="s">
        <v>96</v>
      </c>
      <c r="I78" s="320">
        <v>-373.76</v>
      </c>
      <c r="J78" s="320">
        <v>0.0</v>
      </c>
      <c r="K78" s="320">
        <v>-373.76</v>
      </c>
      <c r="L78" s="320">
        <v>373.76</v>
      </c>
      <c r="M78" s="320">
        <v>0.0</v>
      </c>
      <c r="N78" s="320">
        <v>373.76</v>
      </c>
      <c r="O78" s="319">
        <v>0.0</v>
      </c>
      <c r="P78" s="320">
        <v>0.0</v>
      </c>
      <c r="Q78" s="320">
        <v>0.0</v>
      </c>
      <c r="R78" s="321">
        <v>0.0</v>
      </c>
      <c r="S78" s="314"/>
    </row>
    <row r="79" ht="11.25" customHeight="1">
      <c r="B79" s="315" t="s">
        <v>92</v>
      </c>
      <c r="C79" s="316" t="s">
        <v>124</v>
      </c>
      <c r="D79" s="317" t="s">
        <v>125</v>
      </c>
      <c r="E79" s="318"/>
      <c r="F79" s="316" t="s">
        <v>95</v>
      </c>
      <c r="G79" s="319">
        <v>0.44</v>
      </c>
      <c r="H79" s="315" t="s">
        <v>96</v>
      </c>
      <c r="I79" s="320">
        <v>-476.93</v>
      </c>
      <c r="J79" s="320">
        <v>0.0</v>
      </c>
      <c r="K79" s="320">
        <v>-476.93</v>
      </c>
      <c r="L79" s="320">
        <v>476.93</v>
      </c>
      <c r="M79" s="320">
        <v>0.0</v>
      </c>
      <c r="N79" s="320">
        <v>476.93</v>
      </c>
      <c r="O79" s="319">
        <v>0.0</v>
      </c>
      <c r="P79" s="320">
        <v>0.0</v>
      </c>
      <c r="Q79" s="320">
        <v>0.0</v>
      </c>
      <c r="R79" s="321">
        <v>0.0</v>
      </c>
      <c r="S79" s="314"/>
    </row>
    <row r="80" ht="11.25" customHeight="1">
      <c r="B80" s="315" t="s">
        <v>92</v>
      </c>
      <c r="C80" s="316" t="s">
        <v>118</v>
      </c>
      <c r="D80" s="317" t="s">
        <v>119</v>
      </c>
      <c r="E80" s="318"/>
      <c r="F80" s="316" t="s">
        <v>95</v>
      </c>
      <c r="G80" s="319">
        <v>0.002</v>
      </c>
      <c r="H80" s="315" t="s">
        <v>96</v>
      </c>
      <c r="I80" s="320">
        <v>-0.24</v>
      </c>
      <c r="J80" s="320">
        <v>0.0</v>
      </c>
      <c r="K80" s="320">
        <v>-0.24</v>
      </c>
      <c r="L80" s="320">
        <v>0.24</v>
      </c>
      <c r="M80" s="320">
        <v>0.0</v>
      </c>
      <c r="N80" s="320">
        <v>0.24</v>
      </c>
      <c r="O80" s="319">
        <v>0.0</v>
      </c>
      <c r="P80" s="320">
        <v>0.0</v>
      </c>
      <c r="Q80" s="320">
        <v>0.0</v>
      </c>
      <c r="R80" s="321">
        <v>0.0</v>
      </c>
      <c r="S80" s="314"/>
    </row>
    <row r="81" ht="11.25" customHeight="1">
      <c r="B81" s="322" t="s">
        <v>107</v>
      </c>
      <c r="C81" s="323"/>
      <c r="D81" s="323"/>
      <c r="E81" s="323"/>
      <c r="F81" s="324"/>
      <c r="G81" s="325">
        <v>58.444</v>
      </c>
      <c r="H81" s="326" t="s">
        <v>108</v>
      </c>
      <c r="I81" s="327">
        <v>-8612.28</v>
      </c>
      <c r="J81" s="327">
        <v>0.0</v>
      </c>
      <c r="K81" s="327">
        <v>-8612.28</v>
      </c>
      <c r="L81" s="327">
        <v>8612.28</v>
      </c>
      <c r="M81" s="327">
        <v>0.0</v>
      </c>
      <c r="N81" s="327">
        <v>8612.28</v>
      </c>
      <c r="O81" s="325">
        <v>0.0</v>
      </c>
      <c r="P81" s="327">
        <v>0.0</v>
      </c>
      <c r="Q81" s="327">
        <v>0.0</v>
      </c>
      <c r="R81" s="328">
        <v>0.0</v>
      </c>
      <c r="S81" s="329"/>
    </row>
    <row r="82" ht="12.75" customHeight="1">
      <c r="B82" s="300" t="s">
        <v>1813</v>
      </c>
      <c r="C82" s="297"/>
      <c r="D82" s="298"/>
      <c r="S82" s="330" t="s">
        <v>203</v>
      </c>
    </row>
    <row r="83" ht="12.75" customHeight="1"/>
    <row r="84" ht="12.75" customHeight="1"/>
    <row r="85" ht="12.75" customHeight="1">
      <c r="B85" s="296" t="s">
        <v>424</v>
      </c>
      <c r="C85" s="297"/>
      <c r="D85" s="297"/>
      <c r="E85" s="297"/>
      <c r="F85" s="297"/>
      <c r="G85" s="297"/>
      <c r="H85" s="297"/>
      <c r="I85" s="297"/>
      <c r="J85" s="297"/>
      <c r="K85" s="297"/>
      <c r="L85" s="297"/>
      <c r="M85" s="297"/>
      <c r="N85" s="297"/>
      <c r="O85" s="297"/>
      <c r="P85" s="297"/>
      <c r="Q85" s="297"/>
      <c r="R85" s="297"/>
      <c r="S85" s="297"/>
      <c r="T85" s="298"/>
    </row>
    <row r="86" ht="12.75" customHeight="1">
      <c r="B86" s="331"/>
      <c r="C86" s="331"/>
      <c r="D86" s="331"/>
      <c r="E86" s="331"/>
      <c r="F86" s="331"/>
      <c r="G86" s="331"/>
      <c r="H86" s="331"/>
      <c r="I86" s="331"/>
      <c r="J86" s="331"/>
      <c r="K86" s="331"/>
      <c r="L86" s="331"/>
      <c r="M86" s="331"/>
      <c r="N86" s="331"/>
      <c r="O86" s="331"/>
      <c r="P86" s="331"/>
      <c r="Q86" s="331"/>
      <c r="R86" s="331"/>
      <c r="S86" s="331"/>
      <c r="T86" s="331"/>
    </row>
    <row r="87" ht="12.75" customHeight="1">
      <c r="B87" s="331"/>
      <c r="C87" s="331"/>
      <c r="D87" s="299" t="s">
        <v>2508</v>
      </c>
      <c r="E87" s="297"/>
      <c r="F87" s="297"/>
      <c r="G87" s="297"/>
      <c r="H87" s="297"/>
      <c r="I87" s="297"/>
      <c r="J87" s="297"/>
      <c r="K87" s="297"/>
      <c r="L87" s="297"/>
      <c r="M87" s="297"/>
      <c r="N87" s="297"/>
      <c r="O87" s="297"/>
      <c r="P87" s="297"/>
      <c r="Q87" s="297"/>
      <c r="R87" s="297"/>
      <c r="S87" s="298"/>
      <c r="T87" s="331"/>
    </row>
    <row r="88" ht="12.75" customHeight="1">
      <c r="B88" s="331"/>
      <c r="C88" s="331"/>
      <c r="D88" s="331"/>
      <c r="E88" s="331"/>
      <c r="F88" s="331"/>
      <c r="G88" s="331"/>
      <c r="H88" s="331"/>
      <c r="I88" s="331"/>
      <c r="J88" s="331"/>
      <c r="K88" s="331"/>
      <c r="L88" s="331"/>
      <c r="M88" s="331"/>
      <c r="N88" s="331"/>
      <c r="O88" s="331"/>
      <c r="P88" s="331"/>
      <c r="Q88" s="331"/>
      <c r="R88" s="331"/>
      <c r="S88" s="331"/>
      <c r="T88" s="331"/>
    </row>
    <row r="89" ht="12.75" customHeight="1">
      <c r="B89" s="331"/>
      <c r="C89" s="331"/>
      <c r="D89" s="300" t="s">
        <v>2516</v>
      </c>
      <c r="E89" s="297"/>
      <c r="F89" s="297"/>
      <c r="G89" s="297"/>
      <c r="H89" s="297"/>
      <c r="I89" s="297"/>
      <c r="J89" s="297"/>
      <c r="K89" s="297"/>
      <c r="L89" s="297"/>
      <c r="M89" s="297"/>
      <c r="N89" s="297"/>
      <c r="O89" s="297"/>
      <c r="P89" s="297"/>
      <c r="Q89" s="297"/>
      <c r="R89" s="297"/>
      <c r="S89" s="298"/>
      <c r="T89" s="331"/>
    </row>
    <row r="90" ht="12.75" customHeight="1">
      <c r="B90" s="331"/>
      <c r="C90" s="331"/>
      <c r="D90" s="331"/>
      <c r="E90" s="331"/>
      <c r="F90" s="331"/>
      <c r="G90" s="331"/>
      <c r="H90" s="331"/>
      <c r="I90" s="331"/>
      <c r="J90" s="331"/>
      <c r="K90" s="331"/>
      <c r="L90" s="331"/>
      <c r="M90" s="331"/>
      <c r="N90" s="331"/>
      <c r="O90" s="331"/>
      <c r="P90" s="331"/>
      <c r="Q90" s="331"/>
      <c r="R90" s="331"/>
      <c r="S90" s="331"/>
      <c r="T90" s="331"/>
    </row>
    <row r="91" ht="12.75" customHeight="1">
      <c r="B91" s="331"/>
      <c r="C91" s="331"/>
      <c r="D91" s="300" t="s">
        <v>426</v>
      </c>
      <c r="E91" s="297"/>
      <c r="F91" s="297"/>
      <c r="G91" s="297"/>
      <c r="H91" s="297"/>
      <c r="I91" s="297"/>
      <c r="J91" s="297"/>
      <c r="K91" s="297"/>
      <c r="L91" s="297"/>
      <c r="M91" s="297"/>
      <c r="N91" s="297"/>
      <c r="O91" s="297"/>
      <c r="P91" s="297"/>
      <c r="Q91" s="297"/>
      <c r="R91" s="297"/>
      <c r="S91" s="298"/>
      <c r="T91" s="331"/>
    </row>
    <row r="92" ht="12.75" customHeight="1">
      <c r="B92" s="331"/>
      <c r="C92" s="331"/>
      <c r="D92" s="331"/>
      <c r="E92" s="331"/>
      <c r="F92" s="331"/>
      <c r="G92" s="331"/>
      <c r="H92" s="331"/>
      <c r="I92" s="331"/>
      <c r="J92" s="331"/>
      <c r="K92" s="331"/>
      <c r="L92" s="331"/>
      <c r="M92" s="331"/>
      <c r="N92" s="331"/>
      <c r="O92" s="331"/>
      <c r="P92" s="331"/>
      <c r="Q92" s="331"/>
      <c r="R92" s="331"/>
      <c r="S92" s="331"/>
      <c r="T92" s="331"/>
    </row>
    <row r="93" ht="12.75" customHeight="1">
      <c r="B93" s="331"/>
      <c r="C93" s="331"/>
      <c r="D93" s="300" t="s">
        <v>1835</v>
      </c>
      <c r="E93" s="297"/>
      <c r="F93" s="297"/>
      <c r="G93" s="297"/>
      <c r="H93" s="297"/>
      <c r="I93" s="297"/>
      <c r="J93" s="297"/>
      <c r="K93" s="297"/>
      <c r="L93" s="297"/>
      <c r="M93" s="297"/>
      <c r="N93" s="297"/>
      <c r="O93" s="297"/>
      <c r="P93" s="297"/>
      <c r="Q93" s="297"/>
      <c r="R93" s="297"/>
      <c r="S93" s="298"/>
      <c r="T93" s="331"/>
    </row>
    <row r="94" ht="12.75" customHeight="1">
      <c r="B94" s="331"/>
      <c r="C94" s="331"/>
      <c r="D94" s="331"/>
      <c r="E94" s="331"/>
      <c r="F94" s="331"/>
      <c r="G94" s="331"/>
      <c r="H94" s="331"/>
      <c r="I94" s="331"/>
      <c r="J94" s="331"/>
      <c r="K94" s="331"/>
      <c r="L94" s="331"/>
      <c r="M94" s="331"/>
      <c r="N94" s="331"/>
      <c r="O94" s="331"/>
      <c r="P94" s="331"/>
      <c r="Q94" s="331"/>
      <c r="R94" s="331"/>
      <c r="S94" s="331"/>
      <c r="T94" s="331"/>
    </row>
    <row r="95" ht="12.75" customHeight="1">
      <c r="B95" s="331"/>
      <c r="C95" s="331"/>
      <c r="D95" s="332" t="s">
        <v>427</v>
      </c>
      <c r="E95" s="332" t="s">
        <v>428</v>
      </c>
      <c r="F95" s="333" t="s">
        <v>429</v>
      </c>
      <c r="G95" s="334"/>
      <c r="H95" s="333" t="s">
        <v>430</v>
      </c>
      <c r="I95" s="334"/>
      <c r="J95" s="333" t="s">
        <v>431</v>
      </c>
      <c r="K95" s="334"/>
      <c r="L95" s="332" t="s">
        <v>432</v>
      </c>
      <c r="M95" s="304" t="s">
        <v>85</v>
      </c>
      <c r="N95" s="305"/>
      <c r="O95" s="307"/>
      <c r="P95" s="304" t="s">
        <v>86</v>
      </c>
      <c r="Q95" s="305"/>
      <c r="R95" s="305"/>
      <c r="S95" s="307"/>
      <c r="T95" s="331"/>
    </row>
    <row r="96" ht="12.75" customHeight="1">
      <c r="B96" s="331"/>
      <c r="C96" s="331"/>
      <c r="D96" s="335" t="s">
        <v>433</v>
      </c>
      <c r="E96" s="335" t="s">
        <v>433</v>
      </c>
      <c r="F96" s="336" t="s">
        <v>433</v>
      </c>
      <c r="G96" s="337"/>
      <c r="H96" s="336" t="s">
        <v>434</v>
      </c>
      <c r="I96" s="337"/>
      <c r="J96" s="336" t="s">
        <v>433</v>
      </c>
      <c r="K96" s="337"/>
      <c r="L96" s="335" t="s">
        <v>433</v>
      </c>
      <c r="M96" s="338" t="s">
        <v>88</v>
      </c>
      <c r="N96" s="338" t="s">
        <v>89</v>
      </c>
      <c r="O96" s="338" t="s">
        <v>90</v>
      </c>
      <c r="P96" s="338" t="s">
        <v>88</v>
      </c>
      <c r="Q96" s="338" t="s">
        <v>89</v>
      </c>
      <c r="R96" s="304" t="s">
        <v>90</v>
      </c>
      <c r="S96" s="307"/>
      <c r="T96" s="331"/>
      <c r="V96" s="400" t="s">
        <v>1836</v>
      </c>
      <c r="W96" s="400" t="s">
        <v>1837</v>
      </c>
      <c r="X96" s="415" t="s">
        <v>1838</v>
      </c>
      <c r="Y96" s="415" t="s">
        <v>1839</v>
      </c>
    </row>
    <row r="97" ht="12.75" customHeight="1">
      <c r="B97" s="331"/>
      <c r="C97" s="339" t="s">
        <v>433</v>
      </c>
      <c r="D97" s="340" t="s">
        <v>435</v>
      </c>
      <c r="E97" s="341" t="s">
        <v>2517</v>
      </c>
      <c r="F97" s="342" t="s">
        <v>2518</v>
      </c>
      <c r="G97" s="314"/>
      <c r="H97" s="342" t="s">
        <v>433</v>
      </c>
      <c r="I97" s="314"/>
      <c r="J97" s="343" t="s">
        <v>438</v>
      </c>
      <c r="K97" s="314"/>
      <c r="L97" s="341" t="s">
        <v>2519</v>
      </c>
      <c r="M97" s="344">
        <v>-10691.39</v>
      </c>
      <c r="N97" s="344">
        <v>0.0</v>
      </c>
      <c r="O97" s="344">
        <v>-10691.39</v>
      </c>
      <c r="P97" s="344">
        <v>10691.39</v>
      </c>
      <c r="Q97" s="344">
        <v>0.0</v>
      </c>
      <c r="R97" s="345">
        <v>10691.39</v>
      </c>
      <c r="S97" s="314"/>
      <c r="T97" s="331" t="s">
        <v>2520</v>
      </c>
      <c r="V97" s="403">
        <f t="shared" ref="V97:V100" si="1">R97/11</f>
        <v>971.9445455</v>
      </c>
      <c r="W97" s="416">
        <v>900.0</v>
      </c>
      <c r="X97" s="417">
        <f t="shared" ref="X97:X100" si="2">(W97-V97)/V97</f>
        <v>-0.07402124513</v>
      </c>
      <c r="Y97" s="418">
        <f t="shared" ref="Y97:Y100" si="3">V97-W97</f>
        <v>71.94454545</v>
      </c>
    </row>
    <row r="98" ht="12.75" customHeight="1">
      <c r="B98" s="331"/>
      <c r="C98" s="339" t="s">
        <v>433</v>
      </c>
      <c r="D98" s="340" t="s">
        <v>435</v>
      </c>
      <c r="E98" s="341" t="s">
        <v>2521</v>
      </c>
      <c r="F98" s="342" t="s">
        <v>2522</v>
      </c>
      <c r="G98" s="314"/>
      <c r="H98" s="342" t="s">
        <v>433</v>
      </c>
      <c r="I98" s="314"/>
      <c r="J98" s="343" t="s">
        <v>438</v>
      </c>
      <c r="K98" s="314"/>
      <c r="L98" s="341" t="s">
        <v>2519</v>
      </c>
      <c r="M98" s="344">
        <v>-5666.18</v>
      </c>
      <c r="N98" s="344">
        <v>0.0</v>
      </c>
      <c r="O98" s="344">
        <v>-5666.18</v>
      </c>
      <c r="P98" s="344">
        <v>5666.18</v>
      </c>
      <c r="Q98" s="344">
        <v>0.0</v>
      </c>
      <c r="R98" s="345">
        <v>5666.18</v>
      </c>
      <c r="S98" s="314"/>
      <c r="T98" s="331" t="s">
        <v>2523</v>
      </c>
      <c r="V98" s="403">
        <f t="shared" si="1"/>
        <v>515.1072727</v>
      </c>
      <c r="W98" s="416">
        <v>900.0</v>
      </c>
      <c r="X98" s="404">
        <f t="shared" si="2"/>
        <v>0.7472088779</v>
      </c>
      <c r="Y98" s="405">
        <f t="shared" si="3"/>
        <v>-384.8927273</v>
      </c>
    </row>
    <row r="99" ht="12.75" customHeight="1">
      <c r="B99" s="331"/>
      <c r="C99" s="339" t="s">
        <v>433</v>
      </c>
      <c r="D99" s="340" t="s">
        <v>435</v>
      </c>
      <c r="E99" s="341" t="s">
        <v>2524</v>
      </c>
      <c r="F99" s="342" t="s">
        <v>2525</v>
      </c>
      <c r="G99" s="314"/>
      <c r="H99" s="342" t="s">
        <v>433</v>
      </c>
      <c r="I99" s="314"/>
      <c r="J99" s="343" t="s">
        <v>438</v>
      </c>
      <c r="K99" s="314"/>
      <c r="L99" s="341" t="s">
        <v>2519</v>
      </c>
      <c r="M99" s="344">
        <v>-8612.28</v>
      </c>
      <c r="N99" s="344">
        <v>0.0</v>
      </c>
      <c r="O99" s="344">
        <v>-8612.28</v>
      </c>
      <c r="P99" s="344">
        <v>8612.28</v>
      </c>
      <c r="Q99" s="344">
        <v>0.0</v>
      </c>
      <c r="R99" s="345">
        <v>8612.28</v>
      </c>
      <c r="S99" s="314"/>
      <c r="T99" s="331" t="s">
        <v>2526</v>
      </c>
      <c r="V99" s="403">
        <f t="shared" si="1"/>
        <v>782.9345455</v>
      </c>
      <c r="W99" s="416">
        <v>900.0</v>
      </c>
      <c r="X99" s="404">
        <f t="shared" si="2"/>
        <v>0.1495213811</v>
      </c>
      <c r="Y99" s="405">
        <f t="shared" si="3"/>
        <v>-117.0654545</v>
      </c>
    </row>
    <row r="100" ht="12.75" customHeight="1">
      <c r="B100" s="331"/>
      <c r="C100" s="331"/>
      <c r="D100" s="331"/>
      <c r="E100" s="331"/>
      <c r="F100" s="331"/>
      <c r="G100" s="331"/>
      <c r="H100" s="331"/>
      <c r="I100" s="331"/>
      <c r="J100" s="331"/>
      <c r="K100" s="346" t="s">
        <v>486</v>
      </c>
      <c r="L100" s="307"/>
      <c r="M100" s="347">
        <v>-24969.85</v>
      </c>
      <c r="N100" s="347">
        <v>0.0</v>
      </c>
      <c r="O100" s="347">
        <v>-24969.85</v>
      </c>
      <c r="P100" s="347">
        <v>24969.85</v>
      </c>
      <c r="Q100" s="347">
        <v>0.0</v>
      </c>
      <c r="R100" s="348">
        <v>24969.85</v>
      </c>
      <c r="S100" s="307"/>
      <c r="T100" s="331"/>
      <c r="V100" s="403">
        <f t="shared" si="1"/>
        <v>2269.986364</v>
      </c>
      <c r="W100" s="13">
        <f>SUM(W97:W99)</f>
        <v>2700</v>
      </c>
      <c r="X100" s="404">
        <f t="shared" si="2"/>
        <v>0.189434458</v>
      </c>
      <c r="Y100" s="405">
        <f t="shared" si="3"/>
        <v>-430.0136364</v>
      </c>
    </row>
    <row r="101" ht="12.75" customHeight="1">
      <c r="R101" s="346" t="s">
        <v>1853</v>
      </c>
      <c r="S101" s="305"/>
      <c r="T101" s="305"/>
      <c r="U101" s="307"/>
      <c r="V101" s="406">
        <f>AVERAGE(V97:V99)</f>
        <v>756.6621212</v>
      </c>
      <c r="W101" s="407">
        <f>(W97-V101)/V101</f>
        <v>0.189434458</v>
      </c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87"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4:E64"/>
    <mergeCell ref="D65:E65"/>
    <mergeCell ref="D73:E73"/>
    <mergeCell ref="D74:E74"/>
    <mergeCell ref="D75:E75"/>
    <mergeCell ref="D76:E76"/>
    <mergeCell ref="D77:E77"/>
    <mergeCell ref="D78:E78"/>
    <mergeCell ref="D79:E79"/>
    <mergeCell ref="D80:E80"/>
    <mergeCell ref="D66:E66"/>
    <mergeCell ref="D67:E67"/>
    <mergeCell ref="D68:E68"/>
    <mergeCell ref="D69:E69"/>
    <mergeCell ref="D70:E70"/>
    <mergeCell ref="D71:E71"/>
    <mergeCell ref="D72:E72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G7:G8"/>
    <mergeCell ref="H7:H8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I7:K7"/>
    <mergeCell ref="L7:N7"/>
    <mergeCell ref="A1:T1"/>
    <mergeCell ref="B3:S3"/>
    <mergeCell ref="B5:S5"/>
    <mergeCell ref="B7:B8"/>
    <mergeCell ref="C7:C8"/>
    <mergeCell ref="D7:E8"/>
    <mergeCell ref="F7:F8"/>
    <mergeCell ref="B9:S9"/>
    <mergeCell ref="O7:S7"/>
    <mergeCell ref="R8:S8"/>
    <mergeCell ref="R10:S10"/>
    <mergeCell ref="R11:S11"/>
    <mergeCell ref="R12:S12"/>
    <mergeCell ref="R13:S13"/>
    <mergeCell ref="R14:S14"/>
    <mergeCell ref="R29:S29"/>
    <mergeCell ref="R30:S30"/>
    <mergeCell ref="R31:S31"/>
    <mergeCell ref="R32:S32"/>
    <mergeCell ref="R33:S33"/>
    <mergeCell ref="R34:S34"/>
    <mergeCell ref="R35:S35"/>
    <mergeCell ref="B36:S36"/>
    <mergeCell ref="R44:S44"/>
    <mergeCell ref="R45:S45"/>
    <mergeCell ref="R46:S46"/>
    <mergeCell ref="R37:S37"/>
    <mergeCell ref="R38:S38"/>
    <mergeCell ref="R39:S39"/>
    <mergeCell ref="R40:S40"/>
    <mergeCell ref="R41:S41"/>
    <mergeCell ref="R42:S42"/>
    <mergeCell ref="R43:S43"/>
    <mergeCell ref="B35:F35"/>
    <mergeCell ref="B48:D48"/>
    <mergeCell ref="B50:B51"/>
    <mergeCell ref="C50:C51"/>
    <mergeCell ref="D50:E51"/>
    <mergeCell ref="F50:F51"/>
    <mergeCell ref="G50:G51"/>
    <mergeCell ref="M95:O95"/>
    <mergeCell ref="P95:S95"/>
    <mergeCell ref="D87:S87"/>
    <mergeCell ref="D89:S89"/>
    <mergeCell ref="D91:S91"/>
    <mergeCell ref="D93:S93"/>
    <mergeCell ref="F95:G95"/>
    <mergeCell ref="H95:I95"/>
    <mergeCell ref="J95:K95"/>
    <mergeCell ref="F96:G96"/>
    <mergeCell ref="H96:I96"/>
    <mergeCell ref="J96:K96"/>
    <mergeCell ref="R96:S96"/>
    <mergeCell ref="H97:I97"/>
    <mergeCell ref="J97:K97"/>
    <mergeCell ref="R97:S97"/>
    <mergeCell ref="K100:L100"/>
    <mergeCell ref="R100:S100"/>
    <mergeCell ref="R101:U101"/>
    <mergeCell ref="F97:G97"/>
    <mergeCell ref="F98:G98"/>
    <mergeCell ref="H98:I98"/>
    <mergeCell ref="J98:K98"/>
    <mergeCell ref="F99:G99"/>
    <mergeCell ref="H99:I99"/>
    <mergeCell ref="J99:K99"/>
    <mergeCell ref="H50:H51"/>
    <mergeCell ref="I50:K50"/>
    <mergeCell ref="L50:N50"/>
    <mergeCell ref="O50:S50"/>
    <mergeCell ref="R51:S51"/>
    <mergeCell ref="R52:S52"/>
    <mergeCell ref="R53:S53"/>
    <mergeCell ref="R61:S61"/>
    <mergeCell ref="B62:F62"/>
    <mergeCell ref="R62:S62"/>
    <mergeCell ref="B63:S63"/>
    <mergeCell ref="R54:S54"/>
    <mergeCell ref="R55:S55"/>
    <mergeCell ref="R56:S56"/>
    <mergeCell ref="R57:S57"/>
    <mergeCell ref="R58:S58"/>
    <mergeCell ref="R59:S59"/>
    <mergeCell ref="R60:S60"/>
    <mergeCell ref="R64:S64"/>
    <mergeCell ref="R65:S65"/>
    <mergeCell ref="R66:S66"/>
    <mergeCell ref="R67:S67"/>
    <mergeCell ref="R68:S68"/>
    <mergeCell ref="R69:S69"/>
    <mergeCell ref="R70:S70"/>
    <mergeCell ref="R71:S71"/>
    <mergeCell ref="R72:S72"/>
    <mergeCell ref="R73:S73"/>
    <mergeCell ref="R74:S74"/>
    <mergeCell ref="R75:S75"/>
    <mergeCell ref="R76:S76"/>
    <mergeCell ref="R77:S77"/>
    <mergeCell ref="R78:S78"/>
    <mergeCell ref="R79:S79"/>
    <mergeCell ref="R80:S80"/>
    <mergeCell ref="B81:F81"/>
    <mergeCell ref="R81:S81"/>
    <mergeCell ref="B82:D82"/>
    <mergeCell ref="B85:T85"/>
    <mergeCell ref="R98:S98"/>
    <mergeCell ref="R99:S99"/>
  </mergeCells>
  <conditionalFormatting sqref="N1:N999">
    <cfRule type="cellIs" dxfId="0" priority="1" operator="greaterThan">
      <formula>1000</formula>
    </cfRule>
  </conditionalFormatting>
  <conditionalFormatting sqref="N1:N999">
    <cfRule type="cellIs" dxfId="1" priority="2" operator="greaterThan">
      <formula>500</formula>
    </cfRule>
  </conditionalFormatting>
  <conditionalFormatting sqref="N1:N999">
    <cfRule type="cellIs" dxfId="2" priority="3" operator="greaterThan">
      <formula>300</formula>
    </cfRule>
  </conditionalFormatting>
  <conditionalFormatting sqref="N1:N999">
    <cfRule type="cellIs" dxfId="3" priority="4" operator="greaterThan">
      <formula>100</formula>
    </cfRule>
  </conditionalFormatting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pageSetUpPr/>
  </sheetPr>
  <sheetViews>
    <sheetView workbookViewId="0"/>
  </sheetViews>
  <sheetFormatPr customHeight="1" defaultColWidth="12.63" defaultRowHeight="15.75"/>
  <cols>
    <col customWidth="1" min="1" max="1" width="0.38"/>
    <col customWidth="1" min="2" max="3" width="4.63"/>
    <col customWidth="1" min="4" max="4" width="16.25"/>
    <col customWidth="1" min="5" max="5" width="9.25"/>
    <col customWidth="1" min="6" max="6" width="7.25"/>
    <col customWidth="1" min="7" max="7" width="7.63"/>
    <col customWidth="1" min="8" max="8" width="4.63"/>
    <col customWidth="1" min="9" max="9" width="6.88"/>
    <col customWidth="1" min="10" max="10" width="6.38"/>
    <col customWidth="1" min="11" max="11" width="6.75"/>
    <col customWidth="1" min="12" max="12" width="6.88"/>
    <col customWidth="1" min="13" max="13" width="6.38"/>
    <col customWidth="1" min="14" max="14" width="6.75"/>
    <col customWidth="1" min="15" max="15" width="7.63"/>
    <col customWidth="1" min="16" max="16" width="6.75"/>
    <col customWidth="1" min="17" max="17" width="6.38"/>
    <col customWidth="1" min="18" max="18" width="1.0"/>
    <col customWidth="1" min="19" max="19" width="5.88"/>
    <col customWidth="1" min="20" max="20" width="6.88"/>
    <col customWidth="1" min="21" max="26" width="8.63"/>
  </cols>
  <sheetData>
    <row r="1" ht="14.25" customHeight="1">
      <c r="A1" s="296" t="s">
        <v>76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  <c r="O1" s="297"/>
      <c r="P1" s="297"/>
      <c r="Q1" s="297"/>
      <c r="R1" s="297"/>
      <c r="S1" s="297"/>
      <c r="T1" s="298"/>
    </row>
    <row r="2" ht="6.0" customHeight="1"/>
    <row r="3" ht="11.25" customHeight="1">
      <c r="B3" s="299" t="s">
        <v>2019</v>
      </c>
      <c r="C3" s="297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/>
      <c r="R3" s="297"/>
      <c r="S3" s="298"/>
    </row>
    <row r="4" ht="1.5" customHeight="1"/>
    <row r="5" ht="11.25" customHeight="1">
      <c r="B5" s="300" t="s">
        <v>78</v>
      </c>
      <c r="C5" s="297"/>
      <c r="D5" s="297"/>
      <c r="E5" s="297"/>
      <c r="F5" s="297"/>
      <c r="G5" s="297"/>
      <c r="H5" s="297"/>
      <c r="I5" s="297"/>
      <c r="J5" s="297"/>
      <c r="K5" s="297"/>
      <c r="L5" s="297"/>
      <c r="M5" s="297"/>
      <c r="N5" s="297"/>
      <c r="O5" s="297"/>
      <c r="P5" s="297"/>
      <c r="Q5" s="297"/>
      <c r="R5" s="297"/>
      <c r="S5" s="298"/>
    </row>
    <row r="6" ht="3.75" customHeight="1"/>
    <row r="7" ht="19.5" customHeight="1">
      <c r="B7" s="301" t="s">
        <v>79</v>
      </c>
      <c r="C7" s="301" t="s">
        <v>80</v>
      </c>
      <c r="D7" s="302" t="s">
        <v>81</v>
      </c>
      <c r="E7" s="303"/>
      <c r="F7" s="301" t="s">
        <v>82</v>
      </c>
      <c r="G7" s="301" t="s">
        <v>83</v>
      </c>
      <c r="H7" s="301" t="s">
        <v>84</v>
      </c>
      <c r="I7" s="304" t="s">
        <v>85</v>
      </c>
      <c r="J7" s="305"/>
      <c r="K7" s="306"/>
      <c r="L7" s="304" t="s">
        <v>86</v>
      </c>
      <c r="M7" s="305"/>
      <c r="N7" s="306"/>
      <c r="O7" s="304" t="s">
        <v>87</v>
      </c>
      <c r="P7" s="305"/>
      <c r="Q7" s="305"/>
      <c r="R7" s="305"/>
      <c r="S7" s="307"/>
    </row>
    <row r="8" ht="14.25" customHeight="1">
      <c r="B8" s="308"/>
      <c r="C8" s="308"/>
      <c r="D8" s="309"/>
      <c r="E8" s="310"/>
      <c r="F8" s="308"/>
      <c r="G8" s="308"/>
      <c r="H8" s="308"/>
      <c r="I8" s="311" t="s">
        <v>88</v>
      </c>
      <c r="J8" s="311" t="s">
        <v>89</v>
      </c>
      <c r="K8" s="311" t="s">
        <v>90</v>
      </c>
      <c r="L8" s="311" t="s">
        <v>88</v>
      </c>
      <c r="M8" s="311" t="s">
        <v>89</v>
      </c>
      <c r="N8" s="311" t="s">
        <v>90</v>
      </c>
      <c r="O8" s="311" t="s">
        <v>83</v>
      </c>
      <c r="P8" s="311" t="s">
        <v>88</v>
      </c>
      <c r="Q8" s="311" t="s">
        <v>89</v>
      </c>
      <c r="R8" s="304" t="s">
        <v>90</v>
      </c>
      <c r="S8" s="307"/>
    </row>
    <row r="9" ht="11.25" customHeight="1">
      <c r="B9" s="312" t="s">
        <v>2527</v>
      </c>
      <c r="C9" s="313"/>
      <c r="D9" s="313"/>
      <c r="E9" s="313"/>
      <c r="F9" s="313"/>
      <c r="G9" s="313"/>
      <c r="H9" s="313"/>
      <c r="I9" s="313"/>
      <c r="J9" s="313"/>
      <c r="K9" s="313"/>
      <c r="L9" s="313"/>
      <c r="M9" s="313"/>
      <c r="N9" s="313"/>
      <c r="O9" s="313"/>
      <c r="P9" s="313"/>
      <c r="Q9" s="313"/>
      <c r="R9" s="313"/>
      <c r="S9" s="314"/>
    </row>
    <row r="10" ht="11.25" customHeight="1">
      <c r="B10" s="315" t="s">
        <v>92</v>
      </c>
      <c r="C10" s="316" t="s">
        <v>1887</v>
      </c>
      <c r="D10" s="317" t="s">
        <v>1091</v>
      </c>
      <c r="E10" s="318"/>
      <c r="F10" s="316" t="s">
        <v>95</v>
      </c>
      <c r="G10" s="319">
        <v>0.7</v>
      </c>
      <c r="H10" s="315" t="s">
        <v>96</v>
      </c>
      <c r="I10" s="320">
        <v>-357.0</v>
      </c>
      <c r="J10" s="320">
        <v>0.0</v>
      </c>
      <c r="K10" s="320">
        <v>-357.0</v>
      </c>
      <c r="L10" s="320">
        <v>357.0</v>
      </c>
      <c r="M10" s="320">
        <v>0.0</v>
      </c>
      <c r="N10" s="320">
        <v>357.0</v>
      </c>
      <c r="O10" s="319">
        <v>0.0</v>
      </c>
      <c r="P10" s="320">
        <v>0.0</v>
      </c>
      <c r="Q10" s="320">
        <v>0.0</v>
      </c>
      <c r="R10" s="321">
        <v>0.0</v>
      </c>
      <c r="S10" s="314"/>
    </row>
    <row r="11" ht="11.25" customHeight="1">
      <c r="B11" s="315" t="s">
        <v>92</v>
      </c>
      <c r="C11" s="316" t="s">
        <v>2051</v>
      </c>
      <c r="D11" s="317" t="s">
        <v>2052</v>
      </c>
      <c r="E11" s="318"/>
      <c r="F11" s="316" t="s">
        <v>95</v>
      </c>
      <c r="G11" s="319">
        <v>0.135</v>
      </c>
      <c r="H11" s="315" t="s">
        <v>96</v>
      </c>
      <c r="I11" s="320">
        <v>-218.7</v>
      </c>
      <c r="J11" s="320">
        <v>0.0</v>
      </c>
      <c r="K11" s="320">
        <v>-218.7</v>
      </c>
      <c r="L11" s="320">
        <v>218.7</v>
      </c>
      <c r="M11" s="320">
        <v>0.0</v>
      </c>
      <c r="N11" s="320">
        <v>218.7</v>
      </c>
      <c r="O11" s="319">
        <v>0.0</v>
      </c>
      <c r="P11" s="320">
        <v>0.0</v>
      </c>
      <c r="Q11" s="320">
        <v>0.0</v>
      </c>
      <c r="R11" s="321">
        <v>0.0</v>
      </c>
      <c r="S11" s="314"/>
    </row>
    <row r="12" ht="11.25" customHeight="1">
      <c r="B12" s="315" t="s">
        <v>92</v>
      </c>
      <c r="C12" s="316" t="s">
        <v>176</v>
      </c>
      <c r="D12" s="317" t="s">
        <v>177</v>
      </c>
      <c r="E12" s="318"/>
      <c r="F12" s="316" t="s">
        <v>95</v>
      </c>
      <c r="G12" s="319">
        <v>0.06</v>
      </c>
      <c r="H12" s="315" t="s">
        <v>96</v>
      </c>
      <c r="I12" s="320">
        <v>-15.0</v>
      </c>
      <c r="J12" s="320">
        <v>0.0</v>
      </c>
      <c r="K12" s="320">
        <v>-15.0</v>
      </c>
      <c r="L12" s="320">
        <v>15.0</v>
      </c>
      <c r="M12" s="320">
        <v>0.0</v>
      </c>
      <c r="N12" s="320">
        <v>15.0</v>
      </c>
      <c r="O12" s="319">
        <v>0.0</v>
      </c>
      <c r="P12" s="320">
        <v>0.0</v>
      </c>
      <c r="Q12" s="320">
        <v>0.0</v>
      </c>
      <c r="R12" s="321">
        <v>0.0</v>
      </c>
      <c r="S12" s="314"/>
    </row>
    <row r="13" ht="11.25" customHeight="1">
      <c r="B13" s="315" t="s">
        <v>92</v>
      </c>
      <c r="C13" s="316" t="s">
        <v>196</v>
      </c>
      <c r="D13" s="317" t="s">
        <v>197</v>
      </c>
      <c r="E13" s="318"/>
      <c r="F13" s="316" t="s">
        <v>95</v>
      </c>
      <c r="G13" s="319">
        <v>0.06</v>
      </c>
      <c r="H13" s="315" t="s">
        <v>96</v>
      </c>
      <c r="I13" s="320">
        <v>-40.5</v>
      </c>
      <c r="J13" s="320">
        <v>0.0</v>
      </c>
      <c r="K13" s="320">
        <v>-40.5</v>
      </c>
      <c r="L13" s="320">
        <v>40.5</v>
      </c>
      <c r="M13" s="320">
        <v>0.0</v>
      </c>
      <c r="N13" s="320">
        <v>40.5</v>
      </c>
      <c r="O13" s="319">
        <v>0.0</v>
      </c>
      <c r="P13" s="320">
        <v>0.0</v>
      </c>
      <c r="Q13" s="320">
        <v>0.0</v>
      </c>
      <c r="R13" s="321">
        <v>0.0</v>
      </c>
      <c r="S13" s="314"/>
    </row>
    <row r="14" ht="11.25" customHeight="1">
      <c r="B14" s="315" t="s">
        <v>92</v>
      </c>
      <c r="C14" s="316" t="s">
        <v>120</v>
      </c>
      <c r="D14" s="317" t="s">
        <v>121</v>
      </c>
      <c r="E14" s="318"/>
      <c r="F14" s="316" t="s">
        <v>95</v>
      </c>
      <c r="G14" s="319">
        <v>0.075</v>
      </c>
      <c r="H14" s="315" t="s">
        <v>96</v>
      </c>
      <c r="I14" s="320">
        <v>-10.65</v>
      </c>
      <c r="J14" s="320">
        <v>0.0</v>
      </c>
      <c r="K14" s="320">
        <v>-10.65</v>
      </c>
      <c r="L14" s="320">
        <v>10.65</v>
      </c>
      <c r="M14" s="320">
        <v>0.0</v>
      </c>
      <c r="N14" s="320">
        <v>10.65</v>
      </c>
      <c r="O14" s="319">
        <v>0.0</v>
      </c>
      <c r="P14" s="320">
        <v>0.0</v>
      </c>
      <c r="Q14" s="320">
        <v>0.0</v>
      </c>
      <c r="R14" s="321">
        <v>0.0</v>
      </c>
      <c r="S14" s="314"/>
    </row>
    <row r="15" ht="11.25" customHeight="1">
      <c r="B15" s="315" t="s">
        <v>92</v>
      </c>
      <c r="C15" s="316" t="s">
        <v>186</v>
      </c>
      <c r="D15" s="317" t="s">
        <v>187</v>
      </c>
      <c r="E15" s="318"/>
      <c r="F15" s="316" t="s">
        <v>95</v>
      </c>
      <c r="G15" s="319">
        <v>0.075</v>
      </c>
      <c r="H15" s="315" t="s">
        <v>96</v>
      </c>
      <c r="I15" s="320">
        <v>-22.88</v>
      </c>
      <c r="J15" s="320">
        <v>0.0</v>
      </c>
      <c r="K15" s="320">
        <v>-22.88</v>
      </c>
      <c r="L15" s="320">
        <v>22.88</v>
      </c>
      <c r="M15" s="320">
        <v>0.0</v>
      </c>
      <c r="N15" s="320">
        <v>22.88</v>
      </c>
      <c r="O15" s="319">
        <v>0.0</v>
      </c>
      <c r="P15" s="320">
        <v>0.0</v>
      </c>
      <c r="Q15" s="320">
        <v>0.0</v>
      </c>
      <c r="R15" s="321">
        <v>0.0</v>
      </c>
      <c r="S15" s="314"/>
    </row>
    <row r="16" ht="11.25" customHeight="1">
      <c r="B16" s="315" t="s">
        <v>92</v>
      </c>
      <c r="C16" s="316" t="s">
        <v>1918</v>
      </c>
      <c r="D16" s="317" t="s">
        <v>1540</v>
      </c>
      <c r="E16" s="318"/>
      <c r="F16" s="316" t="s">
        <v>95</v>
      </c>
      <c r="G16" s="319">
        <v>0.05</v>
      </c>
      <c r="H16" s="315" t="s">
        <v>96</v>
      </c>
      <c r="I16" s="320">
        <v>-53.66</v>
      </c>
      <c r="J16" s="320">
        <v>0.0</v>
      </c>
      <c r="K16" s="320">
        <v>-53.66</v>
      </c>
      <c r="L16" s="320">
        <v>53.66</v>
      </c>
      <c r="M16" s="320">
        <v>0.0</v>
      </c>
      <c r="N16" s="320">
        <v>53.66</v>
      </c>
      <c r="O16" s="319">
        <v>0.0</v>
      </c>
      <c r="P16" s="320">
        <v>0.0</v>
      </c>
      <c r="Q16" s="320">
        <v>0.0</v>
      </c>
      <c r="R16" s="321">
        <v>0.0</v>
      </c>
      <c r="S16" s="314"/>
    </row>
    <row r="17" ht="11.25" customHeight="1">
      <c r="B17" s="315" t="s">
        <v>92</v>
      </c>
      <c r="C17" s="316" t="s">
        <v>137</v>
      </c>
      <c r="D17" s="317" t="s">
        <v>138</v>
      </c>
      <c r="E17" s="318"/>
      <c r="F17" s="316" t="s">
        <v>95</v>
      </c>
      <c r="G17" s="319">
        <v>0.08</v>
      </c>
      <c r="H17" s="315" t="s">
        <v>96</v>
      </c>
      <c r="I17" s="320">
        <v>-30.4</v>
      </c>
      <c r="J17" s="320">
        <v>0.0</v>
      </c>
      <c r="K17" s="320">
        <v>-30.4</v>
      </c>
      <c r="L17" s="320">
        <v>30.4</v>
      </c>
      <c r="M17" s="320">
        <v>0.0</v>
      </c>
      <c r="N17" s="320">
        <v>30.4</v>
      </c>
      <c r="O17" s="319">
        <v>0.0</v>
      </c>
      <c r="P17" s="320">
        <v>0.0</v>
      </c>
      <c r="Q17" s="320">
        <v>0.0</v>
      </c>
      <c r="R17" s="321">
        <v>0.0</v>
      </c>
      <c r="S17" s="314"/>
    </row>
    <row r="18" ht="11.25" customHeight="1">
      <c r="B18" s="315" t="s">
        <v>92</v>
      </c>
      <c r="C18" s="316" t="s">
        <v>122</v>
      </c>
      <c r="D18" s="317" t="s">
        <v>123</v>
      </c>
      <c r="E18" s="318"/>
      <c r="F18" s="316" t="s">
        <v>95</v>
      </c>
      <c r="G18" s="319">
        <v>0.2</v>
      </c>
      <c r="H18" s="315" t="s">
        <v>96</v>
      </c>
      <c r="I18" s="320">
        <v>-20.8</v>
      </c>
      <c r="J18" s="320">
        <v>0.0</v>
      </c>
      <c r="K18" s="320">
        <v>-20.8</v>
      </c>
      <c r="L18" s="320">
        <v>20.8</v>
      </c>
      <c r="M18" s="320">
        <v>0.0</v>
      </c>
      <c r="N18" s="320">
        <v>20.8</v>
      </c>
      <c r="O18" s="319">
        <v>0.0</v>
      </c>
      <c r="P18" s="320">
        <v>0.0</v>
      </c>
      <c r="Q18" s="320">
        <v>0.0</v>
      </c>
      <c r="R18" s="321">
        <v>0.0</v>
      </c>
      <c r="S18" s="314"/>
    </row>
    <row r="19" ht="11.25" customHeight="1">
      <c r="B19" s="315" t="s">
        <v>92</v>
      </c>
      <c r="C19" s="316" t="s">
        <v>2528</v>
      </c>
      <c r="D19" s="317" t="s">
        <v>2529</v>
      </c>
      <c r="E19" s="318"/>
      <c r="F19" s="316" t="s">
        <v>95</v>
      </c>
      <c r="G19" s="319">
        <v>0.24</v>
      </c>
      <c r="H19" s="315" t="s">
        <v>96</v>
      </c>
      <c r="I19" s="320">
        <v>-208.67</v>
      </c>
      <c r="J19" s="320">
        <v>0.0</v>
      </c>
      <c r="K19" s="320">
        <v>-208.67</v>
      </c>
      <c r="L19" s="320">
        <v>208.67</v>
      </c>
      <c r="M19" s="320">
        <v>0.0</v>
      </c>
      <c r="N19" s="320">
        <v>208.67</v>
      </c>
      <c r="O19" s="319">
        <v>0.0</v>
      </c>
      <c r="P19" s="320">
        <v>0.0</v>
      </c>
      <c r="Q19" s="320">
        <v>0.0</v>
      </c>
      <c r="R19" s="321">
        <v>0.0</v>
      </c>
      <c r="S19" s="314"/>
    </row>
    <row r="20" ht="11.25" customHeight="1">
      <c r="B20" s="315" t="s">
        <v>92</v>
      </c>
      <c r="C20" s="316" t="s">
        <v>141</v>
      </c>
      <c r="D20" s="317" t="s">
        <v>142</v>
      </c>
      <c r="E20" s="318"/>
      <c r="F20" s="316" t="s">
        <v>95</v>
      </c>
      <c r="G20" s="319">
        <v>0.45</v>
      </c>
      <c r="H20" s="315" t="s">
        <v>96</v>
      </c>
      <c r="I20" s="320">
        <v>-39.6</v>
      </c>
      <c r="J20" s="320">
        <v>0.0</v>
      </c>
      <c r="K20" s="320">
        <v>-39.6</v>
      </c>
      <c r="L20" s="320">
        <v>39.6</v>
      </c>
      <c r="M20" s="320">
        <v>0.0</v>
      </c>
      <c r="N20" s="320">
        <v>39.6</v>
      </c>
      <c r="O20" s="319">
        <v>0.0</v>
      </c>
      <c r="P20" s="320">
        <v>0.0</v>
      </c>
      <c r="Q20" s="320">
        <v>0.0</v>
      </c>
      <c r="R20" s="321">
        <v>0.0</v>
      </c>
      <c r="S20" s="314"/>
    </row>
    <row r="21" ht="11.25" customHeight="1">
      <c r="B21" s="315" t="s">
        <v>92</v>
      </c>
      <c r="C21" s="316" t="s">
        <v>118</v>
      </c>
      <c r="D21" s="317" t="s">
        <v>119</v>
      </c>
      <c r="E21" s="318"/>
      <c r="F21" s="316" t="s">
        <v>95</v>
      </c>
      <c r="G21" s="319">
        <v>0.015</v>
      </c>
      <c r="H21" s="315" t="s">
        <v>96</v>
      </c>
      <c r="I21" s="320">
        <v>-0.57</v>
      </c>
      <c r="J21" s="320">
        <v>0.0</v>
      </c>
      <c r="K21" s="320">
        <v>-0.57</v>
      </c>
      <c r="L21" s="320">
        <v>0.57</v>
      </c>
      <c r="M21" s="320">
        <v>0.0</v>
      </c>
      <c r="N21" s="320">
        <v>0.57</v>
      </c>
      <c r="O21" s="319">
        <v>0.0</v>
      </c>
      <c r="P21" s="320">
        <v>0.0</v>
      </c>
      <c r="Q21" s="320">
        <v>0.0</v>
      </c>
      <c r="R21" s="321">
        <v>0.0</v>
      </c>
      <c r="S21" s="314"/>
    </row>
    <row r="22" ht="11.25" customHeight="1">
      <c r="B22" s="315" t="s">
        <v>92</v>
      </c>
      <c r="C22" s="316" t="s">
        <v>1862</v>
      </c>
      <c r="D22" s="317" t="s">
        <v>763</v>
      </c>
      <c r="E22" s="318"/>
      <c r="F22" s="316" t="s">
        <v>95</v>
      </c>
      <c r="G22" s="319">
        <v>0.009</v>
      </c>
      <c r="H22" s="315" t="s">
        <v>96</v>
      </c>
      <c r="I22" s="320">
        <v>-1.18</v>
      </c>
      <c r="J22" s="320">
        <v>0.0</v>
      </c>
      <c r="K22" s="320">
        <v>-1.18</v>
      </c>
      <c r="L22" s="320">
        <v>1.18</v>
      </c>
      <c r="M22" s="320">
        <v>0.0</v>
      </c>
      <c r="N22" s="320">
        <v>1.18</v>
      </c>
      <c r="O22" s="319">
        <v>0.0</v>
      </c>
      <c r="P22" s="320">
        <v>0.0</v>
      </c>
      <c r="Q22" s="320">
        <v>0.0</v>
      </c>
      <c r="R22" s="321">
        <v>0.0</v>
      </c>
      <c r="S22" s="314"/>
    </row>
    <row r="23" ht="11.25" customHeight="1">
      <c r="B23" s="315" t="s">
        <v>92</v>
      </c>
      <c r="C23" s="316" t="s">
        <v>1916</v>
      </c>
      <c r="D23" s="317" t="s">
        <v>1520</v>
      </c>
      <c r="E23" s="318"/>
      <c r="F23" s="316" t="s">
        <v>95</v>
      </c>
      <c r="G23" s="319">
        <v>0.03</v>
      </c>
      <c r="H23" s="315" t="s">
        <v>96</v>
      </c>
      <c r="I23" s="320">
        <v>-35.25</v>
      </c>
      <c r="J23" s="320">
        <v>0.0</v>
      </c>
      <c r="K23" s="320">
        <v>-35.25</v>
      </c>
      <c r="L23" s="320">
        <v>35.25</v>
      </c>
      <c r="M23" s="320">
        <v>0.0</v>
      </c>
      <c r="N23" s="320">
        <v>35.25</v>
      </c>
      <c r="O23" s="319">
        <v>0.0</v>
      </c>
      <c r="P23" s="320">
        <v>0.0</v>
      </c>
      <c r="Q23" s="320">
        <v>0.0</v>
      </c>
      <c r="R23" s="321">
        <v>0.0</v>
      </c>
      <c r="S23" s="314"/>
    </row>
    <row r="24" ht="11.25" customHeight="1">
      <c r="B24" s="315" t="s">
        <v>92</v>
      </c>
      <c r="C24" s="316" t="s">
        <v>2096</v>
      </c>
      <c r="D24" s="317" t="s">
        <v>2097</v>
      </c>
      <c r="E24" s="318"/>
      <c r="F24" s="316" t="s">
        <v>95</v>
      </c>
      <c r="G24" s="319">
        <v>0.005</v>
      </c>
      <c r="H24" s="315" t="s">
        <v>96</v>
      </c>
      <c r="I24" s="320">
        <v>-15.75</v>
      </c>
      <c r="J24" s="320">
        <v>0.0</v>
      </c>
      <c r="K24" s="320">
        <v>-15.75</v>
      </c>
      <c r="L24" s="320">
        <v>15.75</v>
      </c>
      <c r="M24" s="320">
        <v>0.0</v>
      </c>
      <c r="N24" s="320">
        <v>15.75</v>
      </c>
      <c r="O24" s="319">
        <v>0.0</v>
      </c>
      <c r="P24" s="320">
        <v>0.0</v>
      </c>
      <c r="Q24" s="320">
        <v>0.0</v>
      </c>
      <c r="R24" s="321">
        <v>0.0</v>
      </c>
      <c r="S24" s="314"/>
    </row>
    <row r="25" ht="11.25" customHeight="1">
      <c r="B25" s="315" t="s">
        <v>92</v>
      </c>
      <c r="C25" s="316" t="s">
        <v>105</v>
      </c>
      <c r="D25" s="317" t="s">
        <v>106</v>
      </c>
      <c r="E25" s="318"/>
      <c r="F25" s="316" t="s">
        <v>95</v>
      </c>
      <c r="G25" s="319">
        <v>0.3</v>
      </c>
      <c r="H25" s="315" t="s">
        <v>96</v>
      </c>
      <c r="I25" s="320">
        <v>-19.5</v>
      </c>
      <c r="J25" s="320">
        <v>0.0</v>
      </c>
      <c r="K25" s="320">
        <v>-19.5</v>
      </c>
      <c r="L25" s="320">
        <v>19.5</v>
      </c>
      <c r="M25" s="320">
        <v>0.0</v>
      </c>
      <c r="N25" s="320">
        <v>19.5</v>
      </c>
      <c r="O25" s="319">
        <v>0.0</v>
      </c>
      <c r="P25" s="320">
        <v>0.0</v>
      </c>
      <c r="Q25" s="320">
        <v>0.0</v>
      </c>
      <c r="R25" s="321">
        <v>0.0</v>
      </c>
      <c r="S25" s="314"/>
    </row>
    <row r="26" ht="11.25" customHeight="1">
      <c r="B26" s="315" t="s">
        <v>92</v>
      </c>
      <c r="C26" s="316" t="s">
        <v>120</v>
      </c>
      <c r="D26" s="317" t="s">
        <v>121</v>
      </c>
      <c r="E26" s="318"/>
      <c r="F26" s="316" t="s">
        <v>95</v>
      </c>
      <c r="G26" s="319">
        <v>0.045</v>
      </c>
      <c r="H26" s="315" t="s">
        <v>96</v>
      </c>
      <c r="I26" s="320">
        <v>-6.39</v>
      </c>
      <c r="J26" s="320">
        <v>0.0</v>
      </c>
      <c r="K26" s="320">
        <v>-6.39</v>
      </c>
      <c r="L26" s="320">
        <v>6.39</v>
      </c>
      <c r="M26" s="320">
        <v>0.0</v>
      </c>
      <c r="N26" s="320">
        <v>6.39</v>
      </c>
      <c r="O26" s="319">
        <v>0.0</v>
      </c>
      <c r="P26" s="320">
        <v>0.0</v>
      </c>
      <c r="Q26" s="320">
        <v>0.0</v>
      </c>
      <c r="R26" s="321">
        <v>0.0</v>
      </c>
      <c r="S26" s="314"/>
    </row>
    <row r="27" ht="11.25" customHeight="1">
      <c r="B27" s="315" t="s">
        <v>92</v>
      </c>
      <c r="C27" s="316" t="s">
        <v>2337</v>
      </c>
      <c r="D27" s="317" t="s">
        <v>2338</v>
      </c>
      <c r="E27" s="318"/>
      <c r="F27" s="316" t="s">
        <v>95</v>
      </c>
      <c r="G27" s="319">
        <v>0.3</v>
      </c>
      <c r="H27" s="315" t="s">
        <v>96</v>
      </c>
      <c r="I27" s="320">
        <v>0.0</v>
      </c>
      <c r="J27" s="320">
        <v>0.0</v>
      </c>
      <c r="K27" s="320">
        <v>0.0</v>
      </c>
      <c r="L27" s="320">
        <v>0.0</v>
      </c>
      <c r="M27" s="320">
        <v>0.0</v>
      </c>
      <c r="N27" s="320">
        <v>0.0</v>
      </c>
      <c r="O27" s="319">
        <v>0.0</v>
      </c>
      <c r="P27" s="320">
        <v>0.0</v>
      </c>
      <c r="Q27" s="320">
        <v>0.0</v>
      </c>
      <c r="R27" s="321">
        <v>0.0</v>
      </c>
      <c r="S27" s="314"/>
    </row>
    <row r="28" ht="11.25" customHeight="1">
      <c r="B28" s="315" t="s">
        <v>92</v>
      </c>
      <c r="C28" s="316" t="s">
        <v>287</v>
      </c>
      <c r="D28" s="317" t="s">
        <v>288</v>
      </c>
      <c r="E28" s="318"/>
      <c r="F28" s="316" t="s">
        <v>95</v>
      </c>
      <c r="G28" s="319">
        <v>0.84</v>
      </c>
      <c r="H28" s="315" t="s">
        <v>96</v>
      </c>
      <c r="I28" s="320">
        <v>-14.72</v>
      </c>
      <c r="J28" s="320">
        <v>0.0</v>
      </c>
      <c r="K28" s="320">
        <v>-14.72</v>
      </c>
      <c r="L28" s="320">
        <v>14.72</v>
      </c>
      <c r="M28" s="320">
        <v>0.0</v>
      </c>
      <c r="N28" s="320">
        <v>14.72</v>
      </c>
      <c r="O28" s="319">
        <v>0.0</v>
      </c>
      <c r="P28" s="320">
        <v>0.0</v>
      </c>
      <c r="Q28" s="320">
        <v>0.0</v>
      </c>
      <c r="R28" s="321">
        <v>0.0</v>
      </c>
      <c r="S28" s="314"/>
    </row>
    <row r="29" ht="11.25" customHeight="1">
      <c r="B29" s="315" t="s">
        <v>92</v>
      </c>
      <c r="C29" s="316" t="s">
        <v>2530</v>
      </c>
      <c r="D29" s="317" t="s">
        <v>2531</v>
      </c>
      <c r="E29" s="318"/>
      <c r="F29" s="316" t="s">
        <v>95</v>
      </c>
      <c r="G29" s="319">
        <v>0.15</v>
      </c>
      <c r="H29" s="315" t="s">
        <v>96</v>
      </c>
      <c r="I29" s="320">
        <v>-273.0</v>
      </c>
      <c r="J29" s="320">
        <v>0.0</v>
      </c>
      <c r="K29" s="320">
        <v>-273.0</v>
      </c>
      <c r="L29" s="320">
        <v>273.0</v>
      </c>
      <c r="M29" s="320">
        <v>0.0</v>
      </c>
      <c r="N29" s="320">
        <v>273.0</v>
      </c>
      <c r="O29" s="319">
        <v>0.0</v>
      </c>
      <c r="P29" s="320">
        <v>0.0</v>
      </c>
      <c r="Q29" s="320">
        <v>0.0</v>
      </c>
      <c r="R29" s="321">
        <v>0.0</v>
      </c>
      <c r="S29" s="314"/>
    </row>
    <row r="30" ht="11.25" customHeight="1">
      <c r="B30" s="315" t="s">
        <v>92</v>
      </c>
      <c r="C30" s="316" t="s">
        <v>248</v>
      </c>
      <c r="D30" s="317" t="s">
        <v>249</v>
      </c>
      <c r="E30" s="318"/>
      <c r="F30" s="316" t="s">
        <v>95</v>
      </c>
      <c r="G30" s="319">
        <v>0.06</v>
      </c>
      <c r="H30" s="315" t="s">
        <v>96</v>
      </c>
      <c r="I30" s="320">
        <v>-27.72</v>
      </c>
      <c r="J30" s="320">
        <v>0.0</v>
      </c>
      <c r="K30" s="320">
        <v>-27.72</v>
      </c>
      <c r="L30" s="320">
        <v>27.72</v>
      </c>
      <c r="M30" s="320">
        <v>0.0</v>
      </c>
      <c r="N30" s="320">
        <v>27.72</v>
      </c>
      <c r="O30" s="319">
        <v>0.0</v>
      </c>
      <c r="P30" s="320">
        <v>0.0</v>
      </c>
      <c r="Q30" s="320">
        <v>0.0</v>
      </c>
      <c r="R30" s="321">
        <v>0.0</v>
      </c>
      <c r="S30" s="314"/>
    </row>
    <row r="31" ht="11.25" customHeight="1">
      <c r="B31" s="315" t="s">
        <v>92</v>
      </c>
      <c r="C31" s="316" t="s">
        <v>188</v>
      </c>
      <c r="D31" s="317" t="s">
        <v>189</v>
      </c>
      <c r="E31" s="318"/>
      <c r="F31" s="316" t="s">
        <v>95</v>
      </c>
      <c r="G31" s="319">
        <v>0.015</v>
      </c>
      <c r="H31" s="315" t="s">
        <v>96</v>
      </c>
      <c r="I31" s="320">
        <v>-17.1</v>
      </c>
      <c r="J31" s="320">
        <v>0.0</v>
      </c>
      <c r="K31" s="320">
        <v>-17.1</v>
      </c>
      <c r="L31" s="320">
        <v>17.1</v>
      </c>
      <c r="M31" s="320">
        <v>0.0</v>
      </c>
      <c r="N31" s="320">
        <v>17.1</v>
      </c>
      <c r="O31" s="319">
        <v>0.0</v>
      </c>
      <c r="P31" s="320">
        <v>0.0</v>
      </c>
      <c r="Q31" s="320">
        <v>0.0</v>
      </c>
      <c r="R31" s="321">
        <v>0.0</v>
      </c>
      <c r="S31" s="314"/>
    </row>
    <row r="32" ht="11.25" customHeight="1">
      <c r="B32" s="315" t="s">
        <v>92</v>
      </c>
      <c r="C32" s="316" t="s">
        <v>122</v>
      </c>
      <c r="D32" s="317" t="s">
        <v>123</v>
      </c>
      <c r="E32" s="318"/>
      <c r="F32" s="316" t="s">
        <v>95</v>
      </c>
      <c r="G32" s="319">
        <v>0.06</v>
      </c>
      <c r="H32" s="315" t="s">
        <v>96</v>
      </c>
      <c r="I32" s="320">
        <v>-6.24</v>
      </c>
      <c r="J32" s="320">
        <v>0.0</v>
      </c>
      <c r="K32" s="320">
        <v>-6.24</v>
      </c>
      <c r="L32" s="320">
        <v>6.24</v>
      </c>
      <c r="M32" s="320">
        <v>0.0</v>
      </c>
      <c r="N32" s="320">
        <v>6.24</v>
      </c>
      <c r="O32" s="319">
        <v>0.0</v>
      </c>
      <c r="P32" s="320">
        <v>0.0</v>
      </c>
      <c r="Q32" s="320">
        <v>0.0</v>
      </c>
      <c r="R32" s="321">
        <v>0.0</v>
      </c>
      <c r="S32" s="314"/>
    </row>
    <row r="33" ht="11.25" customHeight="1">
      <c r="B33" s="315" t="s">
        <v>92</v>
      </c>
      <c r="C33" s="316" t="s">
        <v>141</v>
      </c>
      <c r="D33" s="317" t="s">
        <v>142</v>
      </c>
      <c r="E33" s="318"/>
      <c r="F33" s="316" t="s">
        <v>95</v>
      </c>
      <c r="G33" s="319">
        <v>0.03</v>
      </c>
      <c r="H33" s="315" t="s">
        <v>96</v>
      </c>
      <c r="I33" s="320">
        <v>-2.64</v>
      </c>
      <c r="J33" s="320">
        <v>0.0</v>
      </c>
      <c r="K33" s="320">
        <v>-2.64</v>
      </c>
      <c r="L33" s="320">
        <v>2.64</v>
      </c>
      <c r="M33" s="320">
        <v>0.0</v>
      </c>
      <c r="N33" s="320">
        <v>2.64</v>
      </c>
      <c r="O33" s="319">
        <v>0.0</v>
      </c>
      <c r="P33" s="320">
        <v>0.0</v>
      </c>
      <c r="Q33" s="320">
        <v>0.0</v>
      </c>
      <c r="R33" s="321">
        <v>0.0</v>
      </c>
      <c r="S33" s="314"/>
    </row>
    <row r="34" ht="11.25" customHeight="1">
      <c r="B34" s="315" t="s">
        <v>92</v>
      </c>
      <c r="C34" s="316" t="s">
        <v>122</v>
      </c>
      <c r="D34" s="317" t="s">
        <v>123</v>
      </c>
      <c r="E34" s="318"/>
      <c r="F34" s="316" t="s">
        <v>95</v>
      </c>
      <c r="G34" s="319">
        <v>0.45</v>
      </c>
      <c r="H34" s="315" t="s">
        <v>96</v>
      </c>
      <c r="I34" s="320">
        <v>-46.8</v>
      </c>
      <c r="J34" s="320">
        <v>0.0</v>
      </c>
      <c r="K34" s="320">
        <v>-46.8</v>
      </c>
      <c r="L34" s="320">
        <v>46.8</v>
      </c>
      <c r="M34" s="320">
        <v>0.0</v>
      </c>
      <c r="N34" s="320">
        <v>46.8</v>
      </c>
      <c r="O34" s="319">
        <v>0.0</v>
      </c>
      <c r="P34" s="320">
        <v>0.0</v>
      </c>
      <c r="Q34" s="320">
        <v>0.0</v>
      </c>
      <c r="R34" s="321">
        <v>0.0</v>
      </c>
      <c r="S34" s="314"/>
    </row>
    <row r="35" ht="11.25" customHeight="1">
      <c r="B35" s="315" t="s">
        <v>92</v>
      </c>
      <c r="C35" s="316" t="s">
        <v>246</v>
      </c>
      <c r="D35" s="317" t="s">
        <v>247</v>
      </c>
      <c r="E35" s="318"/>
      <c r="F35" s="316" t="s">
        <v>95</v>
      </c>
      <c r="G35" s="319">
        <v>0.3</v>
      </c>
      <c r="H35" s="315" t="s">
        <v>96</v>
      </c>
      <c r="I35" s="320">
        <v>-336.5</v>
      </c>
      <c r="J35" s="320">
        <v>0.0</v>
      </c>
      <c r="K35" s="320">
        <v>-336.5</v>
      </c>
      <c r="L35" s="320">
        <v>336.5</v>
      </c>
      <c r="M35" s="320">
        <v>0.0</v>
      </c>
      <c r="N35" s="320">
        <v>336.5</v>
      </c>
      <c r="O35" s="319">
        <v>0.0</v>
      </c>
      <c r="P35" s="320">
        <v>0.0</v>
      </c>
      <c r="Q35" s="320">
        <v>0.0</v>
      </c>
      <c r="R35" s="321">
        <v>0.0</v>
      </c>
      <c r="S35" s="314"/>
    </row>
    <row r="36" ht="11.25" customHeight="1">
      <c r="B36" s="315" t="s">
        <v>92</v>
      </c>
      <c r="C36" s="316" t="s">
        <v>1918</v>
      </c>
      <c r="D36" s="317" t="s">
        <v>1540</v>
      </c>
      <c r="E36" s="318"/>
      <c r="F36" s="316" t="s">
        <v>95</v>
      </c>
      <c r="G36" s="319">
        <v>0.03</v>
      </c>
      <c r="H36" s="315" t="s">
        <v>96</v>
      </c>
      <c r="I36" s="320">
        <v>-32.2</v>
      </c>
      <c r="J36" s="320">
        <v>0.0</v>
      </c>
      <c r="K36" s="320">
        <v>-32.2</v>
      </c>
      <c r="L36" s="320">
        <v>32.2</v>
      </c>
      <c r="M36" s="320">
        <v>0.0</v>
      </c>
      <c r="N36" s="320">
        <v>32.2</v>
      </c>
      <c r="O36" s="319">
        <v>0.0</v>
      </c>
      <c r="P36" s="320">
        <v>0.0</v>
      </c>
      <c r="Q36" s="320">
        <v>0.0</v>
      </c>
      <c r="R36" s="321">
        <v>0.0</v>
      </c>
      <c r="S36" s="314"/>
    </row>
    <row r="37" ht="11.25" customHeight="1">
      <c r="B37" s="315" t="s">
        <v>92</v>
      </c>
      <c r="C37" s="316" t="s">
        <v>2532</v>
      </c>
      <c r="D37" s="317" t="s">
        <v>2533</v>
      </c>
      <c r="E37" s="318"/>
      <c r="F37" s="316" t="s">
        <v>95</v>
      </c>
      <c r="G37" s="319">
        <v>0.36</v>
      </c>
      <c r="H37" s="315" t="s">
        <v>96</v>
      </c>
      <c r="I37" s="320">
        <v>-420.0</v>
      </c>
      <c r="J37" s="320">
        <v>0.0</v>
      </c>
      <c r="K37" s="320">
        <v>-420.0</v>
      </c>
      <c r="L37" s="320">
        <v>420.0</v>
      </c>
      <c r="M37" s="320">
        <v>0.0</v>
      </c>
      <c r="N37" s="320">
        <v>420.0</v>
      </c>
      <c r="O37" s="319">
        <v>0.0</v>
      </c>
      <c r="P37" s="320">
        <v>0.0</v>
      </c>
      <c r="Q37" s="320">
        <v>0.0</v>
      </c>
      <c r="R37" s="321">
        <v>0.0</v>
      </c>
      <c r="S37" s="314"/>
    </row>
    <row r="38" ht="11.25" customHeight="1">
      <c r="B38" s="315" t="s">
        <v>92</v>
      </c>
      <c r="C38" s="316" t="s">
        <v>2225</v>
      </c>
      <c r="D38" s="317" t="s">
        <v>2226</v>
      </c>
      <c r="E38" s="318"/>
      <c r="F38" s="316" t="s">
        <v>95</v>
      </c>
      <c r="G38" s="319">
        <v>0.15</v>
      </c>
      <c r="H38" s="315" t="s">
        <v>96</v>
      </c>
      <c r="I38" s="320">
        <v>-232.5</v>
      </c>
      <c r="J38" s="320">
        <v>0.0</v>
      </c>
      <c r="K38" s="320">
        <v>-232.5</v>
      </c>
      <c r="L38" s="320">
        <v>232.5</v>
      </c>
      <c r="M38" s="320">
        <v>0.0</v>
      </c>
      <c r="N38" s="320">
        <v>232.5</v>
      </c>
      <c r="O38" s="319">
        <v>0.0</v>
      </c>
      <c r="P38" s="320">
        <v>0.0</v>
      </c>
      <c r="Q38" s="320">
        <v>0.0</v>
      </c>
      <c r="R38" s="321">
        <v>0.0</v>
      </c>
      <c r="S38" s="314"/>
    </row>
    <row r="39" ht="11.25" customHeight="1">
      <c r="B39" s="315" t="s">
        <v>92</v>
      </c>
      <c r="C39" s="316" t="s">
        <v>128</v>
      </c>
      <c r="D39" s="317" t="s">
        <v>129</v>
      </c>
      <c r="E39" s="318"/>
      <c r="F39" s="316" t="s">
        <v>130</v>
      </c>
      <c r="G39" s="319">
        <v>3.0</v>
      </c>
      <c r="H39" s="315" t="s">
        <v>96</v>
      </c>
      <c r="I39" s="320">
        <v>-34.98</v>
      </c>
      <c r="J39" s="320">
        <v>0.0</v>
      </c>
      <c r="K39" s="320">
        <v>-34.98</v>
      </c>
      <c r="L39" s="320">
        <v>34.98</v>
      </c>
      <c r="M39" s="320">
        <v>0.0</v>
      </c>
      <c r="N39" s="320">
        <v>34.98</v>
      </c>
      <c r="O39" s="319">
        <v>0.0</v>
      </c>
      <c r="P39" s="320">
        <v>0.0</v>
      </c>
      <c r="Q39" s="320">
        <v>0.0</v>
      </c>
      <c r="R39" s="321">
        <v>0.0</v>
      </c>
      <c r="S39" s="314"/>
    </row>
    <row r="40" ht="11.25" customHeight="1">
      <c r="B40" s="315" t="s">
        <v>92</v>
      </c>
      <c r="C40" s="316" t="s">
        <v>176</v>
      </c>
      <c r="D40" s="317" t="s">
        <v>177</v>
      </c>
      <c r="E40" s="318"/>
      <c r="F40" s="316" t="s">
        <v>95</v>
      </c>
      <c r="G40" s="319">
        <v>0.06</v>
      </c>
      <c r="H40" s="315" t="s">
        <v>96</v>
      </c>
      <c r="I40" s="320">
        <v>-15.0</v>
      </c>
      <c r="J40" s="320">
        <v>0.0</v>
      </c>
      <c r="K40" s="320">
        <v>-15.0</v>
      </c>
      <c r="L40" s="320">
        <v>15.0</v>
      </c>
      <c r="M40" s="320">
        <v>0.0</v>
      </c>
      <c r="N40" s="320">
        <v>15.0</v>
      </c>
      <c r="O40" s="319">
        <v>0.0</v>
      </c>
      <c r="P40" s="320">
        <v>0.0</v>
      </c>
      <c r="Q40" s="320">
        <v>0.0</v>
      </c>
      <c r="R40" s="321">
        <v>0.0</v>
      </c>
      <c r="S40" s="314"/>
    </row>
    <row r="41" ht="11.25" customHeight="1">
      <c r="B41" s="315" t="s">
        <v>92</v>
      </c>
      <c r="C41" s="316" t="s">
        <v>2445</v>
      </c>
      <c r="D41" s="317" t="s">
        <v>2446</v>
      </c>
      <c r="E41" s="318"/>
      <c r="F41" s="316" t="s">
        <v>95</v>
      </c>
      <c r="G41" s="319">
        <v>0.8</v>
      </c>
      <c r="H41" s="315" t="s">
        <v>96</v>
      </c>
      <c r="I41" s="320">
        <v>-224.0</v>
      </c>
      <c r="J41" s="320">
        <v>0.0</v>
      </c>
      <c r="K41" s="320">
        <v>-224.0</v>
      </c>
      <c r="L41" s="320">
        <v>224.0</v>
      </c>
      <c r="M41" s="320">
        <v>0.0</v>
      </c>
      <c r="N41" s="320">
        <v>224.0</v>
      </c>
      <c r="O41" s="319">
        <v>0.0</v>
      </c>
      <c r="P41" s="320">
        <v>0.0</v>
      </c>
      <c r="Q41" s="320">
        <v>0.0</v>
      </c>
      <c r="R41" s="321">
        <v>0.0</v>
      </c>
      <c r="S41" s="314"/>
    </row>
    <row r="42" ht="11.25" customHeight="1">
      <c r="B42" s="315" t="s">
        <v>92</v>
      </c>
      <c r="C42" s="316" t="s">
        <v>201</v>
      </c>
      <c r="D42" s="317" t="s">
        <v>202</v>
      </c>
      <c r="E42" s="318"/>
      <c r="F42" s="316" t="s">
        <v>95</v>
      </c>
      <c r="G42" s="319">
        <v>0.09</v>
      </c>
      <c r="H42" s="315" t="s">
        <v>96</v>
      </c>
      <c r="I42" s="320">
        <v>-4.91</v>
      </c>
      <c r="J42" s="320">
        <v>0.0</v>
      </c>
      <c r="K42" s="320">
        <v>-4.91</v>
      </c>
      <c r="L42" s="320">
        <v>4.91</v>
      </c>
      <c r="M42" s="320">
        <v>0.0</v>
      </c>
      <c r="N42" s="320">
        <v>4.91</v>
      </c>
      <c r="O42" s="319">
        <v>0.0</v>
      </c>
      <c r="P42" s="320">
        <v>0.0</v>
      </c>
      <c r="Q42" s="320">
        <v>0.0</v>
      </c>
      <c r="R42" s="321">
        <v>0.0</v>
      </c>
      <c r="S42" s="314"/>
    </row>
    <row r="43" ht="11.25" customHeight="1">
      <c r="B43" s="315" t="s">
        <v>92</v>
      </c>
      <c r="C43" s="316" t="s">
        <v>2066</v>
      </c>
      <c r="D43" s="317" t="s">
        <v>2067</v>
      </c>
      <c r="E43" s="318"/>
      <c r="F43" s="316" t="s">
        <v>95</v>
      </c>
      <c r="G43" s="319">
        <v>0.012</v>
      </c>
      <c r="H43" s="315" t="s">
        <v>96</v>
      </c>
      <c r="I43" s="320">
        <v>-5.16</v>
      </c>
      <c r="J43" s="320">
        <v>0.0</v>
      </c>
      <c r="K43" s="320">
        <v>-5.16</v>
      </c>
      <c r="L43" s="320">
        <v>5.16</v>
      </c>
      <c r="M43" s="320">
        <v>0.0</v>
      </c>
      <c r="N43" s="320">
        <v>5.16</v>
      </c>
      <c r="O43" s="319">
        <v>0.0</v>
      </c>
      <c r="P43" s="320">
        <v>0.0</v>
      </c>
      <c r="Q43" s="320">
        <v>0.0</v>
      </c>
      <c r="R43" s="321">
        <v>0.0</v>
      </c>
      <c r="S43" s="314"/>
    </row>
    <row r="44" ht="11.25" customHeight="1">
      <c r="B44" s="315" t="s">
        <v>92</v>
      </c>
      <c r="C44" s="316" t="s">
        <v>141</v>
      </c>
      <c r="D44" s="317" t="s">
        <v>142</v>
      </c>
      <c r="E44" s="318"/>
      <c r="F44" s="316" t="s">
        <v>95</v>
      </c>
      <c r="G44" s="319">
        <v>0.18</v>
      </c>
      <c r="H44" s="315" t="s">
        <v>96</v>
      </c>
      <c r="I44" s="320">
        <v>-15.84</v>
      </c>
      <c r="J44" s="320">
        <v>0.0</v>
      </c>
      <c r="K44" s="320">
        <v>-15.84</v>
      </c>
      <c r="L44" s="320">
        <v>15.84</v>
      </c>
      <c r="M44" s="320">
        <v>0.0</v>
      </c>
      <c r="N44" s="320">
        <v>15.84</v>
      </c>
      <c r="O44" s="319">
        <v>0.0</v>
      </c>
      <c r="P44" s="320">
        <v>0.0</v>
      </c>
      <c r="Q44" s="320">
        <v>0.0</v>
      </c>
      <c r="R44" s="321">
        <v>0.0</v>
      </c>
      <c r="S44" s="314"/>
    </row>
    <row r="45" ht="11.25" customHeight="1">
      <c r="B45" s="315" t="s">
        <v>92</v>
      </c>
      <c r="C45" s="316" t="s">
        <v>120</v>
      </c>
      <c r="D45" s="317" t="s">
        <v>121</v>
      </c>
      <c r="E45" s="318"/>
      <c r="F45" s="316" t="s">
        <v>95</v>
      </c>
      <c r="G45" s="319">
        <v>0.045</v>
      </c>
      <c r="H45" s="315" t="s">
        <v>96</v>
      </c>
      <c r="I45" s="320">
        <v>-6.39</v>
      </c>
      <c r="J45" s="320">
        <v>0.0</v>
      </c>
      <c r="K45" s="320">
        <v>-6.39</v>
      </c>
      <c r="L45" s="320">
        <v>6.39</v>
      </c>
      <c r="M45" s="320">
        <v>0.0</v>
      </c>
      <c r="N45" s="320">
        <v>6.39</v>
      </c>
      <c r="O45" s="319">
        <v>0.0</v>
      </c>
      <c r="P45" s="320">
        <v>0.0</v>
      </c>
      <c r="Q45" s="320">
        <v>0.0</v>
      </c>
      <c r="R45" s="321">
        <v>0.0</v>
      </c>
      <c r="S45" s="314"/>
    </row>
    <row r="46" ht="11.25" customHeight="1">
      <c r="B46" s="315" t="s">
        <v>92</v>
      </c>
      <c r="C46" s="316" t="s">
        <v>201</v>
      </c>
      <c r="D46" s="317" t="s">
        <v>202</v>
      </c>
      <c r="E46" s="318"/>
      <c r="F46" s="316" t="s">
        <v>95</v>
      </c>
      <c r="G46" s="319">
        <v>0.15</v>
      </c>
      <c r="H46" s="315" t="s">
        <v>96</v>
      </c>
      <c r="I46" s="320">
        <v>-8.18</v>
      </c>
      <c r="J46" s="320">
        <v>0.0</v>
      </c>
      <c r="K46" s="320">
        <v>-8.18</v>
      </c>
      <c r="L46" s="320">
        <v>8.18</v>
      </c>
      <c r="M46" s="320">
        <v>0.0</v>
      </c>
      <c r="N46" s="320">
        <v>8.18</v>
      </c>
      <c r="O46" s="319">
        <v>0.0</v>
      </c>
      <c r="P46" s="320">
        <v>0.0</v>
      </c>
      <c r="Q46" s="320">
        <v>0.0</v>
      </c>
      <c r="R46" s="321">
        <v>0.0</v>
      </c>
      <c r="S46" s="314"/>
    </row>
    <row r="47" ht="4.5" customHeight="1"/>
    <row r="48" ht="12.75" customHeight="1">
      <c r="B48" s="300" t="s">
        <v>1813</v>
      </c>
      <c r="C48" s="297"/>
      <c r="D48" s="298"/>
      <c r="S48" s="330" t="s">
        <v>160</v>
      </c>
    </row>
    <row r="49" ht="4.5" customHeight="1"/>
    <row r="50" ht="19.5" customHeight="1">
      <c r="B50" s="301" t="s">
        <v>79</v>
      </c>
      <c r="C50" s="301" t="s">
        <v>80</v>
      </c>
      <c r="D50" s="302" t="s">
        <v>81</v>
      </c>
      <c r="E50" s="303"/>
      <c r="F50" s="301" t="s">
        <v>82</v>
      </c>
      <c r="G50" s="301" t="s">
        <v>83</v>
      </c>
      <c r="H50" s="301" t="s">
        <v>84</v>
      </c>
      <c r="I50" s="304" t="s">
        <v>85</v>
      </c>
      <c r="J50" s="305"/>
      <c r="K50" s="306"/>
      <c r="L50" s="304" t="s">
        <v>86</v>
      </c>
      <c r="M50" s="305"/>
      <c r="N50" s="306"/>
      <c r="O50" s="304" t="s">
        <v>87</v>
      </c>
      <c r="P50" s="305"/>
      <c r="Q50" s="305"/>
      <c r="R50" s="305"/>
      <c r="S50" s="307"/>
    </row>
    <row r="51" ht="14.25" customHeight="1">
      <c r="B51" s="308"/>
      <c r="C51" s="308"/>
      <c r="D51" s="309"/>
      <c r="E51" s="310"/>
      <c r="F51" s="308"/>
      <c r="G51" s="308"/>
      <c r="H51" s="308"/>
      <c r="I51" s="311" t="s">
        <v>88</v>
      </c>
      <c r="J51" s="311" t="s">
        <v>89</v>
      </c>
      <c r="K51" s="311" t="s">
        <v>90</v>
      </c>
      <c r="L51" s="311" t="s">
        <v>88</v>
      </c>
      <c r="M51" s="311" t="s">
        <v>89</v>
      </c>
      <c r="N51" s="311" t="s">
        <v>90</v>
      </c>
      <c r="O51" s="311" t="s">
        <v>83</v>
      </c>
      <c r="P51" s="311" t="s">
        <v>88</v>
      </c>
      <c r="Q51" s="311" t="s">
        <v>89</v>
      </c>
      <c r="R51" s="304" t="s">
        <v>90</v>
      </c>
      <c r="S51" s="307"/>
    </row>
    <row r="52" ht="11.25" customHeight="1">
      <c r="B52" s="315" t="s">
        <v>92</v>
      </c>
      <c r="C52" s="316" t="s">
        <v>1946</v>
      </c>
      <c r="D52" s="317" t="s">
        <v>1741</v>
      </c>
      <c r="E52" s="318"/>
      <c r="F52" s="316" t="s">
        <v>95</v>
      </c>
      <c r="G52" s="319">
        <v>0.015</v>
      </c>
      <c r="H52" s="315" t="s">
        <v>96</v>
      </c>
      <c r="I52" s="320">
        <v>-1.5</v>
      </c>
      <c r="J52" s="320">
        <v>0.0</v>
      </c>
      <c r="K52" s="320">
        <v>-1.5</v>
      </c>
      <c r="L52" s="320">
        <v>1.5</v>
      </c>
      <c r="M52" s="320">
        <v>0.0</v>
      </c>
      <c r="N52" s="320">
        <v>1.5</v>
      </c>
      <c r="O52" s="319">
        <v>0.0</v>
      </c>
      <c r="P52" s="320">
        <v>0.0</v>
      </c>
      <c r="Q52" s="320">
        <v>0.0</v>
      </c>
      <c r="R52" s="321">
        <v>0.0</v>
      </c>
      <c r="S52" s="314"/>
    </row>
    <row r="53" ht="11.25" customHeight="1">
      <c r="B53" s="315" t="s">
        <v>92</v>
      </c>
      <c r="C53" s="316" t="s">
        <v>141</v>
      </c>
      <c r="D53" s="317" t="s">
        <v>142</v>
      </c>
      <c r="E53" s="318"/>
      <c r="F53" s="316" t="s">
        <v>95</v>
      </c>
      <c r="G53" s="319">
        <v>0.005</v>
      </c>
      <c r="H53" s="315" t="s">
        <v>96</v>
      </c>
      <c r="I53" s="320">
        <v>-0.44</v>
      </c>
      <c r="J53" s="320">
        <v>0.0</v>
      </c>
      <c r="K53" s="320">
        <v>-0.44</v>
      </c>
      <c r="L53" s="320">
        <v>0.44</v>
      </c>
      <c r="M53" s="320">
        <v>0.0</v>
      </c>
      <c r="N53" s="320">
        <v>0.44</v>
      </c>
      <c r="O53" s="319">
        <v>0.0</v>
      </c>
      <c r="P53" s="320">
        <v>0.0</v>
      </c>
      <c r="Q53" s="320">
        <v>0.0</v>
      </c>
      <c r="R53" s="321">
        <v>0.0</v>
      </c>
      <c r="S53" s="314"/>
    </row>
    <row r="54" ht="11.25" customHeight="1">
      <c r="B54" s="315" t="s">
        <v>92</v>
      </c>
      <c r="C54" s="316" t="s">
        <v>118</v>
      </c>
      <c r="D54" s="317" t="s">
        <v>119</v>
      </c>
      <c r="E54" s="318"/>
      <c r="F54" s="316" t="s">
        <v>95</v>
      </c>
      <c r="G54" s="319">
        <v>0.005</v>
      </c>
      <c r="H54" s="315" t="s">
        <v>96</v>
      </c>
      <c r="I54" s="320">
        <v>-0.19</v>
      </c>
      <c r="J54" s="320">
        <v>0.0</v>
      </c>
      <c r="K54" s="320">
        <v>-0.19</v>
      </c>
      <c r="L54" s="320">
        <v>0.19</v>
      </c>
      <c r="M54" s="320">
        <v>0.0</v>
      </c>
      <c r="N54" s="320">
        <v>0.19</v>
      </c>
      <c r="O54" s="319">
        <v>0.0</v>
      </c>
      <c r="P54" s="320">
        <v>0.0</v>
      </c>
      <c r="Q54" s="320">
        <v>0.0</v>
      </c>
      <c r="R54" s="321">
        <v>0.0</v>
      </c>
      <c r="S54" s="314"/>
    </row>
    <row r="55" ht="11.25" customHeight="1">
      <c r="B55" s="315" t="s">
        <v>92</v>
      </c>
      <c r="C55" s="316" t="s">
        <v>105</v>
      </c>
      <c r="D55" s="317" t="s">
        <v>106</v>
      </c>
      <c r="E55" s="318"/>
      <c r="F55" s="316" t="s">
        <v>95</v>
      </c>
      <c r="G55" s="319">
        <v>1.0</v>
      </c>
      <c r="H55" s="315" t="s">
        <v>96</v>
      </c>
      <c r="I55" s="320">
        <v>-65.0</v>
      </c>
      <c r="J55" s="320">
        <v>0.0</v>
      </c>
      <c r="K55" s="320">
        <v>-65.0</v>
      </c>
      <c r="L55" s="320">
        <v>65.0</v>
      </c>
      <c r="M55" s="320">
        <v>0.0</v>
      </c>
      <c r="N55" s="320">
        <v>65.0</v>
      </c>
      <c r="O55" s="319">
        <v>0.0</v>
      </c>
      <c r="P55" s="320">
        <v>0.0</v>
      </c>
      <c r="Q55" s="320">
        <v>0.0</v>
      </c>
      <c r="R55" s="321">
        <v>0.0</v>
      </c>
      <c r="S55" s="314"/>
    </row>
    <row r="56" ht="11.25" customHeight="1">
      <c r="B56" s="322" t="s">
        <v>107</v>
      </c>
      <c r="C56" s="323"/>
      <c r="D56" s="323"/>
      <c r="E56" s="323"/>
      <c r="F56" s="324"/>
      <c r="G56" s="325">
        <v>10.636</v>
      </c>
      <c r="H56" s="326" t="s">
        <v>108</v>
      </c>
      <c r="I56" s="327">
        <v>-2887.5</v>
      </c>
      <c r="J56" s="327">
        <v>0.0</v>
      </c>
      <c r="K56" s="327">
        <v>-2887.5</v>
      </c>
      <c r="L56" s="327">
        <v>2887.5</v>
      </c>
      <c r="M56" s="327">
        <v>0.0</v>
      </c>
      <c r="N56" s="327">
        <v>2887.5</v>
      </c>
      <c r="O56" s="325">
        <v>0.0</v>
      </c>
      <c r="P56" s="327">
        <v>0.0</v>
      </c>
      <c r="Q56" s="327">
        <v>0.0</v>
      </c>
      <c r="R56" s="328">
        <v>0.0</v>
      </c>
      <c r="S56" s="329"/>
    </row>
    <row r="57" ht="11.25" customHeight="1">
      <c r="B57" s="312" t="s">
        <v>2534</v>
      </c>
      <c r="C57" s="313"/>
      <c r="D57" s="313"/>
      <c r="E57" s="313"/>
      <c r="F57" s="313"/>
      <c r="G57" s="313"/>
      <c r="H57" s="313"/>
      <c r="I57" s="313"/>
      <c r="J57" s="313"/>
      <c r="K57" s="313"/>
      <c r="L57" s="313"/>
      <c r="M57" s="313"/>
      <c r="N57" s="313"/>
      <c r="O57" s="313"/>
      <c r="P57" s="313"/>
      <c r="Q57" s="313"/>
      <c r="R57" s="313"/>
      <c r="S57" s="314"/>
    </row>
    <row r="58" ht="11.25" customHeight="1">
      <c r="B58" s="315" t="s">
        <v>92</v>
      </c>
      <c r="C58" s="316" t="s">
        <v>201</v>
      </c>
      <c r="D58" s="317" t="s">
        <v>202</v>
      </c>
      <c r="E58" s="318"/>
      <c r="F58" s="316" t="s">
        <v>95</v>
      </c>
      <c r="G58" s="319">
        <v>1.8</v>
      </c>
      <c r="H58" s="315" t="s">
        <v>96</v>
      </c>
      <c r="I58" s="320">
        <v>-98.1</v>
      </c>
      <c r="J58" s="320">
        <v>0.0</v>
      </c>
      <c r="K58" s="320">
        <v>-98.1</v>
      </c>
      <c r="L58" s="320">
        <v>98.1</v>
      </c>
      <c r="M58" s="320">
        <v>0.0</v>
      </c>
      <c r="N58" s="320">
        <v>98.1</v>
      </c>
      <c r="O58" s="319">
        <v>0.0</v>
      </c>
      <c r="P58" s="320">
        <v>0.0</v>
      </c>
      <c r="Q58" s="320">
        <v>0.0</v>
      </c>
      <c r="R58" s="321">
        <v>0.0</v>
      </c>
      <c r="S58" s="314"/>
    </row>
    <row r="59" ht="11.25" customHeight="1">
      <c r="B59" s="315" t="s">
        <v>92</v>
      </c>
      <c r="C59" s="316" t="s">
        <v>118</v>
      </c>
      <c r="D59" s="317" t="s">
        <v>119</v>
      </c>
      <c r="E59" s="318"/>
      <c r="F59" s="316" t="s">
        <v>95</v>
      </c>
      <c r="G59" s="319">
        <v>0.03</v>
      </c>
      <c r="H59" s="315" t="s">
        <v>96</v>
      </c>
      <c r="I59" s="320">
        <v>-1.14</v>
      </c>
      <c r="J59" s="320">
        <v>0.0</v>
      </c>
      <c r="K59" s="320">
        <v>-1.14</v>
      </c>
      <c r="L59" s="320">
        <v>1.14</v>
      </c>
      <c r="M59" s="320">
        <v>0.0</v>
      </c>
      <c r="N59" s="320">
        <v>1.14</v>
      </c>
      <c r="O59" s="319">
        <v>0.0</v>
      </c>
      <c r="P59" s="320">
        <v>0.0</v>
      </c>
      <c r="Q59" s="320">
        <v>0.0</v>
      </c>
      <c r="R59" s="321">
        <v>0.0</v>
      </c>
      <c r="S59" s="314"/>
    </row>
    <row r="60" ht="11.25" customHeight="1">
      <c r="B60" s="315" t="s">
        <v>92</v>
      </c>
      <c r="C60" s="316" t="s">
        <v>141</v>
      </c>
      <c r="D60" s="317" t="s">
        <v>142</v>
      </c>
      <c r="E60" s="318"/>
      <c r="F60" s="316" t="s">
        <v>95</v>
      </c>
      <c r="G60" s="319">
        <v>0.03</v>
      </c>
      <c r="H60" s="315" t="s">
        <v>96</v>
      </c>
      <c r="I60" s="320">
        <v>-2.64</v>
      </c>
      <c r="J60" s="320">
        <v>0.0</v>
      </c>
      <c r="K60" s="320">
        <v>-2.64</v>
      </c>
      <c r="L60" s="320">
        <v>2.64</v>
      </c>
      <c r="M60" s="320">
        <v>0.0</v>
      </c>
      <c r="N60" s="320">
        <v>2.64</v>
      </c>
      <c r="O60" s="319">
        <v>0.0</v>
      </c>
      <c r="P60" s="320">
        <v>0.0</v>
      </c>
      <c r="Q60" s="320">
        <v>0.0</v>
      </c>
      <c r="R60" s="321">
        <v>0.0</v>
      </c>
      <c r="S60" s="314"/>
    </row>
    <row r="61" ht="11.25" customHeight="1">
      <c r="B61" s="315" t="s">
        <v>92</v>
      </c>
      <c r="C61" s="316" t="s">
        <v>184</v>
      </c>
      <c r="D61" s="317" t="s">
        <v>185</v>
      </c>
      <c r="E61" s="318"/>
      <c r="F61" s="316" t="s">
        <v>95</v>
      </c>
      <c r="G61" s="319">
        <v>0.6</v>
      </c>
      <c r="H61" s="315" t="s">
        <v>96</v>
      </c>
      <c r="I61" s="320">
        <v>-138.96</v>
      </c>
      <c r="J61" s="320">
        <v>0.0</v>
      </c>
      <c r="K61" s="320">
        <v>-138.96</v>
      </c>
      <c r="L61" s="320">
        <v>138.96</v>
      </c>
      <c r="M61" s="320">
        <v>0.0</v>
      </c>
      <c r="N61" s="320">
        <v>138.96</v>
      </c>
      <c r="O61" s="319">
        <v>0.0</v>
      </c>
      <c r="P61" s="320">
        <v>0.0</v>
      </c>
      <c r="Q61" s="320">
        <v>0.0</v>
      </c>
      <c r="R61" s="321">
        <v>0.0</v>
      </c>
      <c r="S61" s="314"/>
    </row>
    <row r="62" ht="11.25" customHeight="1">
      <c r="B62" s="315" t="s">
        <v>92</v>
      </c>
      <c r="C62" s="316" t="s">
        <v>137</v>
      </c>
      <c r="D62" s="317" t="s">
        <v>138</v>
      </c>
      <c r="E62" s="318"/>
      <c r="F62" s="316" t="s">
        <v>95</v>
      </c>
      <c r="G62" s="319">
        <v>0.06</v>
      </c>
      <c r="H62" s="315" t="s">
        <v>96</v>
      </c>
      <c r="I62" s="320">
        <v>-22.8</v>
      </c>
      <c r="J62" s="320">
        <v>0.0</v>
      </c>
      <c r="K62" s="320">
        <v>-22.8</v>
      </c>
      <c r="L62" s="320">
        <v>22.8</v>
      </c>
      <c r="M62" s="320">
        <v>0.0</v>
      </c>
      <c r="N62" s="320">
        <v>22.8</v>
      </c>
      <c r="O62" s="319">
        <v>0.0</v>
      </c>
      <c r="P62" s="320">
        <v>0.0</v>
      </c>
      <c r="Q62" s="320">
        <v>0.0</v>
      </c>
      <c r="R62" s="321">
        <v>0.0</v>
      </c>
      <c r="S62" s="314"/>
    </row>
    <row r="63" ht="11.25" customHeight="1">
      <c r="B63" s="315" t="s">
        <v>92</v>
      </c>
      <c r="C63" s="316" t="s">
        <v>366</v>
      </c>
      <c r="D63" s="317" t="s">
        <v>367</v>
      </c>
      <c r="E63" s="318"/>
      <c r="F63" s="316" t="s">
        <v>95</v>
      </c>
      <c r="G63" s="319">
        <v>0.09</v>
      </c>
      <c r="H63" s="315" t="s">
        <v>96</v>
      </c>
      <c r="I63" s="320">
        <v>-227.25</v>
      </c>
      <c r="J63" s="320">
        <v>0.0</v>
      </c>
      <c r="K63" s="320">
        <v>-227.25</v>
      </c>
      <c r="L63" s="320">
        <v>227.25</v>
      </c>
      <c r="M63" s="320">
        <v>0.0</v>
      </c>
      <c r="N63" s="320">
        <v>227.25</v>
      </c>
      <c r="O63" s="319">
        <v>0.0</v>
      </c>
      <c r="P63" s="320">
        <v>0.0</v>
      </c>
      <c r="Q63" s="320">
        <v>0.0</v>
      </c>
      <c r="R63" s="321">
        <v>0.0</v>
      </c>
      <c r="S63" s="314"/>
    </row>
    <row r="64" ht="11.25" customHeight="1">
      <c r="B64" s="315" t="s">
        <v>92</v>
      </c>
      <c r="C64" s="316" t="s">
        <v>118</v>
      </c>
      <c r="D64" s="317" t="s">
        <v>119</v>
      </c>
      <c r="E64" s="318"/>
      <c r="F64" s="316" t="s">
        <v>95</v>
      </c>
      <c r="G64" s="319">
        <v>0.015</v>
      </c>
      <c r="H64" s="315" t="s">
        <v>96</v>
      </c>
      <c r="I64" s="320">
        <v>-0.57</v>
      </c>
      <c r="J64" s="320">
        <v>0.0</v>
      </c>
      <c r="K64" s="320">
        <v>-0.57</v>
      </c>
      <c r="L64" s="320">
        <v>0.57</v>
      </c>
      <c r="M64" s="320">
        <v>0.0</v>
      </c>
      <c r="N64" s="320">
        <v>0.57</v>
      </c>
      <c r="O64" s="319">
        <v>0.0</v>
      </c>
      <c r="P64" s="320">
        <v>0.0</v>
      </c>
      <c r="Q64" s="320">
        <v>0.0</v>
      </c>
      <c r="R64" s="321">
        <v>0.0</v>
      </c>
      <c r="S64" s="314"/>
    </row>
    <row r="65" ht="11.25" customHeight="1">
      <c r="B65" s="315" t="s">
        <v>92</v>
      </c>
      <c r="C65" s="316" t="s">
        <v>141</v>
      </c>
      <c r="D65" s="317" t="s">
        <v>142</v>
      </c>
      <c r="E65" s="318"/>
      <c r="F65" s="316" t="s">
        <v>95</v>
      </c>
      <c r="G65" s="319">
        <v>0.03</v>
      </c>
      <c r="H65" s="315" t="s">
        <v>96</v>
      </c>
      <c r="I65" s="320">
        <v>-2.64</v>
      </c>
      <c r="J65" s="320">
        <v>0.0</v>
      </c>
      <c r="K65" s="320">
        <v>-2.64</v>
      </c>
      <c r="L65" s="320">
        <v>2.64</v>
      </c>
      <c r="M65" s="320">
        <v>0.0</v>
      </c>
      <c r="N65" s="320">
        <v>2.64</v>
      </c>
      <c r="O65" s="319">
        <v>0.0</v>
      </c>
      <c r="P65" s="320">
        <v>0.0</v>
      </c>
      <c r="Q65" s="320">
        <v>0.0</v>
      </c>
      <c r="R65" s="321">
        <v>0.0</v>
      </c>
      <c r="S65" s="314"/>
    </row>
    <row r="66" ht="11.25" customHeight="1">
      <c r="B66" s="315" t="s">
        <v>92</v>
      </c>
      <c r="C66" s="316" t="s">
        <v>170</v>
      </c>
      <c r="D66" s="317" t="s">
        <v>171</v>
      </c>
      <c r="E66" s="318"/>
      <c r="F66" s="316" t="s">
        <v>95</v>
      </c>
      <c r="G66" s="319">
        <v>0.09</v>
      </c>
      <c r="H66" s="315" t="s">
        <v>96</v>
      </c>
      <c r="I66" s="320">
        <v>-152.46</v>
      </c>
      <c r="J66" s="320">
        <v>0.0</v>
      </c>
      <c r="K66" s="320">
        <v>-152.46</v>
      </c>
      <c r="L66" s="320">
        <v>152.46</v>
      </c>
      <c r="M66" s="320">
        <v>0.0</v>
      </c>
      <c r="N66" s="320">
        <v>152.46</v>
      </c>
      <c r="O66" s="319">
        <v>0.0</v>
      </c>
      <c r="P66" s="320">
        <v>0.0</v>
      </c>
      <c r="Q66" s="320">
        <v>0.0</v>
      </c>
      <c r="R66" s="321">
        <v>0.0</v>
      </c>
      <c r="S66" s="314"/>
    </row>
    <row r="67" ht="11.25" customHeight="1">
      <c r="B67" s="315" t="s">
        <v>92</v>
      </c>
      <c r="C67" s="316" t="s">
        <v>372</v>
      </c>
      <c r="D67" s="317" t="s">
        <v>373</v>
      </c>
      <c r="E67" s="318"/>
      <c r="F67" s="316" t="s">
        <v>95</v>
      </c>
      <c r="G67" s="319">
        <v>0.24</v>
      </c>
      <c r="H67" s="315" t="s">
        <v>96</v>
      </c>
      <c r="I67" s="320">
        <v>-221.76</v>
      </c>
      <c r="J67" s="320">
        <v>0.0</v>
      </c>
      <c r="K67" s="320">
        <v>-221.76</v>
      </c>
      <c r="L67" s="320">
        <v>221.76</v>
      </c>
      <c r="M67" s="320">
        <v>0.0</v>
      </c>
      <c r="N67" s="320">
        <v>221.76</v>
      </c>
      <c r="O67" s="319">
        <v>0.0</v>
      </c>
      <c r="P67" s="320">
        <v>0.0</v>
      </c>
      <c r="Q67" s="320">
        <v>0.0</v>
      </c>
      <c r="R67" s="321">
        <v>0.0</v>
      </c>
      <c r="S67" s="314"/>
    </row>
    <row r="68" ht="11.25" customHeight="1">
      <c r="B68" s="315" t="s">
        <v>92</v>
      </c>
      <c r="C68" s="316" t="s">
        <v>2274</v>
      </c>
      <c r="D68" s="317" t="s">
        <v>2275</v>
      </c>
      <c r="E68" s="318"/>
      <c r="F68" s="316" t="s">
        <v>95</v>
      </c>
      <c r="G68" s="319">
        <v>0.15</v>
      </c>
      <c r="H68" s="315" t="s">
        <v>96</v>
      </c>
      <c r="I68" s="320">
        <v>-264.0</v>
      </c>
      <c r="J68" s="320">
        <v>0.0</v>
      </c>
      <c r="K68" s="320">
        <v>-264.0</v>
      </c>
      <c r="L68" s="320">
        <v>264.0</v>
      </c>
      <c r="M68" s="320">
        <v>0.0</v>
      </c>
      <c r="N68" s="320">
        <v>264.0</v>
      </c>
      <c r="O68" s="319">
        <v>0.0</v>
      </c>
      <c r="P68" s="320">
        <v>0.0</v>
      </c>
      <c r="Q68" s="320">
        <v>0.0</v>
      </c>
      <c r="R68" s="321">
        <v>0.0</v>
      </c>
      <c r="S68" s="314"/>
    </row>
    <row r="69" ht="11.25" customHeight="1">
      <c r="B69" s="315" t="s">
        <v>92</v>
      </c>
      <c r="C69" s="316" t="s">
        <v>2298</v>
      </c>
      <c r="D69" s="317" t="s">
        <v>2299</v>
      </c>
      <c r="E69" s="318"/>
      <c r="F69" s="316" t="s">
        <v>95</v>
      </c>
      <c r="G69" s="319">
        <v>0.25</v>
      </c>
      <c r="H69" s="315" t="s">
        <v>96</v>
      </c>
      <c r="I69" s="320">
        <v>-480.0</v>
      </c>
      <c r="J69" s="320">
        <v>0.0</v>
      </c>
      <c r="K69" s="320">
        <v>-480.0</v>
      </c>
      <c r="L69" s="320">
        <v>480.0</v>
      </c>
      <c r="M69" s="320">
        <v>0.0</v>
      </c>
      <c r="N69" s="320">
        <v>480.0</v>
      </c>
      <c r="O69" s="319">
        <v>0.0</v>
      </c>
      <c r="P69" s="320">
        <v>0.0</v>
      </c>
      <c r="Q69" s="320">
        <v>0.0</v>
      </c>
      <c r="R69" s="321">
        <v>0.0</v>
      </c>
      <c r="S69" s="314"/>
    </row>
    <row r="70" ht="11.25" customHeight="1">
      <c r="B70" s="315" t="s">
        <v>92</v>
      </c>
      <c r="C70" s="316" t="s">
        <v>366</v>
      </c>
      <c r="D70" s="317" t="s">
        <v>367</v>
      </c>
      <c r="E70" s="318"/>
      <c r="F70" s="316" t="s">
        <v>95</v>
      </c>
      <c r="G70" s="319">
        <v>0.15</v>
      </c>
      <c r="H70" s="315" t="s">
        <v>96</v>
      </c>
      <c r="I70" s="320">
        <v>-378.75</v>
      </c>
      <c r="J70" s="320">
        <v>0.0</v>
      </c>
      <c r="K70" s="320">
        <v>-378.75</v>
      </c>
      <c r="L70" s="320">
        <v>378.75</v>
      </c>
      <c r="M70" s="320">
        <v>0.0</v>
      </c>
      <c r="N70" s="320">
        <v>378.75</v>
      </c>
      <c r="O70" s="319">
        <v>0.0</v>
      </c>
      <c r="P70" s="320">
        <v>0.0</v>
      </c>
      <c r="Q70" s="320">
        <v>0.0</v>
      </c>
      <c r="R70" s="321">
        <v>0.0</v>
      </c>
      <c r="S70" s="314"/>
    </row>
    <row r="71" ht="11.25" customHeight="1">
      <c r="B71" s="315" t="s">
        <v>92</v>
      </c>
      <c r="C71" s="316" t="s">
        <v>228</v>
      </c>
      <c r="D71" s="317" t="s">
        <v>229</v>
      </c>
      <c r="E71" s="318"/>
      <c r="F71" s="316" t="s">
        <v>95</v>
      </c>
      <c r="G71" s="319">
        <v>0.075</v>
      </c>
      <c r="H71" s="315" t="s">
        <v>96</v>
      </c>
      <c r="I71" s="320">
        <v>-213.75</v>
      </c>
      <c r="J71" s="320">
        <v>0.0</v>
      </c>
      <c r="K71" s="320">
        <v>-213.75</v>
      </c>
      <c r="L71" s="320">
        <v>213.75</v>
      </c>
      <c r="M71" s="320">
        <v>0.0</v>
      </c>
      <c r="N71" s="320">
        <v>213.75</v>
      </c>
      <c r="O71" s="319">
        <v>0.0</v>
      </c>
      <c r="P71" s="320">
        <v>0.0</v>
      </c>
      <c r="Q71" s="320">
        <v>0.0</v>
      </c>
      <c r="R71" s="321">
        <v>0.0</v>
      </c>
      <c r="S71" s="314"/>
    </row>
    <row r="72" ht="11.25" customHeight="1">
      <c r="B72" s="315" t="s">
        <v>92</v>
      </c>
      <c r="C72" s="316" t="s">
        <v>116</v>
      </c>
      <c r="D72" s="317" t="s">
        <v>117</v>
      </c>
      <c r="E72" s="318"/>
      <c r="F72" s="316" t="s">
        <v>95</v>
      </c>
      <c r="G72" s="319">
        <v>0.06</v>
      </c>
      <c r="H72" s="315" t="s">
        <v>96</v>
      </c>
      <c r="I72" s="320">
        <v>-97.2</v>
      </c>
      <c r="J72" s="320">
        <v>0.0</v>
      </c>
      <c r="K72" s="320">
        <v>-97.2</v>
      </c>
      <c r="L72" s="320">
        <v>97.2</v>
      </c>
      <c r="M72" s="320">
        <v>0.0</v>
      </c>
      <c r="N72" s="320">
        <v>97.2</v>
      </c>
      <c r="O72" s="319">
        <v>0.0</v>
      </c>
      <c r="P72" s="320">
        <v>0.0</v>
      </c>
      <c r="Q72" s="320">
        <v>0.0</v>
      </c>
      <c r="R72" s="321">
        <v>0.0</v>
      </c>
      <c r="S72" s="314"/>
    </row>
    <row r="73" ht="11.25" customHeight="1">
      <c r="B73" s="315" t="s">
        <v>92</v>
      </c>
      <c r="C73" s="316" t="s">
        <v>170</v>
      </c>
      <c r="D73" s="317" t="s">
        <v>171</v>
      </c>
      <c r="E73" s="318"/>
      <c r="F73" s="316" t="s">
        <v>95</v>
      </c>
      <c r="G73" s="319">
        <v>0.24</v>
      </c>
      <c r="H73" s="315" t="s">
        <v>96</v>
      </c>
      <c r="I73" s="320">
        <v>-406.56</v>
      </c>
      <c r="J73" s="320">
        <v>0.0</v>
      </c>
      <c r="K73" s="320">
        <v>-406.56</v>
      </c>
      <c r="L73" s="320">
        <v>406.56</v>
      </c>
      <c r="M73" s="320">
        <v>0.0</v>
      </c>
      <c r="N73" s="320">
        <v>406.56</v>
      </c>
      <c r="O73" s="319">
        <v>0.0</v>
      </c>
      <c r="P73" s="320">
        <v>0.0</v>
      </c>
      <c r="Q73" s="320">
        <v>0.0</v>
      </c>
      <c r="R73" s="321">
        <v>0.0</v>
      </c>
      <c r="S73" s="314"/>
    </row>
    <row r="74" ht="11.25" customHeight="1">
      <c r="B74" s="315" t="s">
        <v>92</v>
      </c>
      <c r="C74" s="316" t="s">
        <v>118</v>
      </c>
      <c r="D74" s="317" t="s">
        <v>119</v>
      </c>
      <c r="E74" s="318"/>
      <c r="F74" s="316" t="s">
        <v>95</v>
      </c>
      <c r="G74" s="319">
        <v>0.009</v>
      </c>
      <c r="H74" s="315" t="s">
        <v>96</v>
      </c>
      <c r="I74" s="320">
        <v>-0.34</v>
      </c>
      <c r="J74" s="320">
        <v>0.0</v>
      </c>
      <c r="K74" s="320">
        <v>-0.34</v>
      </c>
      <c r="L74" s="320">
        <v>0.34</v>
      </c>
      <c r="M74" s="320">
        <v>0.0</v>
      </c>
      <c r="N74" s="320">
        <v>0.34</v>
      </c>
      <c r="O74" s="319">
        <v>0.0</v>
      </c>
      <c r="P74" s="320">
        <v>0.0</v>
      </c>
      <c r="Q74" s="320">
        <v>0.0</v>
      </c>
      <c r="R74" s="321">
        <v>0.0</v>
      </c>
      <c r="S74" s="314"/>
    </row>
    <row r="75" ht="11.25" customHeight="1">
      <c r="B75" s="315" t="s">
        <v>92</v>
      </c>
      <c r="C75" s="316" t="s">
        <v>137</v>
      </c>
      <c r="D75" s="317" t="s">
        <v>138</v>
      </c>
      <c r="E75" s="318"/>
      <c r="F75" s="316" t="s">
        <v>95</v>
      </c>
      <c r="G75" s="319">
        <v>0.009</v>
      </c>
      <c r="H75" s="315" t="s">
        <v>96</v>
      </c>
      <c r="I75" s="320">
        <v>-3.42</v>
      </c>
      <c r="J75" s="320">
        <v>0.0</v>
      </c>
      <c r="K75" s="320">
        <v>-3.42</v>
      </c>
      <c r="L75" s="320">
        <v>3.42</v>
      </c>
      <c r="M75" s="320">
        <v>0.0</v>
      </c>
      <c r="N75" s="320">
        <v>3.42</v>
      </c>
      <c r="O75" s="319">
        <v>0.0</v>
      </c>
      <c r="P75" s="320">
        <v>0.0</v>
      </c>
      <c r="Q75" s="320">
        <v>0.0</v>
      </c>
      <c r="R75" s="321">
        <v>0.0</v>
      </c>
      <c r="S75" s="314"/>
    </row>
    <row r="76" ht="11.25" customHeight="1">
      <c r="B76" s="315" t="s">
        <v>92</v>
      </c>
      <c r="C76" s="316" t="s">
        <v>97</v>
      </c>
      <c r="D76" s="317" t="s">
        <v>98</v>
      </c>
      <c r="E76" s="318"/>
      <c r="F76" s="316" t="s">
        <v>95</v>
      </c>
      <c r="G76" s="319">
        <v>0.021</v>
      </c>
      <c r="H76" s="315" t="s">
        <v>96</v>
      </c>
      <c r="I76" s="320">
        <v>-8.09</v>
      </c>
      <c r="J76" s="320">
        <v>0.0</v>
      </c>
      <c r="K76" s="320">
        <v>-8.09</v>
      </c>
      <c r="L76" s="320">
        <v>8.09</v>
      </c>
      <c r="M76" s="320">
        <v>0.0</v>
      </c>
      <c r="N76" s="320">
        <v>8.09</v>
      </c>
      <c r="O76" s="319">
        <v>0.0</v>
      </c>
      <c r="P76" s="320">
        <v>0.0</v>
      </c>
      <c r="Q76" s="320">
        <v>0.0</v>
      </c>
      <c r="R76" s="321">
        <v>0.0</v>
      </c>
      <c r="S76" s="314"/>
    </row>
    <row r="77" ht="11.25" customHeight="1">
      <c r="B77" s="315" t="s">
        <v>92</v>
      </c>
      <c r="C77" s="316" t="s">
        <v>408</v>
      </c>
      <c r="D77" s="317" t="s">
        <v>409</v>
      </c>
      <c r="E77" s="318"/>
      <c r="F77" s="316" t="s">
        <v>95</v>
      </c>
      <c r="G77" s="319">
        <v>0.18</v>
      </c>
      <c r="H77" s="315" t="s">
        <v>96</v>
      </c>
      <c r="I77" s="320">
        <v>-143.53</v>
      </c>
      <c r="J77" s="320">
        <v>0.0</v>
      </c>
      <c r="K77" s="320">
        <v>-143.53</v>
      </c>
      <c r="L77" s="320">
        <v>143.53</v>
      </c>
      <c r="M77" s="320">
        <v>0.0</v>
      </c>
      <c r="N77" s="320">
        <v>143.53</v>
      </c>
      <c r="O77" s="319">
        <v>0.0</v>
      </c>
      <c r="P77" s="320">
        <v>0.0</v>
      </c>
      <c r="Q77" s="320">
        <v>0.0</v>
      </c>
      <c r="R77" s="321">
        <v>0.0</v>
      </c>
      <c r="S77" s="314"/>
    </row>
    <row r="78" ht="11.25" customHeight="1">
      <c r="B78" s="315" t="s">
        <v>92</v>
      </c>
      <c r="C78" s="316" t="s">
        <v>128</v>
      </c>
      <c r="D78" s="317" t="s">
        <v>129</v>
      </c>
      <c r="E78" s="318"/>
      <c r="F78" s="316" t="s">
        <v>130</v>
      </c>
      <c r="G78" s="319">
        <v>3.0</v>
      </c>
      <c r="H78" s="315" t="s">
        <v>96</v>
      </c>
      <c r="I78" s="320">
        <v>-34.98</v>
      </c>
      <c r="J78" s="320">
        <v>0.0</v>
      </c>
      <c r="K78" s="320">
        <v>-34.98</v>
      </c>
      <c r="L78" s="320">
        <v>34.98</v>
      </c>
      <c r="M78" s="320">
        <v>0.0</v>
      </c>
      <c r="N78" s="320">
        <v>34.98</v>
      </c>
      <c r="O78" s="319">
        <v>0.0</v>
      </c>
      <c r="P78" s="320">
        <v>0.0</v>
      </c>
      <c r="Q78" s="320">
        <v>0.0</v>
      </c>
      <c r="R78" s="321">
        <v>0.0</v>
      </c>
      <c r="S78" s="314"/>
    </row>
    <row r="79" ht="11.25" customHeight="1">
      <c r="B79" s="315" t="s">
        <v>92</v>
      </c>
      <c r="C79" s="316" t="s">
        <v>178</v>
      </c>
      <c r="D79" s="317" t="s">
        <v>179</v>
      </c>
      <c r="E79" s="318"/>
      <c r="F79" s="316" t="s">
        <v>95</v>
      </c>
      <c r="G79" s="319">
        <v>0.3</v>
      </c>
      <c r="H79" s="315" t="s">
        <v>96</v>
      </c>
      <c r="I79" s="320">
        <v>-389.4</v>
      </c>
      <c r="J79" s="320">
        <v>0.0</v>
      </c>
      <c r="K79" s="320">
        <v>-389.4</v>
      </c>
      <c r="L79" s="320">
        <v>389.4</v>
      </c>
      <c r="M79" s="320">
        <v>0.0</v>
      </c>
      <c r="N79" s="320">
        <v>389.4</v>
      </c>
      <c r="O79" s="319">
        <v>0.0</v>
      </c>
      <c r="P79" s="320">
        <v>0.0</v>
      </c>
      <c r="Q79" s="320">
        <v>0.0</v>
      </c>
      <c r="R79" s="321">
        <v>0.0</v>
      </c>
      <c r="S79" s="314"/>
    </row>
    <row r="80" ht="11.25" customHeight="1">
      <c r="B80" s="315" t="s">
        <v>92</v>
      </c>
      <c r="C80" s="316" t="s">
        <v>204</v>
      </c>
      <c r="D80" s="317" t="s">
        <v>205</v>
      </c>
      <c r="E80" s="318"/>
      <c r="F80" s="316" t="s">
        <v>95</v>
      </c>
      <c r="G80" s="319">
        <v>0.18</v>
      </c>
      <c r="H80" s="315" t="s">
        <v>96</v>
      </c>
      <c r="I80" s="320">
        <v>-18.75</v>
      </c>
      <c r="J80" s="320">
        <v>0.0</v>
      </c>
      <c r="K80" s="320">
        <v>-18.75</v>
      </c>
      <c r="L80" s="320">
        <v>18.75</v>
      </c>
      <c r="M80" s="320">
        <v>0.0</v>
      </c>
      <c r="N80" s="320">
        <v>18.75</v>
      </c>
      <c r="O80" s="319">
        <v>0.0</v>
      </c>
      <c r="P80" s="320">
        <v>0.0</v>
      </c>
      <c r="Q80" s="320">
        <v>0.0</v>
      </c>
      <c r="R80" s="321">
        <v>0.0</v>
      </c>
      <c r="S80" s="314"/>
    </row>
    <row r="81" ht="11.25" customHeight="1">
      <c r="B81" s="315" t="s">
        <v>92</v>
      </c>
      <c r="C81" s="316" t="s">
        <v>2215</v>
      </c>
      <c r="D81" s="317" t="s">
        <v>2216</v>
      </c>
      <c r="E81" s="318"/>
      <c r="F81" s="316" t="s">
        <v>95</v>
      </c>
      <c r="G81" s="319">
        <v>0.09</v>
      </c>
      <c r="H81" s="315" t="s">
        <v>96</v>
      </c>
      <c r="I81" s="320">
        <v>-69.3</v>
      </c>
      <c r="J81" s="320">
        <v>0.0</v>
      </c>
      <c r="K81" s="320">
        <v>-69.3</v>
      </c>
      <c r="L81" s="320">
        <v>69.3</v>
      </c>
      <c r="M81" s="320">
        <v>0.0</v>
      </c>
      <c r="N81" s="320">
        <v>69.3</v>
      </c>
      <c r="O81" s="319">
        <v>0.0</v>
      </c>
      <c r="P81" s="320">
        <v>0.0</v>
      </c>
      <c r="Q81" s="320">
        <v>0.0</v>
      </c>
      <c r="R81" s="321">
        <v>0.0</v>
      </c>
      <c r="S81" s="314"/>
    </row>
    <row r="82" ht="11.25" customHeight="1">
      <c r="B82" s="315" t="s">
        <v>92</v>
      </c>
      <c r="C82" s="316" t="s">
        <v>212</v>
      </c>
      <c r="D82" s="317" t="s">
        <v>213</v>
      </c>
      <c r="E82" s="318"/>
      <c r="F82" s="316" t="s">
        <v>95</v>
      </c>
      <c r="G82" s="319">
        <v>0.09</v>
      </c>
      <c r="H82" s="315" t="s">
        <v>96</v>
      </c>
      <c r="I82" s="320">
        <v>-18.0</v>
      </c>
      <c r="J82" s="320">
        <v>0.0</v>
      </c>
      <c r="K82" s="320">
        <v>-18.0</v>
      </c>
      <c r="L82" s="320">
        <v>18.0</v>
      </c>
      <c r="M82" s="320">
        <v>0.0</v>
      </c>
      <c r="N82" s="320">
        <v>18.0</v>
      </c>
      <c r="O82" s="319">
        <v>0.0</v>
      </c>
      <c r="P82" s="320">
        <v>0.0</v>
      </c>
      <c r="Q82" s="320">
        <v>0.0</v>
      </c>
      <c r="R82" s="321">
        <v>0.0</v>
      </c>
      <c r="S82" s="314"/>
    </row>
    <row r="83" ht="11.25" customHeight="1">
      <c r="B83" s="315" t="s">
        <v>92</v>
      </c>
      <c r="C83" s="316" t="s">
        <v>218</v>
      </c>
      <c r="D83" s="317" t="s">
        <v>219</v>
      </c>
      <c r="E83" s="318"/>
      <c r="F83" s="316" t="s">
        <v>95</v>
      </c>
      <c r="G83" s="319">
        <v>0.25</v>
      </c>
      <c r="H83" s="315" t="s">
        <v>96</v>
      </c>
      <c r="I83" s="320">
        <v>-387.5</v>
      </c>
      <c r="J83" s="320">
        <v>0.0</v>
      </c>
      <c r="K83" s="320">
        <v>-387.5</v>
      </c>
      <c r="L83" s="320">
        <v>387.5</v>
      </c>
      <c r="M83" s="320">
        <v>0.0</v>
      </c>
      <c r="N83" s="320">
        <v>387.5</v>
      </c>
      <c r="O83" s="319">
        <v>0.0</v>
      </c>
      <c r="P83" s="320">
        <v>0.0</v>
      </c>
      <c r="Q83" s="320">
        <v>0.0</v>
      </c>
      <c r="R83" s="321">
        <v>0.0</v>
      </c>
      <c r="S83" s="314"/>
    </row>
    <row r="84" ht="11.25" customHeight="1">
      <c r="B84" s="315" t="s">
        <v>92</v>
      </c>
      <c r="C84" s="316" t="s">
        <v>1927</v>
      </c>
      <c r="D84" s="317" t="s">
        <v>1641</v>
      </c>
      <c r="E84" s="318"/>
      <c r="F84" s="316" t="s">
        <v>95</v>
      </c>
      <c r="G84" s="319">
        <v>0.1</v>
      </c>
      <c r="H84" s="315" t="s">
        <v>96</v>
      </c>
      <c r="I84" s="320">
        <v>-25.0</v>
      </c>
      <c r="J84" s="320">
        <v>0.0</v>
      </c>
      <c r="K84" s="320">
        <v>-25.0</v>
      </c>
      <c r="L84" s="320">
        <v>25.0</v>
      </c>
      <c r="M84" s="320">
        <v>0.0</v>
      </c>
      <c r="N84" s="320">
        <v>25.0</v>
      </c>
      <c r="O84" s="319">
        <v>0.0</v>
      </c>
      <c r="P84" s="320">
        <v>0.0</v>
      </c>
      <c r="Q84" s="320">
        <v>0.0</v>
      </c>
      <c r="R84" s="321">
        <v>0.0</v>
      </c>
      <c r="S84" s="314"/>
    </row>
    <row r="85" ht="11.25" customHeight="1">
      <c r="B85" s="322" t="s">
        <v>107</v>
      </c>
      <c r="C85" s="323"/>
      <c r="D85" s="323"/>
      <c r="E85" s="323"/>
      <c r="F85" s="324"/>
      <c r="G85" s="325">
        <v>8.139</v>
      </c>
      <c r="H85" s="326" t="s">
        <v>108</v>
      </c>
      <c r="I85" s="327">
        <v>-3806.9</v>
      </c>
      <c r="J85" s="327">
        <v>0.0</v>
      </c>
      <c r="K85" s="327">
        <v>-3806.9</v>
      </c>
      <c r="L85" s="327">
        <v>3806.9</v>
      </c>
      <c r="M85" s="327">
        <v>0.0</v>
      </c>
      <c r="N85" s="327">
        <v>3806.9</v>
      </c>
      <c r="O85" s="325">
        <v>0.0</v>
      </c>
      <c r="P85" s="327">
        <v>0.0</v>
      </c>
      <c r="Q85" s="327">
        <v>0.0</v>
      </c>
      <c r="R85" s="328">
        <v>0.0</v>
      </c>
      <c r="S85" s="329"/>
    </row>
    <row r="86" ht="11.25" customHeight="1">
      <c r="B86" s="312" t="s">
        <v>2535</v>
      </c>
      <c r="C86" s="313"/>
      <c r="D86" s="313"/>
      <c r="E86" s="313"/>
      <c r="F86" s="313"/>
      <c r="G86" s="313"/>
      <c r="H86" s="313"/>
      <c r="I86" s="313"/>
      <c r="J86" s="313"/>
      <c r="K86" s="313"/>
      <c r="L86" s="313"/>
      <c r="M86" s="313"/>
      <c r="N86" s="313"/>
      <c r="O86" s="313"/>
      <c r="P86" s="313"/>
      <c r="Q86" s="313"/>
      <c r="R86" s="313"/>
      <c r="S86" s="314"/>
    </row>
    <row r="87" ht="11.25" customHeight="1">
      <c r="B87" s="315" t="s">
        <v>92</v>
      </c>
      <c r="C87" s="316" t="s">
        <v>2179</v>
      </c>
      <c r="D87" s="317" t="s">
        <v>2180</v>
      </c>
      <c r="E87" s="318"/>
      <c r="F87" s="316" t="s">
        <v>130</v>
      </c>
      <c r="G87" s="319">
        <v>3.0</v>
      </c>
      <c r="H87" s="315" t="s">
        <v>96</v>
      </c>
      <c r="I87" s="320">
        <v>-82.68</v>
      </c>
      <c r="J87" s="320">
        <v>0.0</v>
      </c>
      <c r="K87" s="320">
        <v>-82.68</v>
      </c>
      <c r="L87" s="320">
        <v>82.68</v>
      </c>
      <c r="M87" s="320">
        <v>0.0</v>
      </c>
      <c r="N87" s="320">
        <v>82.68</v>
      </c>
      <c r="O87" s="319">
        <v>0.0</v>
      </c>
      <c r="P87" s="320">
        <v>0.0</v>
      </c>
      <c r="Q87" s="320">
        <v>0.0</v>
      </c>
      <c r="R87" s="321">
        <v>0.0</v>
      </c>
      <c r="S87" s="314"/>
    </row>
    <row r="88" ht="11.25" customHeight="1">
      <c r="B88" s="315" t="s">
        <v>92</v>
      </c>
      <c r="C88" s="316" t="s">
        <v>2358</v>
      </c>
      <c r="D88" s="399" t="s">
        <v>2359</v>
      </c>
      <c r="E88" s="318"/>
      <c r="F88" s="316" t="s">
        <v>95</v>
      </c>
      <c r="G88" s="319">
        <v>0.5</v>
      </c>
      <c r="H88" s="315" t="s">
        <v>96</v>
      </c>
      <c r="I88" s="320">
        <v>-1059.96</v>
      </c>
      <c r="J88" s="320">
        <v>0.0</v>
      </c>
      <c r="K88" s="320">
        <v>-1059.96</v>
      </c>
      <c r="L88" s="320">
        <v>1059.96</v>
      </c>
      <c r="M88" s="320">
        <v>0.0</v>
      </c>
      <c r="N88" s="320">
        <v>1059.96</v>
      </c>
      <c r="O88" s="319">
        <v>0.0</v>
      </c>
      <c r="P88" s="320">
        <v>0.0</v>
      </c>
      <c r="Q88" s="320">
        <v>0.0</v>
      </c>
      <c r="R88" s="321">
        <v>0.0</v>
      </c>
      <c r="S88" s="314"/>
    </row>
    <row r="89" ht="11.25" customHeight="1">
      <c r="B89" s="315" t="s">
        <v>92</v>
      </c>
      <c r="C89" s="316" t="s">
        <v>112</v>
      </c>
      <c r="D89" s="317" t="s">
        <v>113</v>
      </c>
      <c r="E89" s="318"/>
      <c r="F89" s="316" t="s">
        <v>95</v>
      </c>
      <c r="G89" s="319">
        <v>0.3</v>
      </c>
      <c r="H89" s="315" t="s">
        <v>96</v>
      </c>
      <c r="I89" s="320">
        <v>-78.0</v>
      </c>
      <c r="J89" s="320">
        <v>0.0</v>
      </c>
      <c r="K89" s="320">
        <v>-78.0</v>
      </c>
      <c r="L89" s="320">
        <v>78.0</v>
      </c>
      <c r="M89" s="320">
        <v>0.0</v>
      </c>
      <c r="N89" s="320">
        <v>78.0</v>
      </c>
      <c r="O89" s="319">
        <v>0.0</v>
      </c>
      <c r="P89" s="320">
        <v>0.0</v>
      </c>
      <c r="Q89" s="320">
        <v>0.0</v>
      </c>
      <c r="R89" s="321">
        <v>0.0</v>
      </c>
      <c r="S89" s="314"/>
    </row>
    <row r="90" ht="11.25" customHeight="1">
      <c r="B90" s="315" t="s">
        <v>92</v>
      </c>
      <c r="C90" s="316" t="s">
        <v>105</v>
      </c>
      <c r="D90" s="317" t="s">
        <v>106</v>
      </c>
      <c r="E90" s="318"/>
      <c r="F90" s="316" t="s">
        <v>95</v>
      </c>
      <c r="G90" s="319">
        <v>0.3</v>
      </c>
      <c r="H90" s="315" t="s">
        <v>96</v>
      </c>
      <c r="I90" s="320">
        <v>-18.6</v>
      </c>
      <c r="J90" s="320">
        <v>0.0</v>
      </c>
      <c r="K90" s="320">
        <v>-18.6</v>
      </c>
      <c r="L90" s="320">
        <v>18.6</v>
      </c>
      <c r="M90" s="320">
        <v>0.0</v>
      </c>
      <c r="N90" s="320">
        <v>18.6</v>
      </c>
      <c r="O90" s="319">
        <v>0.0</v>
      </c>
      <c r="P90" s="320">
        <v>0.0</v>
      </c>
      <c r="Q90" s="320">
        <v>0.0</v>
      </c>
      <c r="R90" s="321">
        <v>0.0</v>
      </c>
      <c r="S90" s="314"/>
    </row>
    <row r="91" ht="11.25" customHeight="1">
      <c r="B91" s="315" t="s">
        <v>92</v>
      </c>
      <c r="C91" s="316" t="s">
        <v>239</v>
      </c>
      <c r="D91" s="317" t="s">
        <v>240</v>
      </c>
      <c r="E91" s="318"/>
      <c r="F91" s="316" t="s">
        <v>95</v>
      </c>
      <c r="G91" s="319">
        <v>0.09</v>
      </c>
      <c r="H91" s="315" t="s">
        <v>96</v>
      </c>
      <c r="I91" s="320">
        <v>-35.44</v>
      </c>
      <c r="J91" s="320">
        <v>0.0</v>
      </c>
      <c r="K91" s="320">
        <v>-35.44</v>
      </c>
      <c r="L91" s="320">
        <v>35.44</v>
      </c>
      <c r="M91" s="320">
        <v>0.0</v>
      </c>
      <c r="N91" s="320">
        <v>35.44</v>
      </c>
      <c r="O91" s="319">
        <v>0.0</v>
      </c>
      <c r="P91" s="320">
        <v>0.0</v>
      </c>
      <c r="Q91" s="320">
        <v>0.0</v>
      </c>
      <c r="R91" s="321">
        <v>0.0</v>
      </c>
      <c r="S91" s="314"/>
    </row>
    <row r="92" ht="11.25" customHeight="1">
      <c r="B92" s="315" t="s">
        <v>92</v>
      </c>
      <c r="C92" s="316" t="s">
        <v>1928</v>
      </c>
      <c r="D92" s="317" t="s">
        <v>1929</v>
      </c>
      <c r="E92" s="318"/>
      <c r="F92" s="316" t="s">
        <v>95</v>
      </c>
      <c r="G92" s="319">
        <v>0.15</v>
      </c>
      <c r="H92" s="315" t="s">
        <v>96</v>
      </c>
      <c r="I92" s="320">
        <v>-138.99</v>
      </c>
      <c r="J92" s="320">
        <v>0.0</v>
      </c>
      <c r="K92" s="320">
        <v>-138.99</v>
      </c>
      <c r="L92" s="320">
        <v>138.99</v>
      </c>
      <c r="M92" s="320">
        <v>0.0</v>
      </c>
      <c r="N92" s="320">
        <v>138.99</v>
      </c>
      <c r="O92" s="319">
        <v>0.0</v>
      </c>
      <c r="P92" s="320">
        <v>0.0</v>
      </c>
      <c r="Q92" s="320">
        <v>0.0</v>
      </c>
      <c r="R92" s="321">
        <v>0.0</v>
      </c>
      <c r="S92" s="314"/>
    </row>
    <row r="93" ht="11.25" customHeight="1">
      <c r="B93" s="315" t="s">
        <v>92</v>
      </c>
      <c r="C93" s="316" t="s">
        <v>359</v>
      </c>
      <c r="D93" s="317" t="s">
        <v>360</v>
      </c>
      <c r="E93" s="318"/>
      <c r="F93" s="316" t="s">
        <v>95</v>
      </c>
      <c r="G93" s="319">
        <v>0.24</v>
      </c>
      <c r="H93" s="315" t="s">
        <v>96</v>
      </c>
      <c r="I93" s="320">
        <v>-80.49</v>
      </c>
      <c r="J93" s="320">
        <v>0.0</v>
      </c>
      <c r="K93" s="320">
        <v>-80.49</v>
      </c>
      <c r="L93" s="320">
        <v>80.49</v>
      </c>
      <c r="M93" s="320">
        <v>0.0</v>
      </c>
      <c r="N93" s="320">
        <v>80.49</v>
      </c>
      <c r="O93" s="319">
        <v>0.0</v>
      </c>
      <c r="P93" s="320">
        <v>0.0</v>
      </c>
      <c r="Q93" s="320">
        <v>0.0</v>
      </c>
      <c r="R93" s="321">
        <v>0.0</v>
      </c>
      <c r="S93" s="314"/>
    </row>
    <row r="94" ht="12.0" customHeight="1"/>
    <row r="95" ht="12.75" customHeight="1">
      <c r="B95" s="300" t="s">
        <v>1813</v>
      </c>
      <c r="C95" s="297"/>
      <c r="D95" s="298"/>
      <c r="S95" s="330" t="s">
        <v>203</v>
      </c>
    </row>
    <row r="96" ht="4.5" customHeight="1"/>
    <row r="97" ht="19.5" customHeight="1">
      <c r="B97" s="301" t="s">
        <v>79</v>
      </c>
      <c r="C97" s="301" t="s">
        <v>80</v>
      </c>
      <c r="D97" s="302" t="s">
        <v>81</v>
      </c>
      <c r="E97" s="303"/>
      <c r="F97" s="301" t="s">
        <v>82</v>
      </c>
      <c r="G97" s="301" t="s">
        <v>83</v>
      </c>
      <c r="H97" s="301" t="s">
        <v>84</v>
      </c>
      <c r="I97" s="304" t="s">
        <v>85</v>
      </c>
      <c r="J97" s="305"/>
      <c r="K97" s="306"/>
      <c r="L97" s="304" t="s">
        <v>86</v>
      </c>
      <c r="M97" s="305"/>
      <c r="N97" s="306"/>
      <c r="O97" s="304" t="s">
        <v>87</v>
      </c>
      <c r="P97" s="305"/>
      <c r="Q97" s="305"/>
      <c r="R97" s="305"/>
      <c r="S97" s="307"/>
    </row>
    <row r="98" ht="14.25" customHeight="1">
      <c r="B98" s="308"/>
      <c r="C98" s="308"/>
      <c r="D98" s="309"/>
      <c r="E98" s="310"/>
      <c r="F98" s="308"/>
      <c r="G98" s="308"/>
      <c r="H98" s="308"/>
      <c r="I98" s="311" t="s">
        <v>88</v>
      </c>
      <c r="J98" s="311" t="s">
        <v>89</v>
      </c>
      <c r="K98" s="311" t="s">
        <v>90</v>
      </c>
      <c r="L98" s="311" t="s">
        <v>88</v>
      </c>
      <c r="M98" s="311" t="s">
        <v>89</v>
      </c>
      <c r="N98" s="311" t="s">
        <v>90</v>
      </c>
      <c r="O98" s="311" t="s">
        <v>83</v>
      </c>
      <c r="P98" s="311" t="s">
        <v>88</v>
      </c>
      <c r="Q98" s="311" t="s">
        <v>89</v>
      </c>
      <c r="R98" s="304" t="s">
        <v>90</v>
      </c>
      <c r="S98" s="307"/>
    </row>
    <row r="99" ht="11.25" customHeight="1">
      <c r="B99" s="315" t="s">
        <v>92</v>
      </c>
      <c r="C99" s="316" t="s">
        <v>239</v>
      </c>
      <c r="D99" s="317" t="s">
        <v>240</v>
      </c>
      <c r="E99" s="318"/>
      <c r="F99" s="316" t="s">
        <v>95</v>
      </c>
      <c r="G99" s="319">
        <v>0.12</v>
      </c>
      <c r="H99" s="315" t="s">
        <v>96</v>
      </c>
      <c r="I99" s="320">
        <v>-47.25</v>
      </c>
      <c r="J99" s="320">
        <v>0.0</v>
      </c>
      <c r="K99" s="320">
        <v>-47.25</v>
      </c>
      <c r="L99" s="320">
        <v>47.25</v>
      </c>
      <c r="M99" s="320">
        <v>0.0</v>
      </c>
      <c r="N99" s="320">
        <v>47.25</v>
      </c>
      <c r="O99" s="319">
        <v>0.0</v>
      </c>
      <c r="P99" s="320">
        <v>0.0</v>
      </c>
      <c r="Q99" s="320">
        <v>0.0</v>
      </c>
      <c r="R99" s="321">
        <v>0.0</v>
      </c>
      <c r="S99" s="314"/>
    </row>
    <row r="100" ht="11.25" customHeight="1">
      <c r="B100" s="315" t="s">
        <v>92</v>
      </c>
      <c r="C100" s="316" t="s">
        <v>126</v>
      </c>
      <c r="D100" s="317" t="s">
        <v>127</v>
      </c>
      <c r="E100" s="318"/>
      <c r="F100" s="316" t="s">
        <v>95</v>
      </c>
      <c r="G100" s="319">
        <v>0.06</v>
      </c>
      <c r="H100" s="315" t="s">
        <v>96</v>
      </c>
      <c r="I100" s="320">
        <v>-19.32</v>
      </c>
      <c r="J100" s="320">
        <v>0.0</v>
      </c>
      <c r="K100" s="320">
        <v>-19.32</v>
      </c>
      <c r="L100" s="320">
        <v>19.32</v>
      </c>
      <c r="M100" s="320">
        <v>0.0</v>
      </c>
      <c r="N100" s="320">
        <v>19.32</v>
      </c>
      <c r="O100" s="319">
        <v>0.0</v>
      </c>
      <c r="P100" s="320">
        <v>0.0</v>
      </c>
      <c r="Q100" s="320">
        <v>0.0</v>
      </c>
      <c r="R100" s="321">
        <v>0.0</v>
      </c>
      <c r="S100" s="314"/>
    </row>
    <row r="101" ht="11.25" customHeight="1">
      <c r="B101" s="315" t="s">
        <v>92</v>
      </c>
      <c r="C101" s="316" t="s">
        <v>190</v>
      </c>
      <c r="D101" s="317" t="s">
        <v>191</v>
      </c>
      <c r="E101" s="318"/>
      <c r="F101" s="316" t="s">
        <v>95</v>
      </c>
      <c r="G101" s="319">
        <v>0.003</v>
      </c>
      <c r="H101" s="315" t="s">
        <v>96</v>
      </c>
      <c r="I101" s="320">
        <v>-3.36</v>
      </c>
      <c r="J101" s="320">
        <v>0.0</v>
      </c>
      <c r="K101" s="320">
        <v>-3.36</v>
      </c>
      <c r="L101" s="320">
        <v>3.36</v>
      </c>
      <c r="M101" s="320">
        <v>0.0</v>
      </c>
      <c r="N101" s="320">
        <v>3.36</v>
      </c>
      <c r="O101" s="319">
        <v>0.0</v>
      </c>
      <c r="P101" s="320">
        <v>0.0</v>
      </c>
      <c r="Q101" s="320">
        <v>0.0</v>
      </c>
      <c r="R101" s="321">
        <v>0.0</v>
      </c>
      <c r="S101" s="314"/>
    </row>
    <row r="102" ht="11.25" customHeight="1">
      <c r="B102" s="315" t="s">
        <v>92</v>
      </c>
      <c r="C102" s="316" t="s">
        <v>137</v>
      </c>
      <c r="D102" s="317" t="s">
        <v>138</v>
      </c>
      <c r="E102" s="318"/>
      <c r="F102" s="316" t="s">
        <v>95</v>
      </c>
      <c r="G102" s="319">
        <v>0.003</v>
      </c>
      <c r="H102" s="315" t="s">
        <v>96</v>
      </c>
      <c r="I102" s="320">
        <v>-1.14</v>
      </c>
      <c r="J102" s="320">
        <v>0.0</v>
      </c>
      <c r="K102" s="320">
        <v>-1.14</v>
      </c>
      <c r="L102" s="320">
        <v>1.14</v>
      </c>
      <c r="M102" s="320">
        <v>0.0</v>
      </c>
      <c r="N102" s="320">
        <v>1.14</v>
      </c>
      <c r="O102" s="319">
        <v>0.0</v>
      </c>
      <c r="P102" s="320">
        <v>0.0</v>
      </c>
      <c r="Q102" s="320">
        <v>0.0</v>
      </c>
      <c r="R102" s="321">
        <v>0.0</v>
      </c>
      <c r="S102" s="314"/>
    </row>
    <row r="103" ht="11.25" customHeight="1">
      <c r="B103" s="315" t="s">
        <v>92</v>
      </c>
      <c r="C103" s="316" t="s">
        <v>2536</v>
      </c>
      <c r="D103" s="317" t="s">
        <v>2537</v>
      </c>
      <c r="E103" s="318"/>
      <c r="F103" s="316" t="s">
        <v>95</v>
      </c>
      <c r="G103" s="319">
        <v>0.9</v>
      </c>
      <c r="H103" s="315" t="s">
        <v>96</v>
      </c>
      <c r="I103" s="320">
        <v>-248.04</v>
      </c>
      <c r="J103" s="320">
        <v>0.0</v>
      </c>
      <c r="K103" s="320">
        <v>-248.04</v>
      </c>
      <c r="L103" s="320">
        <v>248.04</v>
      </c>
      <c r="M103" s="320">
        <v>0.0</v>
      </c>
      <c r="N103" s="320">
        <v>248.04</v>
      </c>
      <c r="O103" s="319">
        <v>0.0</v>
      </c>
      <c r="P103" s="320">
        <v>0.0</v>
      </c>
      <c r="Q103" s="320">
        <v>0.0</v>
      </c>
      <c r="R103" s="321">
        <v>0.0</v>
      </c>
      <c r="S103" s="314"/>
    </row>
    <row r="104" ht="11.25" customHeight="1">
      <c r="B104" s="315" t="s">
        <v>92</v>
      </c>
      <c r="C104" s="316" t="s">
        <v>118</v>
      </c>
      <c r="D104" s="317" t="s">
        <v>119</v>
      </c>
      <c r="E104" s="318"/>
      <c r="F104" s="316" t="s">
        <v>95</v>
      </c>
      <c r="G104" s="319">
        <v>0.03</v>
      </c>
      <c r="H104" s="315" t="s">
        <v>96</v>
      </c>
      <c r="I104" s="320">
        <v>-1.19</v>
      </c>
      <c r="J104" s="320">
        <v>0.0</v>
      </c>
      <c r="K104" s="320">
        <v>-1.19</v>
      </c>
      <c r="L104" s="320">
        <v>1.19</v>
      </c>
      <c r="M104" s="320">
        <v>0.0</v>
      </c>
      <c r="N104" s="320">
        <v>1.19</v>
      </c>
      <c r="O104" s="319">
        <v>0.0</v>
      </c>
      <c r="P104" s="320">
        <v>0.0</v>
      </c>
      <c r="Q104" s="320">
        <v>0.0</v>
      </c>
      <c r="R104" s="321">
        <v>0.0</v>
      </c>
      <c r="S104" s="314"/>
    </row>
    <row r="105" ht="11.25" customHeight="1">
      <c r="B105" s="315" t="s">
        <v>92</v>
      </c>
      <c r="C105" s="316" t="s">
        <v>1920</v>
      </c>
      <c r="D105" s="399" t="s">
        <v>1553</v>
      </c>
      <c r="E105" s="318"/>
      <c r="F105" s="316" t="s">
        <v>95</v>
      </c>
      <c r="G105" s="319">
        <v>6.0</v>
      </c>
      <c r="H105" s="315" t="s">
        <v>96</v>
      </c>
      <c r="I105" s="320">
        <v>-1198.8</v>
      </c>
      <c r="J105" s="320">
        <v>0.0</v>
      </c>
      <c r="K105" s="320">
        <v>-1198.8</v>
      </c>
      <c r="L105" s="320">
        <v>1198.8</v>
      </c>
      <c r="M105" s="320">
        <v>0.0</v>
      </c>
      <c r="N105" s="320">
        <v>1198.8</v>
      </c>
      <c r="O105" s="319">
        <v>0.0</v>
      </c>
      <c r="P105" s="320">
        <v>0.0</v>
      </c>
      <c r="Q105" s="320">
        <v>0.0</v>
      </c>
      <c r="R105" s="321">
        <v>0.0</v>
      </c>
      <c r="S105" s="314"/>
    </row>
    <row r="106" ht="11.25" customHeight="1">
      <c r="B106" s="315" t="s">
        <v>92</v>
      </c>
      <c r="C106" s="316" t="s">
        <v>128</v>
      </c>
      <c r="D106" s="317" t="s">
        <v>129</v>
      </c>
      <c r="E106" s="318"/>
      <c r="F106" s="316" t="s">
        <v>130</v>
      </c>
      <c r="G106" s="319">
        <v>6.0</v>
      </c>
      <c r="H106" s="315" t="s">
        <v>96</v>
      </c>
      <c r="I106" s="320">
        <v>-69.97</v>
      </c>
      <c r="J106" s="320">
        <v>0.0</v>
      </c>
      <c r="K106" s="320">
        <v>-69.97</v>
      </c>
      <c r="L106" s="320">
        <v>69.97</v>
      </c>
      <c r="M106" s="320">
        <v>0.0</v>
      </c>
      <c r="N106" s="320">
        <v>69.97</v>
      </c>
      <c r="O106" s="319">
        <v>0.0</v>
      </c>
      <c r="P106" s="320">
        <v>0.0</v>
      </c>
      <c r="Q106" s="320">
        <v>0.0</v>
      </c>
      <c r="R106" s="321">
        <v>0.0</v>
      </c>
      <c r="S106" s="314"/>
    </row>
    <row r="107" ht="11.25" customHeight="1">
      <c r="B107" s="315" t="s">
        <v>92</v>
      </c>
      <c r="C107" s="316" t="s">
        <v>124</v>
      </c>
      <c r="D107" s="317" t="s">
        <v>125</v>
      </c>
      <c r="E107" s="318"/>
      <c r="F107" s="316" t="s">
        <v>95</v>
      </c>
      <c r="G107" s="319">
        <v>0.15</v>
      </c>
      <c r="H107" s="315" t="s">
        <v>96</v>
      </c>
      <c r="I107" s="320">
        <v>-188.1</v>
      </c>
      <c r="J107" s="320">
        <v>0.0</v>
      </c>
      <c r="K107" s="320">
        <v>-188.1</v>
      </c>
      <c r="L107" s="320">
        <v>188.1</v>
      </c>
      <c r="M107" s="320">
        <v>0.0</v>
      </c>
      <c r="N107" s="320">
        <v>188.1</v>
      </c>
      <c r="O107" s="319">
        <v>0.0</v>
      </c>
      <c r="P107" s="320">
        <v>0.0</v>
      </c>
      <c r="Q107" s="320">
        <v>0.0</v>
      </c>
      <c r="R107" s="321">
        <v>0.0</v>
      </c>
      <c r="S107" s="314"/>
    </row>
    <row r="108" ht="11.25" customHeight="1">
      <c r="B108" s="315" t="s">
        <v>92</v>
      </c>
      <c r="C108" s="316" t="s">
        <v>230</v>
      </c>
      <c r="D108" s="317" t="s">
        <v>231</v>
      </c>
      <c r="E108" s="318"/>
      <c r="F108" s="316" t="s">
        <v>95</v>
      </c>
      <c r="G108" s="319">
        <v>0.15</v>
      </c>
      <c r="H108" s="315" t="s">
        <v>96</v>
      </c>
      <c r="I108" s="320">
        <v>0.0</v>
      </c>
      <c r="J108" s="320">
        <v>0.0</v>
      </c>
      <c r="K108" s="320">
        <v>0.0</v>
      </c>
      <c r="L108" s="320">
        <v>0.0</v>
      </c>
      <c r="M108" s="320">
        <v>0.0</v>
      </c>
      <c r="N108" s="320">
        <v>0.0</v>
      </c>
      <c r="O108" s="319">
        <v>0.0</v>
      </c>
      <c r="P108" s="320">
        <v>0.0</v>
      </c>
      <c r="Q108" s="320">
        <v>0.0</v>
      </c>
      <c r="R108" s="321">
        <v>0.0</v>
      </c>
      <c r="S108" s="314"/>
    </row>
    <row r="109" ht="11.25" customHeight="1">
      <c r="B109" s="315" t="s">
        <v>92</v>
      </c>
      <c r="C109" s="316" t="s">
        <v>1928</v>
      </c>
      <c r="D109" s="317" t="s">
        <v>1929</v>
      </c>
      <c r="E109" s="318"/>
      <c r="F109" s="316" t="s">
        <v>95</v>
      </c>
      <c r="G109" s="319">
        <v>0.21</v>
      </c>
      <c r="H109" s="315" t="s">
        <v>96</v>
      </c>
      <c r="I109" s="320">
        <v>-195.57</v>
      </c>
      <c r="J109" s="320">
        <v>0.0</v>
      </c>
      <c r="K109" s="320">
        <v>-195.57</v>
      </c>
      <c r="L109" s="320">
        <v>195.57</v>
      </c>
      <c r="M109" s="320">
        <v>0.0</v>
      </c>
      <c r="N109" s="320">
        <v>195.57</v>
      </c>
      <c r="O109" s="319">
        <v>0.0</v>
      </c>
      <c r="P109" s="320">
        <v>0.0</v>
      </c>
      <c r="Q109" s="320">
        <v>0.0</v>
      </c>
      <c r="R109" s="321">
        <v>0.0</v>
      </c>
      <c r="S109" s="314"/>
    </row>
    <row r="110" ht="11.25" customHeight="1">
      <c r="B110" s="315" t="s">
        <v>92</v>
      </c>
      <c r="C110" s="316" t="s">
        <v>118</v>
      </c>
      <c r="D110" s="317" t="s">
        <v>119</v>
      </c>
      <c r="E110" s="318"/>
      <c r="F110" s="316" t="s">
        <v>95</v>
      </c>
      <c r="G110" s="319">
        <v>0.015</v>
      </c>
      <c r="H110" s="315" t="s">
        <v>96</v>
      </c>
      <c r="I110" s="320">
        <v>-0.63</v>
      </c>
      <c r="J110" s="320">
        <v>0.0</v>
      </c>
      <c r="K110" s="320">
        <v>-0.63</v>
      </c>
      <c r="L110" s="320">
        <v>0.63</v>
      </c>
      <c r="M110" s="320">
        <v>0.0</v>
      </c>
      <c r="N110" s="320">
        <v>0.63</v>
      </c>
      <c r="O110" s="319">
        <v>0.0</v>
      </c>
      <c r="P110" s="320">
        <v>0.0</v>
      </c>
      <c r="Q110" s="320">
        <v>0.0</v>
      </c>
      <c r="R110" s="321">
        <v>0.0</v>
      </c>
      <c r="S110" s="314"/>
    </row>
    <row r="111" ht="11.25" customHeight="1">
      <c r="B111" s="315" t="s">
        <v>92</v>
      </c>
      <c r="C111" s="316" t="s">
        <v>141</v>
      </c>
      <c r="D111" s="317" t="s">
        <v>142</v>
      </c>
      <c r="E111" s="318"/>
      <c r="F111" s="316" t="s">
        <v>95</v>
      </c>
      <c r="G111" s="319">
        <v>0.015</v>
      </c>
      <c r="H111" s="315" t="s">
        <v>96</v>
      </c>
      <c r="I111" s="320">
        <v>-1.32</v>
      </c>
      <c r="J111" s="320">
        <v>0.0</v>
      </c>
      <c r="K111" s="320">
        <v>-1.32</v>
      </c>
      <c r="L111" s="320">
        <v>1.32</v>
      </c>
      <c r="M111" s="320">
        <v>0.0</v>
      </c>
      <c r="N111" s="320">
        <v>1.32</v>
      </c>
      <c r="O111" s="319">
        <v>0.0</v>
      </c>
      <c r="P111" s="320">
        <v>0.0</v>
      </c>
      <c r="Q111" s="320">
        <v>0.0</v>
      </c>
      <c r="R111" s="321">
        <v>0.0</v>
      </c>
      <c r="S111" s="314"/>
    </row>
    <row r="112" ht="11.25" customHeight="1">
      <c r="B112" s="315" t="s">
        <v>92</v>
      </c>
      <c r="C112" s="316" t="s">
        <v>128</v>
      </c>
      <c r="D112" s="317" t="s">
        <v>129</v>
      </c>
      <c r="E112" s="318"/>
      <c r="F112" s="316" t="s">
        <v>130</v>
      </c>
      <c r="G112" s="319">
        <v>18.0</v>
      </c>
      <c r="H112" s="315" t="s">
        <v>96</v>
      </c>
      <c r="I112" s="320">
        <v>-209.9</v>
      </c>
      <c r="J112" s="320">
        <v>0.0</v>
      </c>
      <c r="K112" s="320">
        <v>-209.9</v>
      </c>
      <c r="L112" s="320">
        <v>209.9</v>
      </c>
      <c r="M112" s="320">
        <v>0.0</v>
      </c>
      <c r="N112" s="320">
        <v>209.9</v>
      </c>
      <c r="O112" s="319">
        <v>0.0</v>
      </c>
      <c r="P112" s="320">
        <v>0.0</v>
      </c>
      <c r="Q112" s="320">
        <v>0.0</v>
      </c>
      <c r="R112" s="321">
        <v>0.0</v>
      </c>
      <c r="S112" s="314"/>
    </row>
    <row r="113" ht="11.25" customHeight="1">
      <c r="B113" s="315" t="s">
        <v>92</v>
      </c>
      <c r="C113" s="316" t="s">
        <v>201</v>
      </c>
      <c r="D113" s="317" t="s">
        <v>202</v>
      </c>
      <c r="E113" s="318"/>
      <c r="F113" s="316" t="s">
        <v>95</v>
      </c>
      <c r="G113" s="319">
        <v>0.48</v>
      </c>
      <c r="H113" s="315" t="s">
        <v>96</v>
      </c>
      <c r="I113" s="320">
        <v>-26.16</v>
      </c>
      <c r="J113" s="320">
        <v>0.0</v>
      </c>
      <c r="K113" s="320">
        <v>-26.16</v>
      </c>
      <c r="L113" s="320">
        <v>26.16</v>
      </c>
      <c r="M113" s="320">
        <v>0.0</v>
      </c>
      <c r="N113" s="320">
        <v>26.16</v>
      </c>
      <c r="O113" s="319">
        <v>0.0</v>
      </c>
      <c r="P113" s="320">
        <v>0.0</v>
      </c>
      <c r="Q113" s="320">
        <v>0.0</v>
      </c>
      <c r="R113" s="321">
        <v>0.0</v>
      </c>
      <c r="S113" s="314"/>
    </row>
    <row r="114" ht="11.25" customHeight="1">
      <c r="B114" s="315" t="s">
        <v>92</v>
      </c>
      <c r="C114" s="316" t="s">
        <v>141</v>
      </c>
      <c r="D114" s="317" t="s">
        <v>142</v>
      </c>
      <c r="E114" s="318"/>
      <c r="F114" s="316" t="s">
        <v>95</v>
      </c>
      <c r="G114" s="319">
        <v>0.2</v>
      </c>
      <c r="H114" s="315" t="s">
        <v>96</v>
      </c>
      <c r="I114" s="320">
        <v>-17.6</v>
      </c>
      <c r="J114" s="320">
        <v>0.0</v>
      </c>
      <c r="K114" s="320">
        <v>-17.6</v>
      </c>
      <c r="L114" s="320">
        <v>17.6</v>
      </c>
      <c r="M114" s="320">
        <v>0.0</v>
      </c>
      <c r="N114" s="320">
        <v>17.6</v>
      </c>
      <c r="O114" s="319">
        <v>0.0</v>
      </c>
      <c r="P114" s="320">
        <v>0.0</v>
      </c>
      <c r="Q114" s="320">
        <v>0.0</v>
      </c>
      <c r="R114" s="321">
        <v>0.0</v>
      </c>
      <c r="S114" s="314"/>
    </row>
    <row r="115" ht="11.25" customHeight="1">
      <c r="B115" s="315" t="s">
        <v>92</v>
      </c>
      <c r="C115" s="316" t="s">
        <v>410</v>
      </c>
      <c r="D115" s="317" t="s">
        <v>411</v>
      </c>
      <c r="E115" s="318"/>
      <c r="F115" s="316" t="s">
        <v>95</v>
      </c>
      <c r="G115" s="319">
        <v>0.15</v>
      </c>
      <c r="H115" s="315" t="s">
        <v>96</v>
      </c>
      <c r="I115" s="320">
        <v>-522.0</v>
      </c>
      <c r="J115" s="320">
        <v>0.0</v>
      </c>
      <c r="K115" s="320">
        <v>-522.0</v>
      </c>
      <c r="L115" s="320">
        <v>522.0</v>
      </c>
      <c r="M115" s="320">
        <v>0.0</v>
      </c>
      <c r="N115" s="320">
        <v>522.0</v>
      </c>
      <c r="O115" s="319">
        <v>0.0</v>
      </c>
      <c r="P115" s="320">
        <v>0.0</v>
      </c>
      <c r="Q115" s="320">
        <v>0.0</v>
      </c>
      <c r="R115" s="321">
        <v>0.0</v>
      </c>
      <c r="S115" s="314"/>
    </row>
    <row r="116" ht="11.25" customHeight="1">
      <c r="B116" s="315" t="s">
        <v>92</v>
      </c>
      <c r="C116" s="316" t="s">
        <v>417</v>
      </c>
      <c r="D116" s="317" t="s">
        <v>418</v>
      </c>
      <c r="E116" s="318"/>
      <c r="F116" s="316" t="s">
        <v>95</v>
      </c>
      <c r="G116" s="319">
        <v>0.03</v>
      </c>
      <c r="H116" s="315" t="s">
        <v>96</v>
      </c>
      <c r="I116" s="320">
        <v>-8.55</v>
      </c>
      <c r="J116" s="320">
        <v>0.0</v>
      </c>
      <c r="K116" s="320">
        <v>-8.55</v>
      </c>
      <c r="L116" s="320">
        <v>8.55</v>
      </c>
      <c r="M116" s="320">
        <v>0.0</v>
      </c>
      <c r="N116" s="320">
        <v>8.55</v>
      </c>
      <c r="O116" s="319">
        <v>0.0</v>
      </c>
      <c r="P116" s="320">
        <v>0.0</v>
      </c>
      <c r="Q116" s="320">
        <v>0.0</v>
      </c>
      <c r="R116" s="321">
        <v>0.0</v>
      </c>
      <c r="S116" s="314"/>
    </row>
    <row r="117" ht="11.25" customHeight="1">
      <c r="B117" s="315" t="s">
        <v>92</v>
      </c>
      <c r="C117" s="316" t="s">
        <v>230</v>
      </c>
      <c r="D117" s="317" t="s">
        <v>231</v>
      </c>
      <c r="E117" s="318"/>
      <c r="F117" s="316" t="s">
        <v>95</v>
      </c>
      <c r="G117" s="319">
        <v>1.35</v>
      </c>
      <c r="H117" s="315" t="s">
        <v>96</v>
      </c>
      <c r="I117" s="320">
        <v>0.0</v>
      </c>
      <c r="J117" s="320">
        <v>0.0</v>
      </c>
      <c r="K117" s="320">
        <v>0.0</v>
      </c>
      <c r="L117" s="320">
        <v>0.0</v>
      </c>
      <c r="M117" s="320">
        <v>0.0</v>
      </c>
      <c r="N117" s="320">
        <v>0.0</v>
      </c>
      <c r="O117" s="319">
        <v>0.0</v>
      </c>
      <c r="P117" s="320">
        <v>0.0</v>
      </c>
      <c r="Q117" s="320">
        <v>0.0</v>
      </c>
      <c r="R117" s="321">
        <v>0.0</v>
      </c>
      <c r="S117" s="314"/>
    </row>
    <row r="118" ht="11.25" customHeight="1">
      <c r="B118" s="315" t="s">
        <v>92</v>
      </c>
      <c r="C118" s="316" t="s">
        <v>178</v>
      </c>
      <c r="D118" s="317" t="s">
        <v>179</v>
      </c>
      <c r="E118" s="318"/>
      <c r="F118" s="316" t="s">
        <v>95</v>
      </c>
      <c r="G118" s="319">
        <v>0.75</v>
      </c>
      <c r="H118" s="315" t="s">
        <v>96</v>
      </c>
      <c r="I118" s="320">
        <v>-832.97</v>
      </c>
      <c r="J118" s="320">
        <v>0.0</v>
      </c>
      <c r="K118" s="320">
        <v>-832.97</v>
      </c>
      <c r="L118" s="320">
        <v>832.97</v>
      </c>
      <c r="M118" s="320">
        <v>0.0</v>
      </c>
      <c r="N118" s="320">
        <v>832.97</v>
      </c>
      <c r="O118" s="319">
        <v>0.0</v>
      </c>
      <c r="P118" s="320">
        <v>0.0</v>
      </c>
      <c r="Q118" s="320">
        <v>0.0</v>
      </c>
      <c r="R118" s="321">
        <v>0.0</v>
      </c>
      <c r="S118" s="314"/>
    </row>
    <row r="119" ht="11.25" customHeight="1">
      <c r="B119" s="315" t="s">
        <v>92</v>
      </c>
      <c r="C119" s="316" t="s">
        <v>212</v>
      </c>
      <c r="D119" s="317" t="s">
        <v>213</v>
      </c>
      <c r="E119" s="318"/>
      <c r="F119" s="316" t="s">
        <v>95</v>
      </c>
      <c r="G119" s="319">
        <v>0.45</v>
      </c>
      <c r="H119" s="315" t="s">
        <v>96</v>
      </c>
      <c r="I119" s="320">
        <v>-84.39</v>
      </c>
      <c r="J119" s="320">
        <v>0.0</v>
      </c>
      <c r="K119" s="320">
        <v>-84.39</v>
      </c>
      <c r="L119" s="320">
        <v>84.39</v>
      </c>
      <c r="M119" s="320">
        <v>0.0</v>
      </c>
      <c r="N119" s="320">
        <v>84.39</v>
      </c>
      <c r="O119" s="319">
        <v>0.0</v>
      </c>
      <c r="P119" s="320">
        <v>0.0</v>
      </c>
      <c r="Q119" s="320">
        <v>0.0</v>
      </c>
      <c r="R119" s="321">
        <v>0.0</v>
      </c>
      <c r="S119" s="314"/>
    </row>
    <row r="120" ht="11.25" customHeight="1">
      <c r="B120" s="315" t="s">
        <v>92</v>
      </c>
      <c r="C120" s="316" t="s">
        <v>141</v>
      </c>
      <c r="D120" s="317" t="s">
        <v>142</v>
      </c>
      <c r="E120" s="318"/>
      <c r="F120" s="316" t="s">
        <v>95</v>
      </c>
      <c r="G120" s="319">
        <v>0.3</v>
      </c>
      <c r="H120" s="315" t="s">
        <v>96</v>
      </c>
      <c r="I120" s="320">
        <v>-26.4</v>
      </c>
      <c r="J120" s="320">
        <v>0.0</v>
      </c>
      <c r="K120" s="320">
        <v>-26.4</v>
      </c>
      <c r="L120" s="320">
        <v>26.4</v>
      </c>
      <c r="M120" s="320">
        <v>0.0</v>
      </c>
      <c r="N120" s="320">
        <v>26.4</v>
      </c>
      <c r="O120" s="319">
        <v>0.0</v>
      </c>
      <c r="P120" s="320">
        <v>0.0</v>
      </c>
      <c r="Q120" s="320">
        <v>0.0</v>
      </c>
      <c r="R120" s="321">
        <v>0.0</v>
      </c>
      <c r="S120" s="314"/>
    </row>
    <row r="121" ht="11.25" customHeight="1">
      <c r="B121" s="315" t="s">
        <v>92</v>
      </c>
      <c r="C121" s="316" t="s">
        <v>124</v>
      </c>
      <c r="D121" s="317" t="s">
        <v>125</v>
      </c>
      <c r="E121" s="318"/>
      <c r="F121" s="316" t="s">
        <v>95</v>
      </c>
      <c r="G121" s="319">
        <v>0.045</v>
      </c>
      <c r="H121" s="315" t="s">
        <v>96</v>
      </c>
      <c r="I121" s="320">
        <v>-56.43</v>
      </c>
      <c r="J121" s="320">
        <v>0.0</v>
      </c>
      <c r="K121" s="320">
        <v>-56.43</v>
      </c>
      <c r="L121" s="320">
        <v>56.43</v>
      </c>
      <c r="M121" s="320">
        <v>0.0</v>
      </c>
      <c r="N121" s="320">
        <v>56.43</v>
      </c>
      <c r="O121" s="319">
        <v>0.0</v>
      </c>
      <c r="P121" s="320">
        <v>0.0</v>
      </c>
      <c r="Q121" s="320">
        <v>0.0</v>
      </c>
      <c r="R121" s="321">
        <v>0.0</v>
      </c>
      <c r="S121" s="314"/>
    </row>
    <row r="122" ht="11.25" customHeight="1">
      <c r="B122" s="315" t="s">
        <v>92</v>
      </c>
      <c r="C122" s="316" t="s">
        <v>230</v>
      </c>
      <c r="D122" s="317" t="s">
        <v>231</v>
      </c>
      <c r="E122" s="318"/>
      <c r="F122" s="316" t="s">
        <v>95</v>
      </c>
      <c r="G122" s="319">
        <v>0.345</v>
      </c>
      <c r="H122" s="315" t="s">
        <v>96</v>
      </c>
      <c r="I122" s="320">
        <v>0.0</v>
      </c>
      <c r="J122" s="320">
        <v>0.0</v>
      </c>
      <c r="K122" s="320">
        <v>0.0</v>
      </c>
      <c r="L122" s="320">
        <v>0.0</v>
      </c>
      <c r="M122" s="320">
        <v>0.0</v>
      </c>
      <c r="N122" s="320">
        <v>0.0</v>
      </c>
      <c r="O122" s="319">
        <v>0.0</v>
      </c>
      <c r="P122" s="320">
        <v>0.0</v>
      </c>
      <c r="Q122" s="320">
        <v>0.0</v>
      </c>
      <c r="R122" s="321">
        <v>0.0</v>
      </c>
      <c r="S122" s="314"/>
    </row>
    <row r="123" ht="11.25" customHeight="1">
      <c r="B123" s="315" t="s">
        <v>92</v>
      </c>
      <c r="C123" s="316" t="s">
        <v>1922</v>
      </c>
      <c r="D123" s="317" t="s">
        <v>1561</v>
      </c>
      <c r="E123" s="318"/>
      <c r="F123" s="316" t="s">
        <v>95</v>
      </c>
      <c r="G123" s="319">
        <v>0.12</v>
      </c>
      <c r="H123" s="315" t="s">
        <v>96</v>
      </c>
      <c r="I123" s="320">
        <v>-43.2</v>
      </c>
      <c r="J123" s="320">
        <v>0.0</v>
      </c>
      <c r="K123" s="320">
        <v>-43.2</v>
      </c>
      <c r="L123" s="320">
        <v>43.2</v>
      </c>
      <c r="M123" s="320">
        <v>0.0</v>
      </c>
      <c r="N123" s="320">
        <v>43.2</v>
      </c>
      <c r="O123" s="319">
        <v>0.0</v>
      </c>
      <c r="P123" s="320">
        <v>0.0</v>
      </c>
      <c r="Q123" s="320">
        <v>0.0</v>
      </c>
      <c r="R123" s="321">
        <v>0.0</v>
      </c>
      <c r="S123" s="314"/>
    </row>
    <row r="124" ht="11.25" customHeight="1">
      <c r="B124" s="315" t="s">
        <v>92</v>
      </c>
      <c r="C124" s="316" t="s">
        <v>204</v>
      </c>
      <c r="D124" s="317" t="s">
        <v>205</v>
      </c>
      <c r="E124" s="318"/>
      <c r="F124" s="316" t="s">
        <v>95</v>
      </c>
      <c r="G124" s="319">
        <v>0.15</v>
      </c>
      <c r="H124" s="315" t="s">
        <v>96</v>
      </c>
      <c r="I124" s="320">
        <v>-15.63</v>
      </c>
      <c r="J124" s="320">
        <v>0.0</v>
      </c>
      <c r="K124" s="320">
        <v>-15.63</v>
      </c>
      <c r="L124" s="320">
        <v>15.63</v>
      </c>
      <c r="M124" s="320">
        <v>0.0</v>
      </c>
      <c r="N124" s="320">
        <v>15.63</v>
      </c>
      <c r="O124" s="319">
        <v>0.0</v>
      </c>
      <c r="P124" s="320">
        <v>0.0</v>
      </c>
      <c r="Q124" s="320">
        <v>0.0</v>
      </c>
      <c r="R124" s="321">
        <v>0.0</v>
      </c>
      <c r="S124" s="314"/>
    </row>
    <row r="125" ht="11.25" customHeight="1">
      <c r="B125" s="315" t="s">
        <v>92</v>
      </c>
      <c r="C125" s="316" t="s">
        <v>2493</v>
      </c>
      <c r="D125" s="317" t="s">
        <v>2494</v>
      </c>
      <c r="E125" s="318"/>
      <c r="F125" s="316" t="s">
        <v>95</v>
      </c>
      <c r="G125" s="319">
        <v>0.3</v>
      </c>
      <c r="H125" s="315" t="s">
        <v>96</v>
      </c>
      <c r="I125" s="320">
        <v>-99.0</v>
      </c>
      <c r="J125" s="320">
        <v>0.0</v>
      </c>
      <c r="K125" s="320">
        <v>-99.0</v>
      </c>
      <c r="L125" s="320">
        <v>99.0</v>
      </c>
      <c r="M125" s="320">
        <v>0.0</v>
      </c>
      <c r="N125" s="320">
        <v>99.0</v>
      </c>
      <c r="O125" s="319">
        <v>0.0</v>
      </c>
      <c r="P125" s="320">
        <v>0.0</v>
      </c>
      <c r="Q125" s="320">
        <v>0.0</v>
      </c>
      <c r="R125" s="321">
        <v>0.0</v>
      </c>
      <c r="S125" s="314"/>
    </row>
    <row r="126" ht="11.25" customHeight="1">
      <c r="B126" s="315" t="s">
        <v>92</v>
      </c>
      <c r="C126" s="316" t="s">
        <v>2445</v>
      </c>
      <c r="D126" s="317" t="s">
        <v>2446</v>
      </c>
      <c r="E126" s="318"/>
      <c r="F126" s="316" t="s">
        <v>95</v>
      </c>
      <c r="G126" s="319">
        <v>1.97</v>
      </c>
      <c r="H126" s="315" t="s">
        <v>96</v>
      </c>
      <c r="I126" s="320">
        <v>-551.6</v>
      </c>
      <c r="J126" s="320">
        <v>0.0</v>
      </c>
      <c r="K126" s="320">
        <v>-551.6</v>
      </c>
      <c r="L126" s="320">
        <v>551.6</v>
      </c>
      <c r="M126" s="320">
        <v>0.0</v>
      </c>
      <c r="N126" s="320">
        <v>551.6</v>
      </c>
      <c r="O126" s="319">
        <v>0.0</v>
      </c>
      <c r="P126" s="320">
        <v>0.0</v>
      </c>
      <c r="Q126" s="320">
        <v>0.0</v>
      </c>
      <c r="R126" s="321">
        <v>0.0</v>
      </c>
      <c r="S126" s="314"/>
    </row>
    <row r="127" ht="11.25" customHeight="1">
      <c r="B127" s="315" t="s">
        <v>92</v>
      </c>
      <c r="C127" s="316" t="s">
        <v>230</v>
      </c>
      <c r="D127" s="317" t="s">
        <v>231</v>
      </c>
      <c r="E127" s="318"/>
      <c r="F127" s="316" t="s">
        <v>95</v>
      </c>
      <c r="G127" s="319">
        <v>0.45</v>
      </c>
      <c r="H127" s="315" t="s">
        <v>96</v>
      </c>
      <c r="I127" s="320">
        <v>0.0</v>
      </c>
      <c r="J127" s="320">
        <v>0.0</v>
      </c>
      <c r="K127" s="320">
        <v>0.0</v>
      </c>
      <c r="L127" s="320">
        <v>0.0</v>
      </c>
      <c r="M127" s="320">
        <v>0.0</v>
      </c>
      <c r="N127" s="320">
        <v>0.0</v>
      </c>
      <c r="O127" s="319">
        <v>0.0</v>
      </c>
      <c r="P127" s="320">
        <v>0.0</v>
      </c>
      <c r="Q127" s="320">
        <v>0.0</v>
      </c>
      <c r="R127" s="321">
        <v>0.0</v>
      </c>
      <c r="S127" s="314"/>
    </row>
    <row r="128" ht="11.25" customHeight="1">
      <c r="B128" s="315" t="s">
        <v>92</v>
      </c>
      <c r="C128" s="316" t="s">
        <v>415</v>
      </c>
      <c r="D128" s="317" t="s">
        <v>416</v>
      </c>
      <c r="E128" s="318"/>
      <c r="F128" s="316" t="s">
        <v>95</v>
      </c>
      <c r="G128" s="319">
        <v>0.3</v>
      </c>
      <c r="H128" s="315" t="s">
        <v>96</v>
      </c>
      <c r="I128" s="320">
        <v>-153.41</v>
      </c>
      <c r="J128" s="320">
        <v>0.0</v>
      </c>
      <c r="K128" s="320">
        <v>-153.41</v>
      </c>
      <c r="L128" s="320">
        <v>153.41</v>
      </c>
      <c r="M128" s="320">
        <v>0.0</v>
      </c>
      <c r="N128" s="320">
        <v>153.41</v>
      </c>
      <c r="O128" s="319">
        <v>0.0</v>
      </c>
      <c r="P128" s="320">
        <v>0.0</v>
      </c>
      <c r="Q128" s="320">
        <v>0.0</v>
      </c>
      <c r="R128" s="321">
        <v>0.0</v>
      </c>
      <c r="S128" s="314"/>
    </row>
    <row r="129" ht="11.25" customHeight="1">
      <c r="B129" s="315" t="s">
        <v>92</v>
      </c>
      <c r="C129" s="316" t="s">
        <v>230</v>
      </c>
      <c r="D129" s="317" t="s">
        <v>231</v>
      </c>
      <c r="E129" s="318"/>
      <c r="F129" s="316" t="s">
        <v>95</v>
      </c>
      <c r="G129" s="319">
        <v>0.3</v>
      </c>
      <c r="H129" s="315" t="s">
        <v>96</v>
      </c>
      <c r="I129" s="320">
        <v>0.0</v>
      </c>
      <c r="J129" s="320">
        <v>0.0</v>
      </c>
      <c r="K129" s="320">
        <v>0.0</v>
      </c>
      <c r="L129" s="320">
        <v>0.0</v>
      </c>
      <c r="M129" s="320">
        <v>0.0</v>
      </c>
      <c r="N129" s="320">
        <v>0.0</v>
      </c>
      <c r="O129" s="319">
        <v>0.0</v>
      </c>
      <c r="P129" s="320">
        <v>0.0</v>
      </c>
      <c r="Q129" s="320">
        <v>0.0</v>
      </c>
      <c r="R129" s="321">
        <v>0.0</v>
      </c>
      <c r="S129" s="314"/>
    </row>
    <row r="130" ht="11.25" customHeight="1">
      <c r="B130" s="315" t="s">
        <v>92</v>
      </c>
      <c r="C130" s="316" t="s">
        <v>141</v>
      </c>
      <c r="D130" s="317" t="s">
        <v>142</v>
      </c>
      <c r="E130" s="318"/>
      <c r="F130" s="316" t="s">
        <v>95</v>
      </c>
      <c r="G130" s="319">
        <v>0.06</v>
      </c>
      <c r="H130" s="315" t="s">
        <v>96</v>
      </c>
      <c r="I130" s="320">
        <v>-5.28</v>
      </c>
      <c r="J130" s="320">
        <v>0.0</v>
      </c>
      <c r="K130" s="320">
        <v>-5.28</v>
      </c>
      <c r="L130" s="320">
        <v>5.28</v>
      </c>
      <c r="M130" s="320">
        <v>0.0</v>
      </c>
      <c r="N130" s="320">
        <v>5.28</v>
      </c>
      <c r="O130" s="319">
        <v>0.0</v>
      </c>
      <c r="P130" s="320">
        <v>0.0</v>
      </c>
      <c r="Q130" s="320">
        <v>0.0</v>
      </c>
      <c r="R130" s="321">
        <v>0.0</v>
      </c>
      <c r="S130" s="314"/>
    </row>
    <row r="131" ht="11.25" customHeight="1">
      <c r="B131" s="322" t="s">
        <v>107</v>
      </c>
      <c r="C131" s="323"/>
      <c r="D131" s="323"/>
      <c r="E131" s="323"/>
      <c r="F131" s="324"/>
      <c r="G131" s="325">
        <v>43.986</v>
      </c>
      <c r="H131" s="326" t="s">
        <v>108</v>
      </c>
      <c r="I131" s="327">
        <v>-6121.36</v>
      </c>
      <c r="J131" s="327">
        <v>0.0</v>
      </c>
      <c r="K131" s="327">
        <v>-6121.36</v>
      </c>
      <c r="L131" s="327">
        <v>6121.36</v>
      </c>
      <c r="M131" s="327">
        <v>0.0</v>
      </c>
      <c r="N131" s="327">
        <v>6121.36</v>
      </c>
      <c r="O131" s="325">
        <v>0.0</v>
      </c>
      <c r="P131" s="327">
        <v>0.0</v>
      </c>
      <c r="Q131" s="327">
        <v>0.0</v>
      </c>
      <c r="R131" s="328">
        <v>0.0</v>
      </c>
      <c r="S131" s="329"/>
    </row>
    <row r="132" ht="12.75" customHeight="1">
      <c r="B132" s="300" t="s">
        <v>1813</v>
      </c>
      <c r="C132" s="297"/>
      <c r="D132" s="298"/>
      <c r="S132" s="330" t="s">
        <v>241</v>
      </c>
    </row>
    <row r="133" ht="12.75" customHeight="1"/>
    <row r="134" ht="12.75" customHeight="1"/>
    <row r="135" ht="12.75" customHeight="1"/>
    <row r="136" ht="12.75" customHeight="1"/>
    <row r="137" ht="12.75" customHeight="1">
      <c r="B137" s="296" t="s">
        <v>424</v>
      </c>
      <c r="C137" s="297"/>
      <c r="D137" s="297"/>
      <c r="E137" s="297"/>
      <c r="F137" s="297"/>
      <c r="G137" s="297"/>
      <c r="H137" s="297"/>
      <c r="I137" s="297"/>
      <c r="J137" s="297"/>
      <c r="K137" s="297"/>
      <c r="L137" s="297"/>
      <c r="M137" s="297"/>
      <c r="N137" s="297"/>
      <c r="O137" s="297"/>
      <c r="P137" s="297"/>
      <c r="Q137" s="297"/>
      <c r="R137" s="297"/>
      <c r="S137" s="297"/>
      <c r="T137" s="298"/>
    </row>
    <row r="138" ht="12.75" customHeight="1">
      <c r="B138" s="331"/>
      <c r="C138" s="331"/>
      <c r="D138" s="331"/>
      <c r="E138" s="331"/>
      <c r="F138" s="331"/>
      <c r="G138" s="331"/>
      <c r="H138" s="331"/>
      <c r="I138" s="331"/>
      <c r="J138" s="331"/>
      <c r="K138" s="331"/>
      <c r="L138" s="331"/>
      <c r="M138" s="331"/>
      <c r="N138" s="331"/>
      <c r="O138" s="331"/>
      <c r="P138" s="331"/>
      <c r="Q138" s="331"/>
      <c r="R138" s="331"/>
      <c r="S138" s="331"/>
      <c r="T138" s="331"/>
    </row>
    <row r="139" ht="12.75" customHeight="1">
      <c r="B139" s="331"/>
      <c r="C139" s="331"/>
      <c r="D139" s="299" t="s">
        <v>2019</v>
      </c>
      <c r="E139" s="297"/>
      <c r="F139" s="297"/>
      <c r="G139" s="297"/>
      <c r="H139" s="297"/>
      <c r="I139" s="297"/>
      <c r="J139" s="297"/>
      <c r="K139" s="297"/>
      <c r="L139" s="297"/>
      <c r="M139" s="297"/>
      <c r="N139" s="297"/>
      <c r="O139" s="297"/>
      <c r="P139" s="297"/>
      <c r="Q139" s="297"/>
      <c r="R139" s="297"/>
      <c r="S139" s="298"/>
      <c r="T139" s="331"/>
    </row>
    <row r="140" ht="12.75" customHeight="1">
      <c r="B140" s="331"/>
      <c r="C140" s="331"/>
      <c r="D140" s="331"/>
      <c r="E140" s="331"/>
      <c r="F140" s="331"/>
      <c r="G140" s="331"/>
      <c r="H140" s="331"/>
      <c r="I140" s="331"/>
      <c r="J140" s="331"/>
      <c r="K140" s="331"/>
      <c r="L140" s="331"/>
      <c r="M140" s="331"/>
      <c r="N140" s="331"/>
      <c r="O140" s="331"/>
      <c r="P140" s="331"/>
      <c r="Q140" s="331"/>
      <c r="R140" s="331"/>
      <c r="S140" s="331"/>
      <c r="T140" s="331"/>
    </row>
    <row r="141" ht="12.75" customHeight="1">
      <c r="B141" s="331"/>
      <c r="C141" s="331"/>
      <c r="D141" s="300" t="s">
        <v>2538</v>
      </c>
      <c r="E141" s="297"/>
      <c r="F141" s="297"/>
      <c r="G141" s="297"/>
      <c r="H141" s="297"/>
      <c r="I141" s="297"/>
      <c r="J141" s="297"/>
      <c r="K141" s="297"/>
      <c r="L141" s="297"/>
      <c r="M141" s="297"/>
      <c r="N141" s="297"/>
      <c r="O141" s="297"/>
      <c r="P141" s="297"/>
      <c r="Q141" s="297"/>
      <c r="R141" s="297"/>
      <c r="S141" s="298"/>
      <c r="T141" s="331"/>
    </row>
    <row r="142" ht="12.75" customHeight="1">
      <c r="B142" s="331"/>
      <c r="C142" s="331"/>
      <c r="D142" s="331"/>
      <c r="E142" s="331"/>
      <c r="F142" s="331"/>
      <c r="G142" s="331"/>
      <c r="H142" s="331"/>
      <c r="I142" s="331"/>
      <c r="J142" s="331"/>
      <c r="K142" s="331"/>
      <c r="L142" s="331"/>
      <c r="M142" s="331"/>
      <c r="N142" s="331"/>
      <c r="O142" s="331"/>
      <c r="P142" s="331"/>
      <c r="Q142" s="331"/>
      <c r="R142" s="331"/>
      <c r="S142" s="331"/>
      <c r="T142" s="331"/>
    </row>
    <row r="143" ht="12.75" customHeight="1">
      <c r="B143" s="331"/>
      <c r="C143" s="331"/>
      <c r="D143" s="300" t="s">
        <v>426</v>
      </c>
      <c r="E143" s="297"/>
      <c r="F143" s="297"/>
      <c r="G143" s="297"/>
      <c r="H143" s="297"/>
      <c r="I143" s="297"/>
      <c r="J143" s="297"/>
      <c r="K143" s="297"/>
      <c r="L143" s="297"/>
      <c r="M143" s="297"/>
      <c r="N143" s="297"/>
      <c r="O143" s="297"/>
      <c r="P143" s="297"/>
      <c r="Q143" s="297"/>
      <c r="R143" s="297"/>
      <c r="S143" s="298"/>
      <c r="T143" s="331"/>
    </row>
    <row r="144" ht="12.75" customHeight="1">
      <c r="B144" s="331"/>
      <c r="C144" s="331"/>
      <c r="D144" s="331"/>
      <c r="E144" s="331"/>
      <c r="F144" s="331"/>
      <c r="G144" s="331"/>
      <c r="H144" s="331"/>
      <c r="I144" s="331"/>
      <c r="J144" s="331"/>
      <c r="K144" s="331"/>
      <c r="L144" s="331"/>
      <c r="M144" s="331"/>
      <c r="N144" s="331"/>
      <c r="O144" s="331"/>
      <c r="P144" s="331"/>
      <c r="Q144" s="331"/>
      <c r="R144" s="331"/>
      <c r="S144" s="331"/>
      <c r="T144" s="331"/>
    </row>
    <row r="145" ht="12.75" customHeight="1">
      <c r="B145" s="331"/>
      <c r="C145" s="331"/>
      <c r="D145" s="300" t="s">
        <v>1835</v>
      </c>
      <c r="E145" s="297"/>
      <c r="F145" s="297"/>
      <c r="G145" s="297"/>
      <c r="H145" s="297"/>
      <c r="I145" s="297"/>
      <c r="J145" s="297"/>
      <c r="K145" s="297"/>
      <c r="L145" s="297"/>
      <c r="M145" s="297"/>
      <c r="N145" s="297"/>
      <c r="O145" s="297"/>
      <c r="P145" s="297"/>
      <c r="Q145" s="297"/>
      <c r="R145" s="297"/>
      <c r="S145" s="298"/>
      <c r="T145" s="331"/>
    </row>
    <row r="146" ht="12.75" customHeight="1">
      <c r="B146" s="331"/>
      <c r="C146" s="331"/>
      <c r="D146" s="331"/>
      <c r="E146" s="331"/>
      <c r="F146" s="331"/>
      <c r="G146" s="331"/>
      <c r="H146" s="331"/>
      <c r="I146" s="331"/>
      <c r="J146" s="331"/>
      <c r="K146" s="331"/>
      <c r="L146" s="331"/>
      <c r="M146" s="331"/>
      <c r="N146" s="331"/>
      <c r="O146" s="331"/>
      <c r="P146" s="331"/>
      <c r="Q146" s="331"/>
      <c r="R146" s="331"/>
      <c r="S146" s="331"/>
      <c r="T146" s="331"/>
    </row>
    <row r="147" ht="12.75" customHeight="1">
      <c r="B147" s="331"/>
      <c r="C147" s="331"/>
      <c r="D147" s="332" t="s">
        <v>427</v>
      </c>
      <c r="E147" s="332" t="s">
        <v>428</v>
      </c>
      <c r="F147" s="333" t="s">
        <v>429</v>
      </c>
      <c r="G147" s="334"/>
      <c r="H147" s="333" t="s">
        <v>430</v>
      </c>
      <c r="I147" s="334"/>
      <c r="J147" s="333" t="s">
        <v>431</v>
      </c>
      <c r="K147" s="334"/>
      <c r="L147" s="332" t="s">
        <v>432</v>
      </c>
      <c r="M147" s="304" t="s">
        <v>85</v>
      </c>
      <c r="N147" s="305"/>
      <c r="O147" s="307"/>
      <c r="P147" s="304" t="s">
        <v>86</v>
      </c>
      <c r="Q147" s="305"/>
      <c r="R147" s="305"/>
      <c r="S147" s="307"/>
      <c r="T147" s="331"/>
    </row>
    <row r="148" ht="12.75" customHeight="1">
      <c r="B148" s="331"/>
      <c r="C148" s="331"/>
      <c r="D148" s="335" t="s">
        <v>433</v>
      </c>
      <c r="E148" s="335" t="s">
        <v>433</v>
      </c>
      <c r="F148" s="336" t="s">
        <v>433</v>
      </c>
      <c r="G148" s="337"/>
      <c r="H148" s="336" t="s">
        <v>434</v>
      </c>
      <c r="I148" s="337"/>
      <c r="J148" s="336" t="s">
        <v>433</v>
      </c>
      <c r="K148" s="337"/>
      <c r="L148" s="335" t="s">
        <v>433</v>
      </c>
      <c r="M148" s="338" t="s">
        <v>88</v>
      </c>
      <c r="N148" s="338" t="s">
        <v>89</v>
      </c>
      <c r="O148" s="338" t="s">
        <v>90</v>
      </c>
      <c r="P148" s="338" t="s">
        <v>88</v>
      </c>
      <c r="Q148" s="338" t="s">
        <v>89</v>
      </c>
      <c r="R148" s="304" t="s">
        <v>90</v>
      </c>
      <c r="S148" s="307"/>
      <c r="T148" s="331"/>
      <c r="U148" s="400" t="s">
        <v>1836</v>
      </c>
      <c r="V148" s="401" t="s">
        <v>1837</v>
      </c>
      <c r="W148" s="402" t="s">
        <v>1838</v>
      </c>
      <c r="X148" s="402" t="s">
        <v>1839</v>
      </c>
    </row>
    <row r="149" ht="12.75" customHeight="1">
      <c r="B149" s="331"/>
      <c r="C149" s="339" t="s">
        <v>433</v>
      </c>
      <c r="D149" s="340" t="s">
        <v>435</v>
      </c>
      <c r="E149" s="341" t="s">
        <v>2539</v>
      </c>
      <c r="F149" s="342" t="s">
        <v>1953</v>
      </c>
      <c r="G149" s="314"/>
      <c r="H149" s="342" t="s">
        <v>433</v>
      </c>
      <c r="I149" s="314"/>
      <c r="J149" s="343" t="s">
        <v>438</v>
      </c>
      <c r="K149" s="314"/>
      <c r="L149" s="341" t="s">
        <v>2540</v>
      </c>
      <c r="M149" s="344">
        <v>-2887.5</v>
      </c>
      <c r="N149" s="344">
        <v>0.0</v>
      </c>
      <c r="O149" s="344">
        <v>-2887.5</v>
      </c>
      <c r="P149" s="344">
        <v>2887.5</v>
      </c>
      <c r="Q149" s="344">
        <v>0.0</v>
      </c>
      <c r="R149" s="345">
        <v>2887.5</v>
      </c>
      <c r="S149" s="314"/>
      <c r="T149" s="331" t="s">
        <v>2541</v>
      </c>
      <c r="U149" s="403">
        <f t="shared" ref="U149:U152" si="1">R149/2</f>
        <v>1443.75</v>
      </c>
      <c r="V149" s="27">
        <v>1000.0</v>
      </c>
      <c r="W149" s="404">
        <f t="shared" ref="W149:W152" si="2">(V149-U149)/U149</f>
        <v>-0.3073593074</v>
      </c>
      <c r="X149" s="405">
        <f t="shared" ref="X149:X152" si="3">U149-V149</f>
        <v>443.75</v>
      </c>
    </row>
    <row r="150" ht="12.75" customHeight="1">
      <c r="B150" s="331"/>
      <c r="C150" s="339" t="s">
        <v>433</v>
      </c>
      <c r="D150" s="340" t="s">
        <v>435</v>
      </c>
      <c r="E150" s="341" t="s">
        <v>2542</v>
      </c>
      <c r="F150" s="342" t="s">
        <v>2140</v>
      </c>
      <c r="G150" s="314"/>
      <c r="H150" s="342" t="s">
        <v>433</v>
      </c>
      <c r="I150" s="314"/>
      <c r="J150" s="343" t="s">
        <v>438</v>
      </c>
      <c r="K150" s="314"/>
      <c r="L150" s="341" t="s">
        <v>2540</v>
      </c>
      <c r="M150" s="344">
        <v>-3806.9</v>
      </c>
      <c r="N150" s="344">
        <v>0.0</v>
      </c>
      <c r="O150" s="344">
        <v>-3806.9</v>
      </c>
      <c r="P150" s="344">
        <v>3806.9</v>
      </c>
      <c r="Q150" s="344">
        <v>0.0</v>
      </c>
      <c r="R150" s="345">
        <v>3806.9</v>
      </c>
      <c r="S150" s="314"/>
      <c r="T150" s="331" t="s">
        <v>2543</v>
      </c>
      <c r="U150" s="403">
        <f t="shared" si="1"/>
        <v>1903.45</v>
      </c>
      <c r="V150" s="27">
        <v>1000.0</v>
      </c>
      <c r="W150" s="404">
        <f t="shared" si="2"/>
        <v>-0.474638157</v>
      </c>
      <c r="X150" s="405">
        <f t="shared" si="3"/>
        <v>903.45</v>
      </c>
    </row>
    <row r="151" ht="12.75" customHeight="1">
      <c r="B151" s="331"/>
      <c r="C151" s="339" t="s">
        <v>433</v>
      </c>
      <c r="D151" s="340" t="s">
        <v>435</v>
      </c>
      <c r="E151" s="341" t="s">
        <v>2544</v>
      </c>
      <c r="F151" s="342" t="s">
        <v>1957</v>
      </c>
      <c r="G151" s="314"/>
      <c r="H151" s="342" t="s">
        <v>433</v>
      </c>
      <c r="I151" s="314"/>
      <c r="J151" s="343" t="s">
        <v>438</v>
      </c>
      <c r="K151" s="314"/>
      <c r="L151" s="341" t="s">
        <v>2540</v>
      </c>
      <c r="M151" s="344">
        <v>-6121.36</v>
      </c>
      <c r="N151" s="344">
        <v>0.0</v>
      </c>
      <c r="O151" s="344">
        <v>-6121.36</v>
      </c>
      <c r="P151" s="344">
        <v>6121.36</v>
      </c>
      <c r="Q151" s="344">
        <v>0.0</v>
      </c>
      <c r="R151" s="345">
        <v>6121.36</v>
      </c>
      <c r="S151" s="314"/>
      <c r="T151" s="331" t="s">
        <v>2545</v>
      </c>
      <c r="U151" s="403">
        <f t="shared" si="1"/>
        <v>3060.68</v>
      </c>
      <c r="V151" s="27">
        <v>1000.0</v>
      </c>
      <c r="W151" s="404">
        <f t="shared" si="2"/>
        <v>-0.6732752199</v>
      </c>
      <c r="X151" s="405">
        <f t="shared" si="3"/>
        <v>2060.68</v>
      </c>
    </row>
    <row r="152" ht="12.75" customHeight="1">
      <c r="B152" s="331"/>
      <c r="C152" s="331"/>
      <c r="D152" s="331"/>
      <c r="E152" s="331"/>
      <c r="F152" s="331"/>
      <c r="G152" s="331"/>
      <c r="H152" s="331"/>
      <c r="I152" s="331"/>
      <c r="J152" s="331"/>
      <c r="K152" s="346" t="s">
        <v>486</v>
      </c>
      <c r="L152" s="307"/>
      <c r="M152" s="347">
        <v>-12815.76</v>
      </c>
      <c r="N152" s="347">
        <v>0.0</v>
      </c>
      <c r="O152" s="347">
        <v>-12815.76</v>
      </c>
      <c r="P152" s="347">
        <v>12815.76</v>
      </c>
      <c r="Q152" s="347">
        <v>0.0</v>
      </c>
      <c r="R152" s="348">
        <v>12815.76</v>
      </c>
      <c r="S152" s="307"/>
      <c r="T152" s="331"/>
      <c r="U152" s="403">
        <f t="shared" si="1"/>
        <v>6407.88</v>
      </c>
      <c r="V152" s="13">
        <f>SUM(V149:V151)</f>
        <v>3000</v>
      </c>
      <c r="W152" s="404">
        <f t="shared" si="2"/>
        <v>-0.5318264387</v>
      </c>
      <c r="X152" s="405">
        <f t="shared" si="3"/>
        <v>3407.88</v>
      </c>
    </row>
    <row r="153" ht="12.75" customHeight="1">
      <c r="B153" s="331"/>
      <c r="C153" s="331"/>
      <c r="D153" s="331"/>
      <c r="E153" s="331"/>
      <c r="F153" s="331"/>
      <c r="G153" s="331"/>
      <c r="H153" s="331"/>
      <c r="I153" s="331"/>
      <c r="J153" s="331"/>
      <c r="K153" s="346" t="s">
        <v>487</v>
      </c>
      <c r="L153" s="307"/>
      <c r="M153" s="349" t="s">
        <v>2147</v>
      </c>
      <c r="N153" s="331"/>
      <c r="O153" s="331"/>
      <c r="P153" s="331"/>
      <c r="Q153" s="346" t="s">
        <v>1853</v>
      </c>
      <c r="R153" s="305"/>
      <c r="S153" s="305"/>
      <c r="T153" s="307"/>
      <c r="U153" s="451">
        <f>AVERAGE(U148:U151)</f>
        <v>2135.96</v>
      </c>
      <c r="V153" s="407">
        <f>(V150-U153)/U153</f>
        <v>-0.5318264387</v>
      </c>
    </row>
    <row r="154" ht="12.75" customHeight="1">
      <c r="B154" s="331"/>
      <c r="C154" s="331"/>
      <c r="D154" s="331"/>
      <c r="E154" s="331"/>
      <c r="F154" s="331"/>
      <c r="G154" s="331"/>
      <c r="H154" s="331"/>
      <c r="I154" s="331"/>
      <c r="J154" s="331"/>
      <c r="K154" s="331"/>
      <c r="L154" s="331"/>
      <c r="M154" s="331"/>
      <c r="N154" s="331"/>
      <c r="O154" s="331"/>
      <c r="P154" s="331"/>
      <c r="Q154" s="331"/>
      <c r="R154" s="331"/>
      <c r="S154" s="331"/>
      <c r="T154" s="331"/>
    </row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289">
    <mergeCell ref="R29:S29"/>
    <mergeCell ref="R30:S30"/>
    <mergeCell ref="R31:S31"/>
    <mergeCell ref="R32:S32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  <mergeCell ref="R42:S42"/>
    <mergeCell ref="R53:S53"/>
    <mergeCell ref="R54:S54"/>
    <mergeCell ref="R55:S55"/>
    <mergeCell ref="R56:S56"/>
    <mergeCell ref="R43:S43"/>
    <mergeCell ref="R44:S44"/>
    <mergeCell ref="R45:S45"/>
    <mergeCell ref="R46:S46"/>
    <mergeCell ref="O50:S50"/>
    <mergeCell ref="R51:S51"/>
    <mergeCell ref="R52:S52"/>
    <mergeCell ref="I7:K7"/>
    <mergeCell ref="L7:N7"/>
    <mergeCell ref="A1:T1"/>
    <mergeCell ref="B3:S3"/>
    <mergeCell ref="B5:S5"/>
    <mergeCell ref="B7:B8"/>
    <mergeCell ref="C7:C8"/>
    <mergeCell ref="D7:E8"/>
    <mergeCell ref="F7:F8"/>
    <mergeCell ref="B9:S9"/>
    <mergeCell ref="G7:G8"/>
    <mergeCell ref="H7:H8"/>
    <mergeCell ref="D10:E10"/>
    <mergeCell ref="D11:E11"/>
    <mergeCell ref="D12:E12"/>
    <mergeCell ref="D13:E13"/>
    <mergeCell ref="D14:E14"/>
    <mergeCell ref="O7:S7"/>
    <mergeCell ref="R8:S8"/>
    <mergeCell ref="R10:S10"/>
    <mergeCell ref="R11:S11"/>
    <mergeCell ref="R12:S12"/>
    <mergeCell ref="R13:S13"/>
    <mergeCell ref="R14:S14"/>
    <mergeCell ref="D15:E15"/>
    <mergeCell ref="D16:E16"/>
    <mergeCell ref="D17:E17"/>
    <mergeCell ref="D18:E18"/>
    <mergeCell ref="D19:E19"/>
    <mergeCell ref="D20:E20"/>
    <mergeCell ref="D21:E21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50:E51"/>
    <mergeCell ref="F50:F51"/>
    <mergeCell ref="G50:G51"/>
    <mergeCell ref="H50:H51"/>
    <mergeCell ref="I50:K50"/>
    <mergeCell ref="L50:N50"/>
    <mergeCell ref="D43:E43"/>
    <mergeCell ref="D44:E44"/>
    <mergeCell ref="D45:E45"/>
    <mergeCell ref="D46:E46"/>
    <mergeCell ref="B48:D48"/>
    <mergeCell ref="B50:B51"/>
    <mergeCell ref="C50:C51"/>
    <mergeCell ref="D52:E52"/>
    <mergeCell ref="D53:E53"/>
    <mergeCell ref="D54:E54"/>
    <mergeCell ref="D55:E55"/>
    <mergeCell ref="B56:F56"/>
    <mergeCell ref="B57:S57"/>
    <mergeCell ref="R58:S58"/>
    <mergeCell ref="R59:S59"/>
    <mergeCell ref="R60:S60"/>
    <mergeCell ref="R61:S61"/>
    <mergeCell ref="R62:S62"/>
    <mergeCell ref="R63:S63"/>
    <mergeCell ref="R64:S64"/>
    <mergeCell ref="R65:S6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7:E127"/>
    <mergeCell ref="D128:E128"/>
    <mergeCell ref="D129:E129"/>
    <mergeCell ref="D130:E130"/>
    <mergeCell ref="B131:F131"/>
    <mergeCell ref="B132:D132"/>
    <mergeCell ref="D120:E120"/>
    <mergeCell ref="D121:E121"/>
    <mergeCell ref="D122:E122"/>
    <mergeCell ref="D123:E123"/>
    <mergeCell ref="D124:E124"/>
    <mergeCell ref="D125:E125"/>
    <mergeCell ref="D126:E126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F85"/>
    <mergeCell ref="D87:E87"/>
    <mergeCell ref="D88:E88"/>
    <mergeCell ref="D89:E89"/>
    <mergeCell ref="D90:E90"/>
    <mergeCell ref="D91:E91"/>
    <mergeCell ref="D92:E92"/>
    <mergeCell ref="D93:E93"/>
    <mergeCell ref="B95:D95"/>
    <mergeCell ref="B97:B98"/>
    <mergeCell ref="C97:C98"/>
    <mergeCell ref="D97:E98"/>
    <mergeCell ref="F97:F98"/>
    <mergeCell ref="G97:G98"/>
    <mergeCell ref="H97:H98"/>
    <mergeCell ref="D99:E99"/>
    <mergeCell ref="D100:E100"/>
    <mergeCell ref="D101:E101"/>
    <mergeCell ref="D102:E102"/>
    <mergeCell ref="D103:E103"/>
    <mergeCell ref="D104:E104"/>
    <mergeCell ref="D105:E105"/>
    <mergeCell ref="R112:S112"/>
    <mergeCell ref="R113:S113"/>
    <mergeCell ref="R114:S114"/>
    <mergeCell ref="R115:S115"/>
    <mergeCell ref="R116:S116"/>
    <mergeCell ref="R117:S117"/>
    <mergeCell ref="R118:S118"/>
    <mergeCell ref="R119:S119"/>
    <mergeCell ref="R120:S120"/>
    <mergeCell ref="R121:S121"/>
    <mergeCell ref="R122:S122"/>
    <mergeCell ref="R123:S123"/>
    <mergeCell ref="R124:S124"/>
    <mergeCell ref="R125:S125"/>
    <mergeCell ref="R126:S126"/>
    <mergeCell ref="R127:S127"/>
    <mergeCell ref="R128:S128"/>
    <mergeCell ref="R129:S129"/>
    <mergeCell ref="R130:S130"/>
    <mergeCell ref="R131:S131"/>
    <mergeCell ref="B137:T137"/>
    <mergeCell ref="M147:O147"/>
    <mergeCell ref="P147:S147"/>
    <mergeCell ref="R148:S148"/>
    <mergeCell ref="R149:S149"/>
    <mergeCell ref="R150:S150"/>
    <mergeCell ref="R151:S151"/>
    <mergeCell ref="R152:S152"/>
    <mergeCell ref="Q153:T153"/>
    <mergeCell ref="D139:S139"/>
    <mergeCell ref="D141:S141"/>
    <mergeCell ref="D143:S143"/>
    <mergeCell ref="D145:S145"/>
    <mergeCell ref="F147:G147"/>
    <mergeCell ref="H147:I147"/>
    <mergeCell ref="J147:K147"/>
    <mergeCell ref="H150:I150"/>
    <mergeCell ref="J150:K150"/>
    <mergeCell ref="F151:G151"/>
    <mergeCell ref="H151:I151"/>
    <mergeCell ref="J151:K151"/>
    <mergeCell ref="K152:L152"/>
    <mergeCell ref="K153:L153"/>
    <mergeCell ref="F148:G148"/>
    <mergeCell ref="H148:I148"/>
    <mergeCell ref="J148:K148"/>
    <mergeCell ref="F149:G149"/>
    <mergeCell ref="H149:I149"/>
    <mergeCell ref="J149:K149"/>
    <mergeCell ref="F150:G150"/>
    <mergeCell ref="R66:S66"/>
    <mergeCell ref="R67:S67"/>
    <mergeCell ref="R68:S68"/>
    <mergeCell ref="R69:S69"/>
    <mergeCell ref="R70:S70"/>
    <mergeCell ref="R71:S71"/>
    <mergeCell ref="R72:S72"/>
    <mergeCell ref="R80:S80"/>
    <mergeCell ref="R81:S81"/>
    <mergeCell ref="R82:S82"/>
    <mergeCell ref="R83:S83"/>
    <mergeCell ref="R84:S84"/>
    <mergeCell ref="R85:S85"/>
    <mergeCell ref="B86:S86"/>
    <mergeCell ref="R73:S73"/>
    <mergeCell ref="R74:S74"/>
    <mergeCell ref="R75:S75"/>
    <mergeCell ref="R76:S76"/>
    <mergeCell ref="R77:S77"/>
    <mergeCell ref="R78:S78"/>
    <mergeCell ref="R79:S79"/>
    <mergeCell ref="I97:K97"/>
    <mergeCell ref="L97:N97"/>
    <mergeCell ref="O97:S97"/>
    <mergeCell ref="R87:S87"/>
    <mergeCell ref="R88:S88"/>
    <mergeCell ref="R89:S89"/>
    <mergeCell ref="R90:S90"/>
    <mergeCell ref="R91:S91"/>
    <mergeCell ref="R92:S92"/>
    <mergeCell ref="R93:S93"/>
    <mergeCell ref="R98:S98"/>
    <mergeCell ref="R99:S99"/>
    <mergeCell ref="R100:S100"/>
    <mergeCell ref="R101:S101"/>
    <mergeCell ref="R102:S102"/>
    <mergeCell ref="R103:S103"/>
    <mergeCell ref="R104:S104"/>
    <mergeCell ref="R105:S105"/>
    <mergeCell ref="R106:S106"/>
    <mergeCell ref="R107:S107"/>
    <mergeCell ref="R108:S108"/>
    <mergeCell ref="R109:S109"/>
    <mergeCell ref="R110:S110"/>
    <mergeCell ref="R111:S111"/>
  </mergeCells>
  <conditionalFormatting sqref="N1:N136 N155:N999">
    <cfRule type="cellIs" dxfId="0" priority="1" operator="greaterThan">
      <formula>1000</formula>
    </cfRule>
  </conditionalFormatting>
  <conditionalFormatting sqref="N1:N136 N155:N999">
    <cfRule type="cellIs" dxfId="1" priority="2" operator="greaterThan">
      <formula>500</formula>
    </cfRule>
  </conditionalFormatting>
  <conditionalFormatting sqref="N1:N136 N155:N999">
    <cfRule type="cellIs" dxfId="2" priority="3" operator="greaterThan">
      <formula>300</formula>
    </cfRule>
  </conditionalFormatting>
  <conditionalFormatting sqref="N1:N136 N155:N999">
    <cfRule type="cellIs" dxfId="3" priority="4" operator="greaterThan">
      <formula>100</formula>
    </cfRule>
  </conditionalFormatting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FC5E8"/>
    <pageSetUpPr/>
  </sheetPr>
  <sheetViews>
    <sheetView workbookViewId="0"/>
  </sheetViews>
  <sheetFormatPr customHeight="1" defaultColWidth="12.63" defaultRowHeight="15.75"/>
  <cols>
    <col customWidth="1" min="1" max="1" width="0.38"/>
    <col customWidth="1" min="2" max="3" width="4.63"/>
    <col customWidth="1" min="4" max="4" width="16.25"/>
    <col customWidth="1" min="5" max="5" width="9.25"/>
    <col customWidth="1" min="6" max="6" width="7.25"/>
    <col customWidth="1" min="7" max="7" width="7.63"/>
    <col customWidth="1" min="8" max="8" width="4.63"/>
    <col customWidth="1" min="9" max="9" width="6.88"/>
    <col customWidth="1" min="10" max="10" width="6.38"/>
    <col customWidth="1" min="11" max="11" width="6.75"/>
    <col customWidth="1" min="12" max="12" width="6.88"/>
    <col customWidth="1" min="13" max="13" width="6.38"/>
    <col customWidth="1" min="14" max="14" width="6.75"/>
    <col customWidth="1" min="15" max="15" width="7.63"/>
    <col customWidth="1" min="16" max="16" width="6.75"/>
    <col customWidth="1" min="17" max="17" width="6.38"/>
    <col customWidth="1" min="18" max="18" width="1.0"/>
    <col customWidth="1" min="19" max="19" width="10.88"/>
    <col customWidth="1" min="20" max="20" width="6.63"/>
    <col customWidth="1" min="21" max="26" width="8.63"/>
  </cols>
  <sheetData>
    <row r="1" ht="14.25" customHeight="1">
      <c r="A1" s="296" t="s">
        <v>76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  <c r="O1" s="297"/>
      <c r="P1" s="297"/>
      <c r="Q1" s="297"/>
      <c r="R1" s="297"/>
      <c r="S1" s="297"/>
      <c r="T1" s="298"/>
    </row>
    <row r="2" ht="6.0" customHeight="1"/>
    <row r="3" ht="11.25" customHeight="1">
      <c r="B3" s="299" t="s">
        <v>2192</v>
      </c>
      <c r="C3" s="297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/>
      <c r="R3" s="297"/>
      <c r="S3" s="298"/>
    </row>
    <row r="4" ht="1.5" customHeight="1"/>
    <row r="5" ht="11.25" customHeight="1">
      <c r="B5" s="300" t="s">
        <v>78</v>
      </c>
      <c r="C5" s="297"/>
      <c r="D5" s="297"/>
      <c r="E5" s="297"/>
      <c r="F5" s="297"/>
      <c r="G5" s="297"/>
      <c r="H5" s="297"/>
      <c r="I5" s="297"/>
      <c r="J5" s="297"/>
      <c r="K5" s="297"/>
      <c r="L5" s="297"/>
      <c r="M5" s="297"/>
      <c r="N5" s="297"/>
      <c r="O5" s="297"/>
      <c r="P5" s="297"/>
      <c r="Q5" s="297"/>
      <c r="R5" s="297"/>
      <c r="S5" s="298"/>
    </row>
    <row r="6" ht="3.75" customHeight="1"/>
    <row r="7" ht="19.5" customHeight="1">
      <c r="B7" s="301" t="s">
        <v>79</v>
      </c>
      <c r="C7" s="301" t="s">
        <v>80</v>
      </c>
      <c r="D7" s="302" t="s">
        <v>81</v>
      </c>
      <c r="E7" s="303"/>
      <c r="F7" s="301" t="s">
        <v>82</v>
      </c>
      <c r="G7" s="301" t="s">
        <v>83</v>
      </c>
      <c r="H7" s="301" t="s">
        <v>84</v>
      </c>
      <c r="I7" s="304" t="s">
        <v>85</v>
      </c>
      <c r="J7" s="305"/>
      <c r="K7" s="306"/>
      <c r="L7" s="304" t="s">
        <v>86</v>
      </c>
      <c r="M7" s="305"/>
      <c r="N7" s="306"/>
      <c r="O7" s="304" t="s">
        <v>87</v>
      </c>
      <c r="P7" s="305"/>
      <c r="Q7" s="305"/>
      <c r="R7" s="305"/>
      <c r="S7" s="307"/>
    </row>
    <row r="8" ht="14.25" customHeight="1">
      <c r="B8" s="308"/>
      <c r="C8" s="308"/>
      <c r="D8" s="309"/>
      <c r="E8" s="310"/>
      <c r="F8" s="308"/>
      <c r="G8" s="308"/>
      <c r="H8" s="308"/>
      <c r="I8" s="311" t="s">
        <v>88</v>
      </c>
      <c r="J8" s="311" t="s">
        <v>89</v>
      </c>
      <c r="K8" s="311" t="s">
        <v>90</v>
      </c>
      <c r="L8" s="311" t="s">
        <v>88</v>
      </c>
      <c r="M8" s="311" t="s">
        <v>89</v>
      </c>
      <c r="N8" s="311" t="s">
        <v>90</v>
      </c>
      <c r="O8" s="311" t="s">
        <v>83</v>
      </c>
      <c r="P8" s="311" t="s">
        <v>88</v>
      </c>
      <c r="Q8" s="311" t="s">
        <v>89</v>
      </c>
      <c r="R8" s="304" t="s">
        <v>90</v>
      </c>
      <c r="S8" s="307"/>
    </row>
    <row r="9" ht="11.25" customHeight="1">
      <c r="B9" s="312" t="s">
        <v>2546</v>
      </c>
      <c r="C9" s="313"/>
      <c r="D9" s="313"/>
      <c r="E9" s="313"/>
      <c r="F9" s="313"/>
      <c r="G9" s="313"/>
      <c r="H9" s="313"/>
      <c r="I9" s="313"/>
      <c r="J9" s="313"/>
      <c r="K9" s="313"/>
      <c r="L9" s="313"/>
      <c r="M9" s="313"/>
      <c r="N9" s="313"/>
      <c r="O9" s="313"/>
      <c r="P9" s="313"/>
      <c r="Q9" s="313"/>
      <c r="R9" s="313"/>
      <c r="S9" s="314"/>
    </row>
    <row r="10" ht="11.25" customHeight="1">
      <c r="B10" s="315" t="s">
        <v>92</v>
      </c>
      <c r="C10" s="316" t="s">
        <v>128</v>
      </c>
      <c r="D10" s="317" t="s">
        <v>129</v>
      </c>
      <c r="E10" s="318"/>
      <c r="F10" s="316" t="s">
        <v>130</v>
      </c>
      <c r="G10" s="319">
        <v>21.0</v>
      </c>
      <c r="H10" s="315" t="s">
        <v>96</v>
      </c>
      <c r="I10" s="320">
        <v>-244.88</v>
      </c>
      <c r="J10" s="320">
        <v>0.0</v>
      </c>
      <c r="K10" s="320">
        <v>-244.88</v>
      </c>
      <c r="L10" s="320">
        <v>244.88</v>
      </c>
      <c r="M10" s="320">
        <v>0.0</v>
      </c>
      <c r="N10" s="320">
        <v>244.88</v>
      </c>
      <c r="O10" s="319">
        <v>0.0</v>
      </c>
      <c r="P10" s="320">
        <v>0.0</v>
      </c>
      <c r="Q10" s="320">
        <v>0.0</v>
      </c>
      <c r="R10" s="321">
        <v>0.0</v>
      </c>
      <c r="S10" s="314"/>
    </row>
    <row r="11" ht="11.25" customHeight="1">
      <c r="B11" s="315" t="s">
        <v>92</v>
      </c>
      <c r="C11" s="316" t="s">
        <v>2547</v>
      </c>
      <c r="D11" s="317" t="s">
        <v>2548</v>
      </c>
      <c r="E11" s="318"/>
      <c r="F11" s="316" t="s">
        <v>95</v>
      </c>
      <c r="G11" s="319">
        <v>0.7</v>
      </c>
      <c r="H11" s="315" t="s">
        <v>96</v>
      </c>
      <c r="I11" s="320">
        <v>-593.3</v>
      </c>
      <c r="J11" s="320">
        <v>0.0</v>
      </c>
      <c r="K11" s="320">
        <v>-593.3</v>
      </c>
      <c r="L11" s="320">
        <v>593.3</v>
      </c>
      <c r="M11" s="320">
        <v>0.0</v>
      </c>
      <c r="N11" s="320">
        <v>593.3</v>
      </c>
      <c r="O11" s="319">
        <v>0.0</v>
      </c>
      <c r="P11" s="320">
        <v>0.0</v>
      </c>
      <c r="Q11" s="320">
        <v>0.0</v>
      </c>
      <c r="R11" s="321">
        <v>0.0</v>
      </c>
      <c r="S11" s="314"/>
    </row>
    <row r="12" ht="11.25" customHeight="1">
      <c r="B12" s="315" t="s">
        <v>92</v>
      </c>
      <c r="C12" s="316" t="s">
        <v>2361</v>
      </c>
      <c r="D12" s="317" t="s">
        <v>2362</v>
      </c>
      <c r="E12" s="318"/>
      <c r="F12" s="316" t="s">
        <v>95</v>
      </c>
      <c r="G12" s="319">
        <v>0.382</v>
      </c>
      <c r="H12" s="315" t="s">
        <v>96</v>
      </c>
      <c r="I12" s="320">
        <v>-721.98</v>
      </c>
      <c r="J12" s="320">
        <v>0.0</v>
      </c>
      <c r="K12" s="320">
        <v>-721.98</v>
      </c>
      <c r="L12" s="320">
        <v>721.98</v>
      </c>
      <c r="M12" s="320">
        <v>0.0</v>
      </c>
      <c r="N12" s="320">
        <v>721.98</v>
      </c>
      <c r="O12" s="319">
        <v>0.0</v>
      </c>
      <c r="P12" s="320">
        <v>0.0</v>
      </c>
      <c r="Q12" s="320">
        <v>0.0</v>
      </c>
      <c r="R12" s="321">
        <v>0.0</v>
      </c>
      <c r="S12" s="314"/>
    </row>
    <row r="13" ht="11.25" customHeight="1">
      <c r="B13" s="315" t="s">
        <v>92</v>
      </c>
      <c r="C13" s="316" t="s">
        <v>1928</v>
      </c>
      <c r="D13" s="317" t="s">
        <v>1929</v>
      </c>
      <c r="E13" s="318"/>
      <c r="F13" s="316" t="s">
        <v>95</v>
      </c>
      <c r="G13" s="319">
        <v>0.35</v>
      </c>
      <c r="H13" s="315" t="s">
        <v>96</v>
      </c>
      <c r="I13" s="320">
        <v>-325.95</v>
      </c>
      <c r="J13" s="320">
        <v>0.0</v>
      </c>
      <c r="K13" s="320">
        <v>-325.95</v>
      </c>
      <c r="L13" s="320">
        <v>325.95</v>
      </c>
      <c r="M13" s="320">
        <v>0.0</v>
      </c>
      <c r="N13" s="320">
        <v>325.95</v>
      </c>
      <c r="O13" s="319">
        <v>0.0</v>
      </c>
      <c r="P13" s="320">
        <v>0.0</v>
      </c>
      <c r="Q13" s="320">
        <v>0.0</v>
      </c>
      <c r="R13" s="321">
        <v>0.0</v>
      </c>
      <c r="S13" s="314"/>
    </row>
    <row r="14" ht="11.25" customHeight="1">
      <c r="B14" s="315" t="s">
        <v>92</v>
      </c>
      <c r="C14" s="316" t="s">
        <v>120</v>
      </c>
      <c r="D14" s="317" t="s">
        <v>121</v>
      </c>
      <c r="E14" s="318"/>
      <c r="F14" s="316" t="s">
        <v>95</v>
      </c>
      <c r="G14" s="319">
        <v>0.14</v>
      </c>
      <c r="H14" s="315" t="s">
        <v>96</v>
      </c>
      <c r="I14" s="320">
        <v>-18.51</v>
      </c>
      <c r="J14" s="320">
        <v>0.0</v>
      </c>
      <c r="K14" s="320">
        <v>-18.51</v>
      </c>
      <c r="L14" s="320">
        <v>18.51</v>
      </c>
      <c r="M14" s="320">
        <v>0.0</v>
      </c>
      <c r="N14" s="320">
        <v>18.51</v>
      </c>
      <c r="O14" s="319">
        <v>0.0</v>
      </c>
      <c r="P14" s="320">
        <v>0.0</v>
      </c>
      <c r="Q14" s="320">
        <v>0.0</v>
      </c>
      <c r="R14" s="321">
        <v>0.0</v>
      </c>
      <c r="S14" s="314"/>
    </row>
    <row r="15" ht="11.25" customHeight="1">
      <c r="B15" s="315" t="s">
        <v>92</v>
      </c>
      <c r="C15" s="316" t="s">
        <v>118</v>
      </c>
      <c r="D15" s="317" t="s">
        <v>119</v>
      </c>
      <c r="E15" s="318"/>
      <c r="F15" s="316" t="s">
        <v>95</v>
      </c>
      <c r="G15" s="319">
        <v>0.01</v>
      </c>
      <c r="H15" s="315" t="s">
        <v>96</v>
      </c>
      <c r="I15" s="320">
        <v>-0.42</v>
      </c>
      <c r="J15" s="320">
        <v>0.0</v>
      </c>
      <c r="K15" s="320">
        <v>-0.42</v>
      </c>
      <c r="L15" s="320">
        <v>0.42</v>
      </c>
      <c r="M15" s="320">
        <v>0.0</v>
      </c>
      <c r="N15" s="320">
        <v>0.42</v>
      </c>
      <c r="O15" s="319">
        <v>0.0</v>
      </c>
      <c r="P15" s="320">
        <v>0.0</v>
      </c>
      <c r="Q15" s="320">
        <v>0.0</v>
      </c>
      <c r="R15" s="321">
        <v>0.0</v>
      </c>
      <c r="S15" s="314"/>
    </row>
    <row r="16" ht="11.25" customHeight="1">
      <c r="B16" s="315" t="s">
        <v>92</v>
      </c>
      <c r="C16" s="316" t="s">
        <v>97</v>
      </c>
      <c r="D16" s="317" t="s">
        <v>98</v>
      </c>
      <c r="E16" s="318"/>
      <c r="F16" s="316" t="s">
        <v>95</v>
      </c>
      <c r="G16" s="319">
        <v>0.07</v>
      </c>
      <c r="H16" s="315" t="s">
        <v>96</v>
      </c>
      <c r="I16" s="320">
        <v>-25.2</v>
      </c>
      <c r="J16" s="320">
        <v>0.0</v>
      </c>
      <c r="K16" s="320">
        <v>-25.2</v>
      </c>
      <c r="L16" s="320">
        <v>25.2</v>
      </c>
      <c r="M16" s="320">
        <v>0.0</v>
      </c>
      <c r="N16" s="320">
        <v>25.2</v>
      </c>
      <c r="O16" s="319">
        <v>0.0</v>
      </c>
      <c r="P16" s="320">
        <v>0.0</v>
      </c>
      <c r="Q16" s="320">
        <v>0.0</v>
      </c>
      <c r="R16" s="321">
        <v>0.0</v>
      </c>
      <c r="S16" s="314"/>
    </row>
    <row r="17" ht="11.25" customHeight="1">
      <c r="B17" s="315" t="s">
        <v>92</v>
      </c>
      <c r="C17" s="316" t="s">
        <v>210</v>
      </c>
      <c r="D17" s="399" t="s">
        <v>211</v>
      </c>
      <c r="E17" s="318"/>
      <c r="F17" s="316" t="s">
        <v>95</v>
      </c>
      <c r="G17" s="319">
        <v>1.54</v>
      </c>
      <c r="H17" s="315" t="s">
        <v>96</v>
      </c>
      <c r="I17" s="320">
        <v>-1070.68</v>
      </c>
      <c r="J17" s="320">
        <v>0.0</v>
      </c>
      <c r="K17" s="320">
        <v>-1070.68</v>
      </c>
      <c r="L17" s="320">
        <v>1070.68</v>
      </c>
      <c r="M17" s="320">
        <v>0.0</v>
      </c>
      <c r="N17" s="320">
        <v>1070.68</v>
      </c>
      <c r="O17" s="319">
        <v>0.0</v>
      </c>
      <c r="P17" s="320">
        <v>0.0</v>
      </c>
      <c r="Q17" s="320">
        <v>0.0</v>
      </c>
      <c r="R17" s="321">
        <v>0.0</v>
      </c>
      <c r="S17" s="314"/>
    </row>
    <row r="18" ht="11.25" customHeight="1">
      <c r="B18" s="315" t="s">
        <v>92</v>
      </c>
      <c r="C18" s="316" t="s">
        <v>212</v>
      </c>
      <c r="D18" s="317" t="s">
        <v>213</v>
      </c>
      <c r="E18" s="318"/>
      <c r="F18" s="316" t="s">
        <v>95</v>
      </c>
      <c r="G18" s="319">
        <v>0.21</v>
      </c>
      <c r="H18" s="315" t="s">
        <v>96</v>
      </c>
      <c r="I18" s="320">
        <v>-42.0</v>
      </c>
      <c r="J18" s="320">
        <v>0.0</v>
      </c>
      <c r="K18" s="320">
        <v>-42.0</v>
      </c>
      <c r="L18" s="320">
        <v>42.0</v>
      </c>
      <c r="M18" s="320">
        <v>0.0</v>
      </c>
      <c r="N18" s="320">
        <v>42.0</v>
      </c>
      <c r="O18" s="319">
        <v>0.0</v>
      </c>
      <c r="P18" s="320">
        <v>0.0</v>
      </c>
      <c r="Q18" s="320">
        <v>0.0</v>
      </c>
      <c r="R18" s="321">
        <v>0.0</v>
      </c>
      <c r="S18" s="314"/>
    </row>
    <row r="19" ht="11.25" customHeight="1">
      <c r="B19" s="315" t="s">
        <v>92</v>
      </c>
      <c r="C19" s="316" t="s">
        <v>201</v>
      </c>
      <c r="D19" s="317" t="s">
        <v>202</v>
      </c>
      <c r="E19" s="318"/>
      <c r="F19" s="316" t="s">
        <v>95</v>
      </c>
      <c r="G19" s="319">
        <v>0.175</v>
      </c>
      <c r="H19" s="315" t="s">
        <v>96</v>
      </c>
      <c r="I19" s="320">
        <v>-9.54</v>
      </c>
      <c r="J19" s="320">
        <v>0.0</v>
      </c>
      <c r="K19" s="320">
        <v>-9.54</v>
      </c>
      <c r="L19" s="320">
        <v>9.54</v>
      </c>
      <c r="M19" s="320">
        <v>0.0</v>
      </c>
      <c r="N19" s="320">
        <v>9.54</v>
      </c>
      <c r="O19" s="319">
        <v>0.0</v>
      </c>
      <c r="P19" s="320">
        <v>0.0</v>
      </c>
      <c r="Q19" s="320">
        <v>0.0</v>
      </c>
      <c r="R19" s="321">
        <v>0.0</v>
      </c>
      <c r="S19" s="314"/>
    </row>
    <row r="20" ht="11.25" customHeight="1">
      <c r="B20" s="315" t="s">
        <v>92</v>
      </c>
      <c r="C20" s="316" t="s">
        <v>214</v>
      </c>
      <c r="D20" s="317" t="s">
        <v>215</v>
      </c>
      <c r="E20" s="318"/>
      <c r="F20" s="316" t="s">
        <v>95</v>
      </c>
      <c r="G20" s="319">
        <v>0.1</v>
      </c>
      <c r="H20" s="315" t="s">
        <v>96</v>
      </c>
      <c r="I20" s="320">
        <v>-85.56</v>
      </c>
      <c r="J20" s="320">
        <v>0.0</v>
      </c>
      <c r="K20" s="320">
        <v>-85.56</v>
      </c>
      <c r="L20" s="320">
        <v>85.56</v>
      </c>
      <c r="M20" s="320">
        <v>0.0</v>
      </c>
      <c r="N20" s="320">
        <v>85.56</v>
      </c>
      <c r="O20" s="319">
        <v>0.0</v>
      </c>
      <c r="P20" s="320">
        <v>0.0</v>
      </c>
      <c r="Q20" s="320">
        <v>0.0</v>
      </c>
      <c r="R20" s="321">
        <v>0.0</v>
      </c>
      <c r="S20" s="314"/>
    </row>
    <row r="21" ht="11.25" customHeight="1">
      <c r="B21" s="315" t="s">
        <v>92</v>
      </c>
      <c r="C21" s="316" t="s">
        <v>201</v>
      </c>
      <c r="D21" s="317" t="s">
        <v>202</v>
      </c>
      <c r="E21" s="318"/>
      <c r="F21" s="316" t="s">
        <v>95</v>
      </c>
      <c r="G21" s="319">
        <v>0.28</v>
      </c>
      <c r="H21" s="315" t="s">
        <v>96</v>
      </c>
      <c r="I21" s="320">
        <v>-15.26</v>
      </c>
      <c r="J21" s="320">
        <v>0.0</v>
      </c>
      <c r="K21" s="320">
        <v>-15.26</v>
      </c>
      <c r="L21" s="320">
        <v>15.26</v>
      </c>
      <c r="M21" s="320">
        <v>0.0</v>
      </c>
      <c r="N21" s="320">
        <v>15.26</v>
      </c>
      <c r="O21" s="319">
        <v>0.0</v>
      </c>
      <c r="P21" s="320">
        <v>0.0</v>
      </c>
      <c r="Q21" s="320">
        <v>0.0</v>
      </c>
      <c r="R21" s="321">
        <v>0.0</v>
      </c>
      <c r="S21" s="314"/>
    </row>
    <row r="22" ht="11.25" customHeight="1">
      <c r="B22" s="315" t="s">
        <v>92</v>
      </c>
      <c r="C22" s="316" t="s">
        <v>120</v>
      </c>
      <c r="D22" s="317" t="s">
        <v>121</v>
      </c>
      <c r="E22" s="318"/>
      <c r="F22" s="316" t="s">
        <v>95</v>
      </c>
      <c r="G22" s="319">
        <v>0.14</v>
      </c>
      <c r="H22" s="315" t="s">
        <v>96</v>
      </c>
      <c r="I22" s="320">
        <v>-18.51</v>
      </c>
      <c r="J22" s="320">
        <v>0.0</v>
      </c>
      <c r="K22" s="320">
        <v>-18.51</v>
      </c>
      <c r="L22" s="320">
        <v>18.51</v>
      </c>
      <c r="M22" s="320">
        <v>0.0</v>
      </c>
      <c r="N22" s="320">
        <v>18.51</v>
      </c>
      <c r="O22" s="319">
        <v>0.0</v>
      </c>
      <c r="P22" s="320">
        <v>0.0</v>
      </c>
      <c r="Q22" s="320">
        <v>0.0</v>
      </c>
      <c r="R22" s="321">
        <v>0.0</v>
      </c>
      <c r="S22" s="314"/>
    </row>
    <row r="23" ht="11.25" customHeight="1">
      <c r="B23" s="315" t="s">
        <v>92</v>
      </c>
      <c r="C23" s="316" t="s">
        <v>2493</v>
      </c>
      <c r="D23" s="317" t="s">
        <v>2494</v>
      </c>
      <c r="E23" s="318"/>
      <c r="F23" s="316" t="s">
        <v>95</v>
      </c>
      <c r="G23" s="319">
        <v>0.9</v>
      </c>
      <c r="H23" s="315" t="s">
        <v>96</v>
      </c>
      <c r="I23" s="320">
        <v>-286.2</v>
      </c>
      <c r="J23" s="320">
        <v>0.0</v>
      </c>
      <c r="K23" s="320">
        <v>-286.2</v>
      </c>
      <c r="L23" s="320">
        <v>286.2</v>
      </c>
      <c r="M23" s="320">
        <v>0.0</v>
      </c>
      <c r="N23" s="320">
        <v>286.2</v>
      </c>
      <c r="O23" s="319">
        <v>0.0</v>
      </c>
      <c r="P23" s="320">
        <v>0.0</v>
      </c>
      <c r="Q23" s="320">
        <v>0.0</v>
      </c>
      <c r="R23" s="321">
        <v>0.0</v>
      </c>
      <c r="S23" s="314"/>
    </row>
    <row r="24" ht="11.25" customHeight="1">
      <c r="B24" s="315" t="s">
        <v>92</v>
      </c>
      <c r="C24" s="316" t="s">
        <v>1862</v>
      </c>
      <c r="D24" s="317" t="s">
        <v>763</v>
      </c>
      <c r="E24" s="318"/>
      <c r="F24" s="316" t="s">
        <v>95</v>
      </c>
      <c r="G24" s="319">
        <v>0.07</v>
      </c>
      <c r="H24" s="315" t="s">
        <v>96</v>
      </c>
      <c r="I24" s="320">
        <v>-49.0</v>
      </c>
      <c r="J24" s="320">
        <v>0.0</v>
      </c>
      <c r="K24" s="320">
        <v>-49.0</v>
      </c>
      <c r="L24" s="320">
        <v>49.0</v>
      </c>
      <c r="M24" s="320">
        <v>0.0</v>
      </c>
      <c r="N24" s="320">
        <v>49.0</v>
      </c>
      <c r="O24" s="319">
        <v>0.0</v>
      </c>
      <c r="P24" s="320">
        <v>0.0</v>
      </c>
      <c r="Q24" s="320">
        <v>0.0</v>
      </c>
      <c r="R24" s="321">
        <v>0.0</v>
      </c>
      <c r="S24" s="314"/>
    </row>
    <row r="25" ht="11.25" customHeight="1">
      <c r="B25" s="315" t="s">
        <v>92</v>
      </c>
      <c r="C25" s="316" t="s">
        <v>141</v>
      </c>
      <c r="D25" s="317" t="s">
        <v>142</v>
      </c>
      <c r="E25" s="318"/>
      <c r="F25" s="316" t="s">
        <v>95</v>
      </c>
      <c r="G25" s="319">
        <v>0.021</v>
      </c>
      <c r="H25" s="315" t="s">
        <v>96</v>
      </c>
      <c r="I25" s="320">
        <v>-1.85</v>
      </c>
      <c r="J25" s="320">
        <v>0.0</v>
      </c>
      <c r="K25" s="320">
        <v>-1.85</v>
      </c>
      <c r="L25" s="320">
        <v>1.85</v>
      </c>
      <c r="M25" s="320">
        <v>0.0</v>
      </c>
      <c r="N25" s="320">
        <v>1.85</v>
      </c>
      <c r="O25" s="319">
        <v>0.0</v>
      </c>
      <c r="P25" s="320">
        <v>0.0</v>
      </c>
      <c r="Q25" s="320">
        <v>0.0</v>
      </c>
      <c r="R25" s="321">
        <v>0.0</v>
      </c>
      <c r="S25" s="314"/>
    </row>
    <row r="26" ht="11.25" customHeight="1">
      <c r="B26" s="315" t="s">
        <v>92</v>
      </c>
      <c r="C26" s="316" t="s">
        <v>278</v>
      </c>
      <c r="D26" s="317" t="s">
        <v>279</v>
      </c>
      <c r="E26" s="318"/>
      <c r="F26" s="316" t="s">
        <v>95</v>
      </c>
      <c r="G26" s="319">
        <v>0.014</v>
      </c>
      <c r="H26" s="315" t="s">
        <v>96</v>
      </c>
      <c r="I26" s="320">
        <v>-26.32</v>
      </c>
      <c r="J26" s="320">
        <v>0.0</v>
      </c>
      <c r="K26" s="320">
        <v>-26.32</v>
      </c>
      <c r="L26" s="320">
        <v>26.32</v>
      </c>
      <c r="M26" s="320">
        <v>0.0</v>
      </c>
      <c r="N26" s="320">
        <v>26.32</v>
      </c>
      <c r="O26" s="319">
        <v>0.0</v>
      </c>
      <c r="P26" s="320">
        <v>0.0</v>
      </c>
      <c r="Q26" s="320">
        <v>0.0</v>
      </c>
      <c r="R26" s="321">
        <v>0.0</v>
      </c>
      <c r="S26" s="314"/>
    </row>
    <row r="27" ht="11.25" customHeight="1">
      <c r="B27" s="315" t="s">
        <v>92</v>
      </c>
      <c r="C27" s="316" t="s">
        <v>264</v>
      </c>
      <c r="D27" s="317" t="s">
        <v>265</v>
      </c>
      <c r="E27" s="318"/>
      <c r="F27" s="316" t="s">
        <v>95</v>
      </c>
      <c r="G27" s="319">
        <v>0.014</v>
      </c>
      <c r="H27" s="315" t="s">
        <v>96</v>
      </c>
      <c r="I27" s="320">
        <v>-12.32</v>
      </c>
      <c r="J27" s="320">
        <v>0.0</v>
      </c>
      <c r="K27" s="320">
        <v>-12.32</v>
      </c>
      <c r="L27" s="320">
        <v>12.32</v>
      </c>
      <c r="M27" s="320">
        <v>0.0</v>
      </c>
      <c r="N27" s="320">
        <v>12.32</v>
      </c>
      <c r="O27" s="319">
        <v>0.0</v>
      </c>
      <c r="P27" s="320">
        <v>0.0</v>
      </c>
      <c r="Q27" s="320">
        <v>0.0</v>
      </c>
      <c r="R27" s="321">
        <v>0.0</v>
      </c>
      <c r="S27" s="314"/>
    </row>
    <row r="28" ht="11.25" customHeight="1">
      <c r="B28" s="315" t="s">
        <v>92</v>
      </c>
      <c r="C28" s="316" t="s">
        <v>264</v>
      </c>
      <c r="D28" s="317" t="s">
        <v>265</v>
      </c>
      <c r="E28" s="318"/>
      <c r="F28" s="316" t="s">
        <v>95</v>
      </c>
      <c r="G28" s="319">
        <v>0.07</v>
      </c>
      <c r="H28" s="315" t="s">
        <v>96</v>
      </c>
      <c r="I28" s="320">
        <v>-61.6</v>
      </c>
      <c r="J28" s="320">
        <v>0.0</v>
      </c>
      <c r="K28" s="320">
        <v>-61.6</v>
      </c>
      <c r="L28" s="320">
        <v>61.6</v>
      </c>
      <c r="M28" s="320">
        <v>0.0</v>
      </c>
      <c r="N28" s="320">
        <v>61.6</v>
      </c>
      <c r="O28" s="319">
        <v>0.0</v>
      </c>
      <c r="P28" s="320">
        <v>0.0</v>
      </c>
      <c r="Q28" s="320">
        <v>0.0</v>
      </c>
      <c r="R28" s="321">
        <v>0.0</v>
      </c>
      <c r="S28" s="314"/>
    </row>
    <row r="29" ht="11.25" customHeight="1">
      <c r="B29" s="315" t="s">
        <v>92</v>
      </c>
      <c r="C29" s="316" t="s">
        <v>212</v>
      </c>
      <c r="D29" s="317" t="s">
        <v>213</v>
      </c>
      <c r="E29" s="318"/>
      <c r="F29" s="316" t="s">
        <v>95</v>
      </c>
      <c r="G29" s="319">
        <v>0.035</v>
      </c>
      <c r="H29" s="315" t="s">
        <v>96</v>
      </c>
      <c r="I29" s="320">
        <v>-7.0</v>
      </c>
      <c r="J29" s="320">
        <v>0.0</v>
      </c>
      <c r="K29" s="320">
        <v>-7.0</v>
      </c>
      <c r="L29" s="320">
        <v>7.0</v>
      </c>
      <c r="M29" s="320">
        <v>0.0</v>
      </c>
      <c r="N29" s="320">
        <v>7.0</v>
      </c>
      <c r="O29" s="319">
        <v>0.0</v>
      </c>
      <c r="P29" s="320">
        <v>0.0</v>
      </c>
      <c r="Q29" s="320">
        <v>0.0</v>
      </c>
      <c r="R29" s="321">
        <v>0.0</v>
      </c>
      <c r="S29" s="314"/>
    </row>
    <row r="30" ht="11.25" customHeight="1">
      <c r="B30" s="315" t="s">
        <v>92</v>
      </c>
      <c r="C30" s="316" t="s">
        <v>386</v>
      </c>
      <c r="D30" s="317" t="s">
        <v>387</v>
      </c>
      <c r="E30" s="318"/>
      <c r="F30" s="316" t="s">
        <v>95</v>
      </c>
      <c r="G30" s="319">
        <v>0.49</v>
      </c>
      <c r="H30" s="315" t="s">
        <v>96</v>
      </c>
      <c r="I30" s="320">
        <v>-776.16</v>
      </c>
      <c r="J30" s="320">
        <v>0.0</v>
      </c>
      <c r="K30" s="320">
        <v>-776.16</v>
      </c>
      <c r="L30" s="320">
        <v>776.16</v>
      </c>
      <c r="M30" s="320">
        <v>0.0</v>
      </c>
      <c r="N30" s="320">
        <v>776.16</v>
      </c>
      <c r="O30" s="319">
        <v>0.0</v>
      </c>
      <c r="P30" s="320">
        <v>0.0</v>
      </c>
      <c r="Q30" s="320">
        <v>0.0</v>
      </c>
      <c r="R30" s="321">
        <v>0.0</v>
      </c>
      <c r="S30" s="314"/>
    </row>
    <row r="31" ht="11.25" customHeight="1">
      <c r="B31" s="315" t="s">
        <v>92</v>
      </c>
      <c r="C31" s="316" t="s">
        <v>242</v>
      </c>
      <c r="D31" s="317" t="s">
        <v>243</v>
      </c>
      <c r="E31" s="318"/>
      <c r="F31" s="316" t="s">
        <v>95</v>
      </c>
      <c r="G31" s="319">
        <v>0.21</v>
      </c>
      <c r="H31" s="315" t="s">
        <v>96</v>
      </c>
      <c r="I31" s="320">
        <v>-120.75</v>
      </c>
      <c r="J31" s="320">
        <v>0.0</v>
      </c>
      <c r="K31" s="320">
        <v>-120.75</v>
      </c>
      <c r="L31" s="320">
        <v>120.75</v>
      </c>
      <c r="M31" s="320">
        <v>0.0</v>
      </c>
      <c r="N31" s="320">
        <v>120.75</v>
      </c>
      <c r="O31" s="319">
        <v>0.0</v>
      </c>
      <c r="P31" s="320">
        <v>0.0</v>
      </c>
      <c r="Q31" s="320">
        <v>0.0</v>
      </c>
      <c r="R31" s="321">
        <v>0.0</v>
      </c>
      <c r="S31" s="314"/>
    </row>
    <row r="32" ht="11.25" customHeight="1">
      <c r="B32" s="315" t="s">
        <v>92</v>
      </c>
      <c r="C32" s="316" t="s">
        <v>186</v>
      </c>
      <c r="D32" s="317" t="s">
        <v>187</v>
      </c>
      <c r="E32" s="318"/>
      <c r="F32" s="316" t="s">
        <v>95</v>
      </c>
      <c r="G32" s="319">
        <v>0.7</v>
      </c>
      <c r="H32" s="315" t="s">
        <v>96</v>
      </c>
      <c r="I32" s="320">
        <v>-224.0</v>
      </c>
      <c r="J32" s="320">
        <v>0.0</v>
      </c>
      <c r="K32" s="320">
        <v>-224.0</v>
      </c>
      <c r="L32" s="320">
        <v>224.0</v>
      </c>
      <c r="M32" s="320">
        <v>0.0</v>
      </c>
      <c r="N32" s="320">
        <v>224.0</v>
      </c>
      <c r="O32" s="319">
        <v>0.0</v>
      </c>
      <c r="P32" s="320">
        <v>0.0</v>
      </c>
      <c r="Q32" s="320">
        <v>0.0</v>
      </c>
      <c r="R32" s="321">
        <v>0.0</v>
      </c>
      <c r="S32" s="314"/>
    </row>
    <row r="33" ht="11.25" customHeight="1">
      <c r="B33" s="315" t="s">
        <v>92</v>
      </c>
      <c r="C33" s="316" t="s">
        <v>180</v>
      </c>
      <c r="D33" s="317" t="s">
        <v>181</v>
      </c>
      <c r="E33" s="318"/>
      <c r="F33" s="316" t="s">
        <v>95</v>
      </c>
      <c r="G33" s="319">
        <v>0.7</v>
      </c>
      <c r="H33" s="315" t="s">
        <v>96</v>
      </c>
      <c r="I33" s="320">
        <v>-557.2</v>
      </c>
      <c r="J33" s="320">
        <v>0.0</v>
      </c>
      <c r="K33" s="320">
        <v>-557.2</v>
      </c>
      <c r="L33" s="320">
        <v>557.2</v>
      </c>
      <c r="M33" s="320">
        <v>0.0</v>
      </c>
      <c r="N33" s="320">
        <v>557.2</v>
      </c>
      <c r="O33" s="319">
        <v>0.0</v>
      </c>
      <c r="P33" s="320">
        <v>0.0</v>
      </c>
      <c r="Q33" s="320">
        <v>0.0</v>
      </c>
      <c r="R33" s="321">
        <v>0.0</v>
      </c>
      <c r="S33" s="314"/>
    </row>
    <row r="34" ht="11.25" customHeight="1">
      <c r="B34" s="315" t="s">
        <v>92</v>
      </c>
      <c r="C34" s="316" t="s">
        <v>268</v>
      </c>
      <c r="D34" s="317" t="s">
        <v>269</v>
      </c>
      <c r="E34" s="318"/>
      <c r="F34" s="316" t="s">
        <v>95</v>
      </c>
      <c r="G34" s="319">
        <v>0.7</v>
      </c>
      <c r="H34" s="315" t="s">
        <v>96</v>
      </c>
      <c r="I34" s="320">
        <v>-301.0</v>
      </c>
      <c r="J34" s="320">
        <v>0.0</v>
      </c>
      <c r="K34" s="320">
        <v>-301.0</v>
      </c>
      <c r="L34" s="320">
        <v>301.0</v>
      </c>
      <c r="M34" s="320">
        <v>0.0</v>
      </c>
      <c r="N34" s="320">
        <v>301.0</v>
      </c>
      <c r="O34" s="319">
        <v>0.0</v>
      </c>
      <c r="P34" s="320">
        <v>0.0</v>
      </c>
      <c r="Q34" s="320">
        <v>0.0</v>
      </c>
      <c r="R34" s="321">
        <v>0.0</v>
      </c>
      <c r="S34" s="314"/>
    </row>
    <row r="35" ht="11.25" customHeight="1">
      <c r="B35" s="315" t="s">
        <v>92</v>
      </c>
      <c r="C35" s="316" t="s">
        <v>284</v>
      </c>
      <c r="D35" s="317" t="s">
        <v>285</v>
      </c>
      <c r="E35" s="318"/>
      <c r="F35" s="316" t="s">
        <v>286</v>
      </c>
      <c r="G35" s="319">
        <v>0.105</v>
      </c>
      <c r="H35" s="315" t="s">
        <v>96</v>
      </c>
      <c r="I35" s="320">
        <v>-60.2</v>
      </c>
      <c r="J35" s="320">
        <v>0.0</v>
      </c>
      <c r="K35" s="320">
        <v>-60.2</v>
      </c>
      <c r="L35" s="320">
        <v>60.2</v>
      </c>
      <c r="M35" s="320">
        <v>0.0</v>
      </c>
      <c r="N35" s="320">
        <v>60.2</v>
      </c>
      <c r="O35" s="319">
        <v>0.0</v>
      </c>
      <c r="P35" s="320">
        <v>0.0</v>
      </c>
      <c r="Q35" s="320">
        <v>0.0</v>
      </c>
      <c r="R35" s="321">
        <v>0.0</v>
      </c>
      <c r="S35" s="314"/>
    </row>
    <row r="36" ht="11.25" customHeight="1">
      <c r="B36" s="315" t="s">
        <v>92</v>
      </c>
      <c r="C36" s="316" t="s">
        <v>141</v>
      </c>
      <c r="D36" s="317" t="s">
        <v>142</v>
      </c>
      <c r="E36" s="318"/>
      <c r="F36" s="316" t="s">
        <v>95</v>
      </c>
      <c r="G36" s="319">
        <v>0.014</v>
      </c>
      <c r="H36" s="315" t="s">
        <v>96</v>
      </c>
      <c r="I36" s="320">
        <v>-1.23</v>
      </c>
      <c r="J36" s="320">
        <v>0.0</v>
      </c>
      <c r="K36" s="320">
        <v>-1.23</v>
      </c>
      <c r="L36" s="320">
        <v>1.23</v>
      </c>
      <c r="M36" s="320">
        <v>0.0</v>
      </c>
      <c r="N36" s="320">
        <v>1.23</v>
      </c>
      <c r="O36" s="319">
        <v>0.0</v>
      </c>
      <c r="P36" s="320">
        <v>0.0</v>
      </c>
      <c r="Q36" s="320">
        <v>0.0</v>
      </c>
      <c r="R36" s="321">
        <v>0.0</v>
      </c>
      <c r="S36" s="314"/>
    </row>
    <row r="37" ht="11.25" customHeight="1">
      <c r="B37" s="315" t="s">
        <v>92</v>
      </c>
      <c r="C37" s="316" t="s">
        <v>278</v>
      </c>
      <c r="D37" s="317" t="s">
        <v>279</v>
      </c>
      <c r="E37" s="318"/>
      <c r="F37" s="316" t="s">
        <v>95</v>
      </c>
      <c r="G37" s="319">
        <v>0.014</v>
      </c>
      <c r="H37" s="315" t="s">
        <v>96</v>
      </c>
      <c r="I37" s="320">
        <v>-26.32</v>
      </c>
      <c r="J37" s="320">
        <v>0.0</v>
      </c>
      <c r="K37" s="320">
        <v>-26.32</v>
      </c>
      <c r="L37" s="320">
        <v>26.32</v>
      </c>
      <c r="M37" s="320">
        <v>0.0</v>
      </c>
      <c r="N37" s="320">
        <v>26.32</v>
      </c>
      <c r="O37" s="319">
        <v>0.0</v>
      </c>
      <c r="P37" s="320">
        <v>0.0</v>
      </c>
      <c r="Q37" s="320">
        <v>0.0</v>
      </c>
      <c r="R37" s="321">
        <v>0.0</v>
      </c>
      <c r="S37" s="314"/>
    </row>
    <row r="38" ht="11.25" customHeight="1">
      <c r="B38" s="315" t="s">
        <v>92</v>
      </c>
      <c r="C38" s="316" t="s">
        <v>2549</v>
      </c>
      <c r="D38" s="317" t="s">
        <v>2550</v>
      </c>
      <c r="E38" s="318"/>
      <c r="F38" s="316" t="s">
        <v>95</v>
      </c>
      <c r="G38" s="319">
        <v>0.014</v>
      </c>
      <c r="H38" s="315" t="s">
        <v>96</v>
      </c>
      <c r="I38" s="320">
        <v>-9.8</v>
      </c>
      <c r="J38" s="320">
        <v>0.0</v>
      </c>
      <c r="K38" s="320">
        <v>-9.8</v>
      </c>
      <c r="L38" s="320">
        <v>9.8</v>
      </c>
      <c r="M38" s="320">
        <v>0.0</v>
      </c>
      <c r="N38" s="320">
        <v>9.8</v>
      </c>
      <c r="O38" s="319">
        <v>0.0</v>
      </c>
      <c r="P38" s="320">
        <v>0.0</v>
      </c>
      <c r="Q38" s="320">
        <v>0.0</v>
      </c>
      <c r="R38" s="321">
        <v>0.0</v>
      </c>
      <c r="S38" s="314"/>
    </row>
    <row r="39" ht="11.25" customHeight="1">
      <c r="B39" s="315" t="s">
        <v>92</v>
      </c>
      <c r="C39" s="316" t="s">
        <v>124</v>
      </c>
      <c r="D39" s="317" t="s">
        <v>125</v>
      </c>
      <c r="E39" s="318"/>
      <c r="F39" s="316" t="s">
        <v>95</v>
      </c>
      <c r="G39" s="319">
        <v>0.105</v>
      </c>
      <c r="H39" s="315" t="s">
        <v>96</v>
      </c>
      <c r="I39" s="320">
        <v>-153.38</v>
      </c>
      <c r="J39" s="320">
        <v>0.0</v>
      </c>
      <c r="K39" s="320">
        <v>-153.38</v>
      </c>
      <c r="L39" s="320">
        <v>153.38</v>
      </c>
      <c r="M39" s="320">
        <v>0.0</v>
      </c>
      <c r="N39" s="320">
        <v>153.38</v>
      </c>
      <c r="O39" s="319">
        <v>0.0</v>
      </c>
      <c r="P39" s="320">
        <v>0.0</v>
      </c>
      <c r="Q39" s="320">
        <v>0.0</v>
      </c>
      <c r="R39" s="321">
        <v>0.0</v>
      </c>
      <c r="S39" s="314"/>
    </row>
    <row r="40" ht="11.25" customHeight="1">
      <c r="B40" s="315" t="s">
        <v>92</v>
      </c>
      <c r="C40" s="316" t="s">
        <v>174</v>
      </c>
      <c r="D40" s="399" t="s">
        <v>175</v>
      </c>
      <c r="E40" s="318"/>
      <c r="F40" s="316" t="s">
        <v>95</v>
      </c>
      <c r="G40" s="319">
        <v>1.4</v>
      </c>
      <c r="H40" s="315" t="s">
        <v>96</v>
      </c>
      <c r="I40" s="320">
        <v>-3182.2</v>
      </c>
      <c r="J40" s="320">
        <v>0.0</v>
      </c>
      <c r="K40" s="320">
        <v>-3182.2</v>
      </c>
      <c r="L40" s="320">
        <v>3182.2</v>
      </c>
      <c r="M40" s="320">
        <v>0.0</v>
      </c>
      <c r="N40" s="320">
        <v>3182.2</v>
      </c>
      <c r="O40" s="319">
        <v>0.0</v>
      </c>
      <c r="P40" s="320">
        <v>0.0</v>
      </c>
      <c r="Q40" s="320">
        <v>0.0</v>
      </c>
      <c r="R40" s="321">
        <v>0.0</v>
      </c>
      <c r="S40" s="314"/>
    </row>
    <row r="41" ht="11.25" customHeight="1">
      <c r="B41" s="315" t="s">
        <v>92</v>
      </c>
      <c r="C41" s="316" t="s">
        <v>118</v>
      </c>
      <c r="D41" s="317" t="s">
        <v>119</v>
      </c>
      <c r="E41" s="318"/>
      <c r="F41" s="316" t="s">
        <v>95</v>
      </c>
      <c r="G41" s="319">
        <v>0.01</v>
      </c>
      <c r="H41" s="315" t="s">
        <v>96</v>
      </c>
      <c r="I41" s="320">
        <v>-0.42</v>
      </c>
      <c r="J41" s="320">
        <v>0.0</v>
      </c>
      <c r="K41" s="320">
        <v>-0.42</v>
      </c>
      <c r="L41" s="320">
        <v>0.42</v>
      </c>
      <c r="M41" s="320">
        <v>0.0</v>
      </c>
      <c r="N41" s="320">
        <v>0.42</v>
      </c>
      <c r="O41" s="319">
        <v>0.0</v>
      </c>
      <c r="P41" s="320">
        <v>0.0</v>
      </c>
      <c r="Q41" s="320">
        <v>0.0</v>
      </c>
      <c r="R41" s="321">
        <v>0.0</v>
      </c>
      <c r="S41" s="314"/>
    </row>
    <row r="42" ht="11.25" customHeight="1">
      <c r="B42" s="315" t="s">
        <v>92</v>
      </c>
      <c r="C42" s="316" t="s">
        <v>170</v>
      </c>
      <c r="D42" s="317" t="s">
        <v>171</v>
      </c>
      <c r="E42" s="318"/>
      <c r="F42" s="316" t="s">
        <v>95</v>
      </c>
      <c r="G42" s="319">
        <v>0.07</v>
      </c>
      <c r="H42" s="315" t="s">
        <v>96</v>
      </c>
      <c r="I42" s="320">
        <v>-118.58</v>
      </c>
      <c r="J42" s="320">
        <v>0.0</v>
      </c>
      <c r="K42" s="320">
        <v>-118.58</v>
      </c>
      <c r="L42" s="320">
        <v>118.58</v>
      </c>
      <c r="M42" s="320">
        <v>0.0</v>
      </c>
      <c r="N42" s="320">
        <v>118.58</v>
      </c>
      <c r="O42" s="319">
        <v>0.0</v>
      </c>
      <c r="P42" s="320">
        <v>0.0</v>
      </c>
      <c r="Q42" s="320">
        <v>0.0</v>
      </c>
      <c r="R42" s="321">
        <v>0.0</v>
      </c>
      <c r="S42" s="314"/>
    </row>
    <row r="43" ht="11.25" customHeight="1">
      <c r="B43" s="322" t="s">
        <v>107</v>
      </c>
      <c r="C43" s="323"/>
      <c r="D43" s="323"/>
      <c r="E43" s="323"/>
      <c r="F43" s="324"/>
      <c r="G43" s="325">
        <v>30.753</v>
      </c>
      <c r="H43" s="326" t="s">
        <v>108</v>
      </c>
      <c r="I43" s="327">
        <v>-9147.33</v>
      </c>
      <c r="J43" s="327">
        <v>0.0</v>
      </c>
      <c r="K43" s="327">
        <v>-9147.33</v>
      </c>
      <c r="L43" s="327">
        <v>9147.33</v>
      </c>
      <c r="M43" s="327">
        <v>0.0</v>
      </c>
      <c r="N43" s="327">
        <v>9147.33</v>
      </c>
      <c r="O43" s="325">
        <v>0.0</v>
      </c>
      <c r="P43" s="327">
        <v>0.0</v>
      </c>
      <c r="Q43" s="327">
        <v>0.0</v>
      </c>
      <c r="R43" s="328">
        <v>0.0</v>
      </c>
      <c r="S43" s="329"/>
    </row>
    <row r="44" ht="11.25" customHeight="1">
      <c r="B44" s="312" t="s">
        <v>2551</v>
      </c>
      <c r="C44" s="313"/>
      <c r="D44" s="313"/>
      <c r="E44" s="313"/>
      <c r="F44" s="313"/>
      <c r="G44" s="313"/>
      <c r="H44" s="313"/>
      <c r="I44" s="313"/>
      <c r="J44" s="313"/>
      <c r="K44" s="313"/>
      <c r="L44" s="313"/>
      <c r="M44" s="313"/>
      <c r="N44" s="313"/>
      <c r="O44" s="313"/>
      <c r="P44" s="313"/>
      <c r="Q44" s="313"/>
      <c r="R44" s="313"/>
      <c r="S44" s="314"/>
    </row>
    <row r="45" ht="11.25" customHeight="1">
      <c r="B45" s="315" t="s">
        <v>92</v>
      </c>
      <c r="C45" s="316" t="s">
        <v>128</v>
      </c>
      <c r="D45" s="317" t="s">
        <v>129</v>
      </c>
      <c r="E45" s="318"/>
      <c r="F45" s="316" t="s">
        <v>130</v>
      </c>
      <c r="G45" s="319">
        <v>7.0</v>
      </c>
      <c r="H45" s="315" t="s">
        <v>96</v>
      </c>
      <c r="I45" s="320">
        <v>-81.63</v>
      </c>
      <c r="J45" s="320">
        <v>0.0</v>
      </c>
      <c r="K45" s="320">
        <v>-81.63</v>
      </c>
      <c r="L45" s="320">
        <v>81.63</v>
      </c>
      <c r="M45" s="320">
        <v>0.0</v>
      </c>
      <c r="N45" s="320">
        <v>81.63</v>
      </c>
      <c r="O45" s="319">
        <v>0.0</v>
      </c>
      <c r="P45" s="320">
        <v>0.0</v>
      </c>
      <c r="Q45" s="320">
        <v>0.0</v>
      </c>
      <c r="R45" s="321">
        <v>0.0</v>
      </c>
      <c r="S45" s="314"/>
    </row>
    <row r="46" ht="11.25" customHeight="1">
      <c r="B46" s="315" t="s">
        <v>92</v>
      </c>
      <c r="C46" s="316" t="s">
        <v>278</v>
      </c>
      <c r="D46" s="317" t="s">
        <v>279</v>
      </c>
      <c r="E46" s="318"/>
      <c r="F46" s="316" t="s">
        <v>95</v>
      </c>
      <c r="G46" s="319">
        <v>0.035</v>
      </c>
      <c r="H46" s="315" t="s">
        <v>96</v>
      </c>
      <c r="I46" s="320">
        <v>-65.8</v>
      </c>
      <c r="J46" s="320">
        <v>0.0</v>
      </c>
      <c r="K46" s="320">
        <v>-65.8</v>
      </c>
      <c r="L46" s="320">
        <v>65.8</v>
      </c>
      <c r="M46" s="320">
        <v>0.0</v>
      </c>
      <c r="N46" s="320">
        <v>65.8</v>
      </c>
      <c r="O46" s="319">
        <v>0.0</v>
      </c>
      <c r="P46" s="320">
        <v>0.0</v>
      </c>
      <c r="Q46" s="320">
        <v>0.0</v>
      </c>
      <c r="R46" s="321">
        <v>0.0</v>
      </c>
      <c r="S46" s="314"/>
    </row>
    <row r="47" ht="4.5" customHeight="1"/>
    <row r="48" ht="12.75" customHeight="1">
      <c r="B48" s="300" t="s">
        <v>1813</v>
      </c>
      <c r="C48" s="297"/>
      <c r="D48" s="298"/>
      <c r="S48" s="330" t="s">
        <v>160</v>
      </c>
    </row>
    <row r="49" ht="4.5" customHeight="1"/>
    <row r="50" ht="19.5" customHeight="1">
      <c r="B50" s="301" t="s">
        <v>79</v>
      </c>
      <c r="C50" s="301" t="s">
        <v>80</v>
      </c>
      <c r="D50" s="302" t="s">
        <v>81</v>
      </c>
      <c r="E50" s="303"/>
      <c r="F50" s="301" t="s">
        <v>82</v>
      </c>
      <c r="G50" s="301" t="s">
        <v>83</v>
      </c>
      <c r="H50" s="301" t="s">
        <v>84</v>
      </c>
      <c r="I50" s="304" t="s">
        <v>85</v>
      </c>
      <c r="J50" s="305"/>
      <c r="K50" s="306"/>
      <c r="L50" s="304" t="s">
        <v>86</v>
      </c>
      <c r="M50" s="305"/>
      <c r="N50" s="306"/>
      <c r="O50" s="304" t="s">
        <v>87</v>
      </c>
      <c r="P50" s="305"/>
      <c r="Q50" s="305"/>
      <c r="R50" s="305"/>
      <c r="S50" s="307"/>
    </row>
    <row r="51" ht="14.25" customHeight="1">
      <c r="B51" s="308"/>
      <c r="C51" s="308"/>
      <c r="D51" s="309"/>
      <c r="E51" s="310"/>
      <c r="F51" s="308"/>
      <c r="G51" s="308"/>
      <c r="H51" s="308"/>
      <c r="I51" s="311" t="s">
        <v>88</v>
      </c>
      <c r="J51" s="311" t="s">
        <v>89</v>
      </c>
      <c r="K51" s="311" t="s">
        <v>90</v>
      </c>
      <c r="L51" s="311" t="s">
        <v>88</v>
      </c>
      <c r="M51" s="311" t="s">
        <v>89</v>
      </c>
      <c r="N51" s="311" t="s">
        <v>90</v>
      </c>
      <c r="O51" s="311" t="s">
        <v>83</v>
      </c>
      <c r="P51" s="311" t="s">
        <v>88</v>
      </c>
      <c r="Q51" s="311" t="s">
        <v>89</v>
      </c>
      <c r="R51" s="304" t="s">
        <v>90</v>
      </c>
      <c r="S51" s="307"/>
    </row>
    <row r="52" ht="11.25" customHeight="1">
      <c r="B52" s="315" t="s">
        <v>92</v>
      </c>
      <c r="C52" s="316" t="s">
        <v>166</v>
      </c>
      <c r="D52" s="317" t="s">
        <v>167</v>
      </c>
      <c r="E52" s="318"/>
      <c r="F52" s="316" t="s">
        <v>95</v>
      </c>
      <c r="G52" s="319">
        <v>0.7</v>
      </c>
      <c r="H52" s="315" t="s">
        <v>96</v>
      </c>
      <c r="I52" s="320">
        <v>-413.0</v>
      </c>
      <c r="J52" s="320">
        <v>0.0</v>
      </c>
      <c r="K52" s="320">
        <v>-413.0</v>
      </c>
      <c r="L52" s="320">
        <v>413.0</v>
      </c>
      <c r="M52" s="320">
        <v>0.0</v>
      </c>
      <c r="N52" s="320">
        <v>413.0</v>
      </c>
      <c r="O52" s="319">
        <v>0.0</v>
      </c>
      <c r="P52" s="320">
        <v>0.0</v>
      </c>
      <c r="Q52" s="320">
        <v>0.0</v>
      </c>
      <c r="R52" s="321">
        <v>0.0</v>
      </c>
      <c r="S52" s="314"/>
    </row>
    <row r="53" ht="11.25" customHeight="1">
      <c r="B53" s="315" t="s">
        <v>92</v>
      </c>
      <c r="C53" s="316" t="s">
        <v>174</v>
      </c>
      <c r="D53" s="399" t="s">
        <v>175</v>
      </c>
      <c r="E53" s="318"/>
      <c r="F53" s="316" t="s">
        <v>95</v>
      </c>
      <c r="G53" s="319">
        <v>0.7</v>
      </c>
      <c r="H53" s="315" t="s">
        <v>96</v>
      </c>
      <c r="I53" s="320">
        <v>-1553.3</v>
      </c>
      <c r="J53" s="320">
        <v>0.0</v>
      </c>
      <c r="K53" s="320">
        <v>-1553.3</v>
      </c>
      <c r="L53" s="320">
        <v>1553.3</v>
      </c>
      <c r="M53" s="320">
        <v>0.0</v>
      </c>
      <c r="N53" s="320">
        <v>1553.3</v>
      </c>
      <c r="O53" s="319">
        <v>0.0</v>
      </c>
      <c r="P53" s="320">
        <v>0.0</v>
      </c>
      <c r="Q53" s="320">
        <v>0.0</v>
      </c>
      <c r="R53" s="321">
        <v>0.0</v>
      </c>
      <c r="S53" s="314"/>
    </row>
    <row r="54" ht="11.25" customHeight="1">
      <c r="B54" s="315" t="s">
        <v>92</v>
      </c>
      <c r="C54" s="316" t="s">
        <v>1811</v>
      </c>
      <c r="D54" s="317" t="s">
        <v>1812</v>
      </c>
      <c r="E54" s="318"/>
      <c r="F54" s="316" t="s">
        <v>95</v>
      </c>
      <c r="G54" s="319">
        <v>0.21</v>
      </c>
      <c r="H54" s="315" t="s">
        <v>96</v>
      </c>
      <c r="I54" s="320">
        <v>-170.46</v>
      </c>
      <c r="J54" s="320">
        <v>0.0</v>
      </c>
      <c r="K54" s="320">
        <v>-170.46</v>
      </c>
      <c r="L54" s="320">
        <v>170.46</v>
      </c>
      <c r="M54" s="320">
        <v>0.0</v>
      </c>
      <c r="N54" s="320">
        <v>170.46</v>
      </c>
      <c r="O54" s="319">
        <v>0.0</v>
      </c>
      <c r="P54" s="320">
        <v>0.0</v>
      </c>
      <c r="Q54" s="320">
        <v>0.0</v>
      </c>
      <c r="R54" s="321">
        <v>0.0</v>
      </c>
      <c r="S54" s="314"/>
    </row>
    <row r="55" ht="11.25" customHeight="1">
      <c r="B55" s="315" t="s">
        <v>92</v>
      </c>
      <c r="C55" s="316" t="s">
        <v>386</v>
      </c>
      <c r="D55" s="317" t="s">
        <v>387</v>
      </c>
      <c r="E55" s="318"/>
      <c r="F55" s="316" t="s">
        <v>95</v>
      </c>
      <c r="G55" s="319">
        <v>0.07</v>
      </c>
      <c r="H55" s="315" t="s">
        <v>96</v>
      </c>
      <c r="I55" s="320">
        <v>-110.88</v>
      </c>
      <c r="J55" s="320">
        <v>0.0</v>
      </c>
      <c r="K55" s="320">
        <v>-110.88</v>
      </c>
      <c r="L55" s="320">
        <v>110.88</v>
      </c>
      <c r="M55" s="320">
        <v>0.0</v>
      </c>
      <c r="N55" s="320">
        <v>110.88</v>
      </c>
      <c r="O55" s="319">
        <v>0.0</v>
      </c>
      <c r="P55" s="320">
        <v>0.0</v>
      </c>
      <c r="Q55" s="320">
        <v>0.0</v>
      </c>
      <c r="R55" s="321">
        <v>0.0</v>
      </c>
      <c r="S55" s="314"/>
    </row>
    <row r="56" ht="11.25" customHeight="1">
      <c r="B56" s="315" t="s">
        <v>92</v>
      </c>
      <c r="C56" s="316" t="s">
        <v>170</v>
      </c>
      <c r="D56" s="317" t="s">
        <v>171</v>
      </c>
      <c r="E56" s="318"/>
      <c r="F56" s="316" t="s">
        <v>95</v>
      </c>
      <c r="G56" s="319">
        <v>0.07</v>
      </c>
      <c r="H56" s="315" t="s">
        <v>96</v>
      </c>
      <c r="I56" s="320">
        <v>-118.58</v>
      </c>
      <c r="J56" s="320">
        <v>0.0</v>
      </c>
      <c r="K56" s="320">
        <v>-118.58</v>
      </c>
      <c r="L56" s="320">
        <v>118.58</v>
      </c>
      <c r="M56" s="320">
        <v>0.0</v>
      </c>
      <c r="N56" s="320">
        <v>118.58</v>
      </c>
      <c r="O56" s="319">
        <v>0.0</v>
      </c>
      <c r="P56" s="320">
        <v>0.0</v>
      </c>
      <c r="Q56" s="320">
        <v>0.0</v>
      </c>
      <c r="R56" s="321">
        <v>0.0</v>
      </c>
      <c r="S56" s="314"/>
    </row>
    <row r="57" ht="11.25" customHeight="1">
      <c r="B57" s="315" t="s">
        <v>92</v>
      </c>
      <c r="C57" s="316" t="s">
        <v>118</v>
      </c>
      <c r="D57" s="317" t="s">
        <v>119</v>
      </c>
      <c r="E57" s="318"/>
      <c r="F57" s="316" t="s">
        <v>95</v>
      </c>
      <c r="G57" s="319">
        <v>0.01</v>
      </c>
      <c r="H57" s="315" t="s">
        <v>96</v>
      </c>
      <c r="I57" s="320">
        <v>-0.42</v>
      </c>
      <c r="J57" s="320">
        <v>0.0</v>
      </c>
      <c r="K57" s="320">
        <v>-0.42</v>
      </c>
      <c r="L57" s="320">
        <v>0.42</v>
      </c>
      <c r="M57" s="320">
        <v>0.0</v>
      </c>
      <c r="N57" s="320">
        <v>0.42</v>
      </c>
      <c r="O57" s="319">
        <v>0.0</v>
      </c>
      <c r="P57" s="320">
        <v>0.0</v>
      </c>
      <c r="Q57" s="320">
        <v>0.0</v>
      </c>
      <c r="R57" s="321">
        <v>0.0</v>
      </c>
      <c r="S57" s="314"/>
    </row>
    <row r="58" ht="11.25" customHeight="1">
      <c r="B58" s="315" t="s">
        <v>92</v>
      </c>
      <c r="C58" s="316" t="s">
        <v>210</v>
      </c>
      <c r="D58" s="399" t="s">
        <v>211</v>
      </c>
      <c r="E58" s="318"/>
      <c r="F58" s="316" t="s">
        <v>95</v>
      </c>
      <c r="G58" s="319">
        <v>1.54</v>
      </c>
      <c r="H58" s="315" t="s">
        <v>96</v>
      </c>
      <c r="I58" s="320">
        <v>-1386.0</v>
      </c>
      <c r="J58" s="320">
        <v>0.0</v>
      </c>
      <c r="K58" s="320">
        <v>-1386.0</v>
      </c>
      <c r="L58" s="320">
        <v>1386.0</v>
      </c>
      <c r="M58" s="320">
        <v>0.0</v>
      </c>
      <c r="N58" s="320">
        <v>1386.0</v>
      </c>
      <c r="O58" s="319">
        <v>0.0</v>
      </c>
      <c r="P58" s="320">
        <v>0.0</v>
      </c>
      <c r="Q58" s="320">
        <v>0.0</v>
      </c>
      <c r="R58" s="321">
        <v>0.0</v>
      </c>
      <c r="S58" s="314"/>
    </row>
    <row r="59" ht="11.25" customHeight="1">
      <c r="B59" s="315" t="s">
        <v>92</v>
      </c>
      <c r="C59" s="316" t="s">
        <v>128</v>
      </c>
      <c r="D59" s="317" t="s">
        <v>129</v>
      </c>
      <c r="E59" s="318"/>
      <c r="F59" s="316" t="s">
        <v>130</v>
      </c>
      <c r="G59" s="319">
        <v>14.0</v>
      </c>
      <c r="H59" s="315" t="s">
        <v>96</v>
      </c>
      <c r="I59" s="320">
        <v>-163.26</v>
      </c>
      <c r="J59" s="320">
        <v>0.0</v>
      </c>
      <c r="K59" s="320">
        <v>-163.26</v>
      </c>
      <c r="L59" s="320">
        <v>163.26</v>
      </c>
      <c r="M59" s="320">
        <v>0.0</v>
      </c>
      <c r="N59" s="320">
        <v>163.26</v>
      </c>
      <c r="O59" s="319">
        <v>0.0</v>
      </c>
      <c r="P59" s="320">
        <v>0.0</v>
      </c>
      <c r="Q59" s="320">
        <v>0.0</v>
      </c>
      <c r="R59" s="321">
        <v>0.0</v>
      </c>
      <c r="S59" s="314"/>
    </row>
    <row r="60" ht="11.25" customHeight="1">
      <c r="B60" s="315" t="s">
        <v>92</v>
      </c>
      <c r="C60" s="316" t="s">
        <v>201</v>
      </c>
      <c r="D60" s="317" t="s">
        <v>202</v>
      </c>
      <c r="E60" s="318"/>
      <c r="F60" s="316" t="s">
        <v>95</v>
      </c>
      <c r="G60" s="319">
        <v>0.49</v>
      </c>
      <c r="H60" s="315" t="s">
        <v>96</v>
      </c>
      <c r="I60" s="320">
        <v>-26.7</v>
      </c>
      <c r="J60" s="320">
        <v>0.0</v>
      </c>
      <c r="K60" s="320">
        <v>-26.7</v>
      </c>
      <c r="L60" s="320">
        <v>26.7</v>
      </c>
      <c r="M60" s="320">
        <v>0.0</v>
      </c>
      <c r="N60" s="320">
        <v>26.7</v>
      </c>
      <c r="O60" s="319">
        <v>0.0</v>
      </c>
      <c r="P60" s="320">
        <v>0.0</v>
      </c>
      <c r="Q60" s="320">
        <v>0.0</v>
      </c>
      <c r="R60" s="321">
        <v>0.0</v>
      </c>
      <c r="S60" s="314"/>
    </row>
    <row r="61" ht="11.25" customHeight="1">
      <c r="B61" s="315" t="s">
        <v>92</v>
      </c>
      <c r="C61" s="316" t="s">
        <v>141</v>
      </c>
      <c r="D61" s="317" t="s">
        <v>142</v>
      </c>
      <c r="E61" s="318"/>
      <c r="F61" s="316" t="s">
        <v>95</v>
      </c>
      <c r="G61" s="319">
        <v>0.28</v>
      </c>
      <c r="H61" s="315" t="s">
        <v>96</v>
      </c>
      <c r="I61" s="320">
        <v>-24.64</v>
      </c>
      <c r="J61" s="320">
        <v>0.0</v>
      </c>
      <c r="K61" s="320">
        <v>-24.64</v>
      </c>
      <c r="L61" s="320">
        <v>24.64</v>
      </c>
      <c r="M61" s="320">
        <v>0.0</v>
      </c>
      <c r="N61" s="320">
        <v>24.64</v>
      </c>
      <c r="O61" s="319">
        <v>0.0</v>
      </c>
      <c r="P61" s="320">
        <v>0.0</v>
      </c>
      <c r="Q61" s="320">
        <v>0.0</v>
      </c>
      <c r="R61" s="321">
        <v>0.0</v>
      </c>
      <c r="S61" s="314"/>
    </row>
    <row r="62" ht="11.25" customHeight="1">
      <c r="B62" s="315" t="s">
        <v>92</v>
      </c>
      <c r="C62" s="316" t="s">
        <v>124</v>
      </c>
      <c r="D62" s="317" t="s">
        <v>125</v>
      </c>
      <c r="E62" s="318"/>
      <c r="F62" s="316" t="s">
        <v>95</v>
      </c>
      <c r="G62" s="319">
        <v>0.21</v>
      </c>
      <c r="H62" s="315" t="s">
        <v>96</v>
      </c>
      <c r="I62" s="320">
        <v>-306.77</v>
      </c>
      <c r="J62" s="320">
        <v>0.0</v>
      </c>
      <c r="K62" s="320">
        <v>-306.77</v>
      </c>
      <c r="L62" s="320">
        <v>306.77</v>
      </c>
      <c r="M62" s="320">
        <v>0.0</v>
      </c>
      <c r="N62" s="320">
        <v>306.77</v>
      </c>
      <c r="O62" s="319">
        <v>0.0</v>
      </c>
      <c r="P62" s="320">
        <v>0.0</v>
      </c>
      <c r="Q62" s="320">
        <v>0.0</v>
      </c>
      <c r="R62" s="321">
        <v>0.0</v>
      </c>
      <c r="S62" s="314"/>
    </row>
    <row r="63" ht="11.25" customHeight="1">
      <c r="B63" s="315" t="s">
        <v>92</v>
      </c>
      <c r="C63" s="316" t="s">
        <v>417</v>
      </c>
      <c r="D63" s="317" t="s">
        <v>418</v>
      </c>
      <c r="E63" s="318"/>
      <c r="F63" s="316" t="s">
        <v>95</v>
      </c>
      <c r="G63" s="319">
        <v>0.01</v>
      </c>
      <c r="H63" s="315" t="s">
        <v>96</v>
      </c>
      <c r="I63" s="320">
        <v>-5.3</v>
      </c>
      <c r="J63" s="320">
        <v>0.0</v>
      </c>
      <c r="K63" s="320">
        <v>-5.3</v>
      </c>
      <c r="L63" s="320">
        <v>5.3</v>
      </c>
      <c r="M63" s="320">
        <v>0.0</v>
      </c>
      <c r="N63" s="320">
        <v>5.3</v>
      </c>
      <c r="O63" s="319">
        <v>0.0</v>
      </c>
      <c r="P63" s="320">
        <v>0.0</v>
      </c>
      <c r="Q63" s="320">
        <v>0.0</v>
      </c>
      <c r="R63" s="321">
        <v>0.0</v>
      </c>
      <c r="S63" s="314"/>
    </row>
    <row r="64" ht="11.25" customHeight="1">
      <c r="B64" s="315" t="s">
        <v>92</v>
      </c>
      <c r="C64" s="316" t="s">
        <v>118</v>
      </c>
      <c r="D64" s="317" t="s">
        <v>119</v>
      </c>
      <c r="E64" s="318"/>
      <c r="F64" s="316" t="s">
        <v>95</v>
      </c>
      <c r="G64" s="319">
        <v>0.01</v>
      </c>
      <c r="H64" s="315" t="s">
        <v>96</v>
      </c>
      <c r="I64" s="320">
        <v>-0.42</v>
      </c>
      <c r="J64" s="320">
        <v>0.0</v>
      </c>
      <c r="K64" s="320">
        <v>-0.42</v>
      </c>
      <c r="L64" s="320">
        <v>0.42</v>
      </c>
      <c r="M64" s="320">
        <v>0.0</v>
      </c>
      <c r="N64" s="320">
        <v>0.42</v>
      </c>
      <c r="O64" s="319">
        <v>0.0</v>
      </c>
      <c r="P64" s="320">
        <v>0.0</v>
      </c>
      <c r="Q64" s="320">
        <v>0.0</v>
      </c>
      <c r="R64" s="321">
        <v>0.0</v>
      </c>
      <c r="S64" s="314"/>
    </row>
    <row r="65" ht="11.25" customHeight="1">
      <c r="B65" s="315" t="s">
        <v>92</v>
      </c>
      <c r="C65" s="316" t="s">
        <v>131</v>
      </c>
      <c r="D65" s="317" t="s">
        <v>132</v>
      </c>
      <c r="E65" s="318"/>
      <c r="F65" s="316" t="s">
        <v>95</v>
      </c>
      <c r="G65" s="319">
        <v>0.014</v>
      </c>
      <c r="H65" s="315" t="s">
        <v>96</v>
      </c>
      <c r="I65" s="320">
        <v>-3.08</v>
      </c>
      <c r="J65" s="320">
        <v>0.0</v>
      </c>
      <c r="K65" s="320">
        <v>-3.08</v>
      </c>
      <c r="L65" s="320">
        <v>3.08</v>
      </c>
      <c r="M65" s="320">
        <v>0.0</v>
      </c>
      <c r="N65" s="320">
        <v>3.08</v>
      </c>
      <c r="O65" s="319">
        <v>0.0</v>
      </c>
      <c r="P65" s="320">
        <v>0.0</v>
      </c>
      <c r="Q65" s="320">
        <v>0.0</v>
      </c>
      <c r="R65" s="321">
        <v>0.0</v>
      </c>
      <c r="S65" s="314"/>
    </row>
    <row r="66" ht="11.25" customHeight="1">
      <c r="B66" s="315" t="s">
        <v>92</v>
      </c>
      <c r="C66" s="316" t="s">
        <v>397</v>
      </c>
      <c r="D66" s="317" t="s">
        <v>398</v>
      </c>
      <c r="E66" s="318"/>
      <c r="F66" s="316" t="s">
        <v>95</v>
      </c>
      <c r="G66" s="319">
        <v>0.56</v>
      </c>
      <c r="H66" s="315" t="s">
        <v>96</v>
      </c>
      <c r="I66" s="320">
        <v>-242.76</v>
      </c>
      <c r="J66" s="320">
        <v>0.0</v>
      </c>
      <c r="K66" s="320">
        <v>-242.76</v>
      </c>
      <c r="L66" s="320">
        <v>242.76</v>
      </c>
      <c r="M66" s="320">
        <v>0.0</v>
      </c>
      <c r="N66" s="320">
        <v>242.76</v>
      </c>
      <c r="O66" s="319">
        <v>0.0</v>
      </c>
      <c r="P66" s="320">
        <v>0.0</v>
      </c>
      <c r="Q66" s="320">
        <v>0.0</v>
      </c>
      <c r="R66" s="321">
        <v>0.0</v>
      </c>
      <c r="S66" s="314"/>
    </row>
    <row r="67" ht="11.25" customHeight="1">
      <c r="B67" s="315" t="s">
        <v>92</v>
      </c>
      <c r="C67" s="316" t="s">
        <v>2552</v>
      </c>
      <c r="D67" s="317" t="s">
        <v>2553</v>
      </c>
      <c r="E67" s="318"/>
      <c r="F67" s="316" t="s">
        <v>95</v>
      </c>
      <c r="G67" s="319">
        <v>0.011</v>
      </c>
      <c r="H67" s="315" t="s">
        <v>96</v>
      </c>
      <c r="I67" s="320">
        <v>-169.95</v>
      </c>
      <c r="J67" s="320">
        <v>0.0</v>
      </c>
      <c r="K67" s="320">
        <v>-169.95</v>
      </c>
      <c r="L67" s="320">
        <v>169.95</v>
      </c>
      <c r="M67" s="320">
        <v>0.0</v>
      </c>
      <c r="N67" s="320">
        <v>169.95</v>
      </c>
      <c r="O67" s="319">
        <v>0.0</v>
      </c>
      <c r="P67" s="320">
        <v>0.0</v>
      </c>
      <c r="Q67" s="320">
        <v>0.0</v>
      </c>
      <c r="R67" s="321">
        <v>0.0</v>
      </c>
      <c r="S67" s="314"/>
    </row>
    <row r="68" ht="11.25" customHeight="1">
      <c r="B68" s="315" t="s">
        <v>92</v>
      </c>
      <c r="C68" s="316" t="s">
        <v>2179</v>
      </c>
      <c r="D68" s="317" t="s">
        <v>2180</v>
      </c>
      <c r="E68" s="318"/>
      <c r="F68" s="316" t="s">
        <v>130</v>
      </c>
      <c r="G68" s="319">
        <v>7.0</v>
      </c>
      <c r="H68" s="315" t="s">
        <v>96</v>
      </c>
      <c r="I68" s="320">
        <v>-192.92</v>
      </c>
      <c r="J68" s="320">
        <v>0.0</v>
      </c>
      <c r="K68" s="320">
        <v>-192.92</v>
      </c>
      <c r="L68" s="320">
        <v>192.92</v>
      </c>
      <c r="M68" s="320">
        <v>0.0</v>
      </c>
      <c r="N68" s="320">
        <v>192.92</v>
      </c>
      <c r="O68" s="319">
        <v>0.0</v>
      </c>
      <c r="P68" s="320">
        <v>0.0</v>
      </c>
      <c r="Q68" s="320">
        <v>0.0</v>
      </c>
      <c r="R68" s="321">
        <v>0.0</v>
      </c>
      <c r="S68" s="314"/>
    </row>
    <row r="69" ht="11.25" customHeight="1">
      <c r="B69" s="315" t="s">
        <v>92</v>
      </c>
      <c r="C69" s="316" t="s">
        <v>124</v>
      </c>
      <c r="D69" s="317" t="s">
        <v>125</v>
      </c>
      <c r="E69" s="318"/>
      <c r="F69" s="316" t="s">
        <v>95</v>
      </c>
      <c r="G69" s="319">
        <v>0.35</v>
      </c>
      <c r="H69" s="315" t="s">
        <v>96</v>
      </c>
      <c r="I69" s="320">
        <v>-511.28</v>
      </c>
      <c r="J69" s="320">
        <v>0.0</v>
      </c>
      <c r="K69" s="320">
        <v>-511.28</v>
      </c>
      <c r="L69" s="320">
        <v>511.28</v>
      </c>
      <c r="M69" s="320">
        <v>0.0</v>
      </c>
      <c r="N69" s="320">
        <v>511.28</v>
      </c>
      <c r="O69" s="319">
        <v>0.0</v>
      </c>
      <c r="P69" s="320">
        <v>0.0</v>
      </c>
      <c r="Q69" s="320">
        <v>0.0</v>
      </c>
      <c r="R69" s="321">
        <v>0.0</v>
      </c>
      <c r="S69" s="314"/>
    </row>
    <row r="70" ht="11.25" customHeight="1">
      <c r="B70" s="315" t="s">
        <v>92</v>
      </c>
      <c r="C70" s="316" t="s">
        <v>323</v>
      </c>
      <c r="D70" s="399" t="s">
        <v>324</v>
      </c>
      <c r="E70" s="318"/>
      <c r="F70" s="316" t="s">
        <v>95</v>
      </c>
      <c r="G70" s="319">
        <v>1.05</v>
      </c>
      <c r="H70" s="315" t="s">
        <v>96</v>
      </c>
      <c r="I70" s="320">
        <v>-1134.21</v>
      </c>
      <c r="J70" s="320">
        <v>0.0</v>
      </c>
      <c r="K70" s="320">
        <v>-1134.21</v>
      </c>
      <c r="L70" s="320">
        <v>1134.21</v>
      </c>
      <c r="M70" s="320">
        <v>0.0</v>
      </c>
      <c r="N70" s="320">
        <v>1134.21</v>
      </c>
      <c r="O70" s="319">
        <v>0.0</v>
      </c>
      <c r="P70" s="320">
        <v>0.0</v>
      </c>
      <c r="Q70" s="320">
        <v>0.0</v>
      </c>
      <c r="R70" s="321">
        <v>0.0</v>
      </c>
      <c r="S70" s="314"/>
    </row>
    <row r="71" ht="11.25" customHeight="1">
      <c r="B71" s="315" t="s">
        <v>92</v>
      </c>
      <c r="C71" s="316" t="s">
        <v>120</v>
      </c>
      <c r="D71" s="317" t="s">
        <v>121</v>
      </c>
      <c r="E71" s="318"/>
      <c r="F71" s="316" t="s">
        <v>95</v>
      </c>
      <c r="G71" s="319">
        <v>0.21</v>
      </c>
      <c r="H71" s="315" t="s">
        <v>96</v>
      </c>
      <c r="I71" s="320">
        <v>-27.77</v>
      </c>
      <c r="J71" s="320">
        <v>0.0</v>
      </c>
      <c r="K71" s="320">
        <v>-27.77</v>
      </c>
      <c r="L71" s="320">
        <v>27.77</v>
      </c>
      <c r="M71" s="320">
        <v>0.0</v>
      </c>
      <c r="N71" s="320">
        <v>27.77</v>
      </c>
      <c r="O71" s="319">
        <v>0.0</v>
      </c>
      <c r="P71" s="320">
        <v>0.0</v>
      </c>
      <c r="Q71" s="320">
        <v>0.0</v>
      </c>
      <c r="R71" s="321">
        <v>0.0</v>
      </c>
      <c r="S71" s="314"/>
    </row>
    <row r="72" ht="11.25" customHeight="1">
      <c r="B72" s="315" t="s">
        <v>92</v>
      </c>
      <c r="C72" s="316" t="s">
        <v>118</v>
      </c>
      <c r="D72" s="317" t="s">
        <v>119</v>
      </c>
      <c r="E72" s="318"/>
      <c r="F72" s="316" t="s">
        <v>95</v>
      </c>
      <c r="G72" s="319">
        <v>0.01</v>
      </c>
      <c r="H72" s="315" t="s">
        <v>96</v>
      </c>
      <c r="I72" s="320">
        <v>-0.42</v>
      </c>
      <c r="J72" s="320">
        <v>0.0</v>
      </c>
      <c r="K72" s="320">
        <v>-0.42</v>
      </c>
      <c r="L72" s="320">
        <v>0.42</v>
      </c>
      <c r="M72" s="320">
        <v>0.0</v>
      </c>
      <c r="N72" s="320">
        <v>0.42</v>
      </c>
      <c r="O72" s="319">
        <v>0.0</v>
      </c>
      <c r="P72" s="320">
        <v>0.0</v>
      </c>
      <c r="Q72" s="320">
        <v>0.0</v>
      </c>
      <c r="R72" s="321">
        <v>0.0</v>
      </c>
      <c r="S72" s="314"/>
    </row>
    <row r="73" ht="11.25" customHeight="1">
      <c r="B73" s="315" t="s">
        <v>92</v>
      </c>
      <c r="C73" s="316" t="s">
        <v>149</v>
      </c>
      <c r="D73" s="317" t="s">
        <v>150</v>
      </c>
      <c r="E73" s="318"/>
      <c r="F73" s="316" t="s">
        <v>95</v>
      </c>
      <c r="G73" s="319">
        <v>0.7</v>
      </c>
      <c r="H73" s="315" t="s">
        <v>96</v>
      </c>
      <c r="I73" s="320">
        <v>-269.5</v>
      </c>
      <c r="J73" s="320">
        <v>0.0</v>
      </c>
      <c r="K73" s="320">
        <v>-269.5</v>
      </c>
      <c r="L73" s="320">
        <v>269.5</v>
      </c>
      <c r="M73" s="320">
        <v>0.0</v>
      </c>
      <c r="N73" s="320">
        <v>269.5</v>
      </c>
      <c r="O73" s="319">
        <v>0.0</v>
      </c>
      <c r="P73" s="320">
        <v>0.0</v>
      </c>
      <c r="Q73" s="320">
        <v>0.0</v>
      </c>
      <c r="R73" s="321">
        <v>0.0</v>
      </c>
      <c r="S73" s="314"/>
    </row>
    <row r="74" ht="11.25" customHeight="1">
      <c r="B74" s="315" t="s">
        <v>92</v>
      </c>
      <c r="C74" s="316" t="s">
        <v>151</v>
      </c>
      <c r="D74" s="317" t="s">
        <v>152</v>
      </c>
      <c r="E74" s="318"/>
      <c r="F74" s="316" t="s">
        <v>95</v>
      </c>
      <c r="G74" s="319">
        <v>0.7</v>
      </c>
      <c r="H74" s="315" t="s">
        <v>96</v>
      </c>
      <c r="I74" s="320">
        <v>-346.5</v>
      </c>
      <c r="J74" s="320">
        <v>0.0</v>
      </c>
      <c r="K74" s="320">
        <v>-346.5</v>
      </c>
      <c r="L74" s="320">
        <v>346.5</v>
      </c>
      <c r="M74" s="320">
        <v>0.0</v>
      </c>
      <c r="N74" s="320">
        <v>346.5</v>
      </c>
      <c r="O74" s="319">
        <v>0.0</v>
      </c>
      <c r="P74" s="320">
        <v>0.0</v>
      </c>
      <c r="Q74" s="320">
        <v>0.0</v>
      </c>
      <c r="R74" s="321">
        <v>0.0</v>
      </c>
      <c r="S74" s="314"/>
    </row>
    <row r="75" ht="11.25" customHeight="1">
      <c r="B75" s="315" t="s">
        <v>92</v>
      </c>
      <c r="C75" s="316" t="s">
        <v>112</v>
      </c>
      <c r="D75" s="317" t="s">
        <v>113</v>
      </c>
      <c r="E75" s="318"/>
      <c r="F75" s="316" t="s">
        <v>95</v>
      </c>
      <c r="G75" s="319">
        <v>0.56</v>
      </c>
      <c r="H75" s="315" t="s">
        <v>96</v>
      </c>
      <c r="I75" s="320">
        <v>-126.0</v>
      </c>
      <c r="J75" s="320">
        <v>0.0</v>
      </c>
      <c r="K75" s="320">
        <v>-126.0</v>
      </c>
      <c r="L75" s="320">
        <v>126.0</v>
      </c>
      <c r="M75" s="320">
        <v>0.0</v>
      </c>
      <c r="N75" s="320">
        <v>126.0</v>
      </c>
      <c r="O75" s="319">
        <v>0.0</v>
      </c>
      <c r="P75" s="320">
        <v>0.0</v>
      </c>
      <c r="Q75" s="320">
        <v>0.0</v>
      </c>
      <c r="R75" s="321">
        <v>0.0</v>
      </c>
      <c r="S75" s="314"/>
    </row>
    <row r="76" ht="11.25" customHeight="1">
      <c r="B76" s="315" t="s">
        <v>92</v>
      </c>
      <c r="C76" s="316" t="s">
        <v>1928</v>
      </c>
      <c r="D76" s="317" t="s">
        <v>1929</v>
      </c>
      <c r="E76" s="318"/>
      <c r="F76" s="316" t="s">
        <v>95</v>
      </c>
      <c r="G76" s="319">
        <v>0.28</v>
      </c>
      <c r="H76" s="315" t="s">
        <v>96</v>
      </c>
      <c r="I76" s="320">
        <v>-260.76</v>
      </c>
      <c r="J76" s="320">
        <v>0.0</v>
      </c>
      <c r="K76" s="320">
        <v>-260.76</v>
      </c>
      <c r="L76" s="320">
        <v>260.76</v>
      </c>
      <c r="M76" s="320">
        <v>0.0</v>
      </c>
      <c r="N76" s="320">
        <v>260.76</v>
      </c>
      <c r="O76" s="319">
        <v>0.0</v>
      </c>
      <c r="P76" s="320">
        <v>0.0</v>
      </c>
      <c r="Q76" s="320">
        <v>0.0</v>
      </c>
      <c r="R76" s="321">
        <v>0.0</v>
      </c>
      <c r="S76" s="314"/>
    </row>
    <row r="77" ht="11.25" customHeight="1">
      <c r="B77" s="315" t="s">
        <v>92</v>
      </c>
      <c r="C77" s="316" t="s">
        <v>99</v>
      </c>
      <c r="D77" s="317" t="s">
        <v>100</v>
      </c>
      <c r="E77" s="318"/>
      <c r="F77" s="316" t="s">
        <v>95</v>
      </c>
      <c r="G77" s="319">
        <v>1.4</v>
      </c>
      <c r="H77" s="315" t="s">
        <v>96</v>
      </c>
      <c r="I77" s="320">
        <v>-189.0</v>
      </c>
      <c r="J77" s="320">
        <v>0.0</v>
      </c>
      <c r="K77" s="320">
        <v>-189.0</v>
      </c>
      <c r="L77" s="320">
        <v>189.0</v>
      </c>
      <c r="M77" s="320">
        <v>0.0</v>
      </c>
      <c r="N77" s="320">
        <v>189.0</v>
      </c>
      <c r="O77" s="319">
        <v>0.0</v>
      </c>
      <c r="P77" s="320">
        <v>0.0</v>
      </c>
      <c r="Q77" s="320">
        <v>0.0</v>
      </c>
      <c r="R77" s="321">
        <v>0.0</v>
      </c>
      <c r="S77" s="314"/>
    </row>
    <row r="78" ht="11.25" customHeight="1">
      <c r="B78" s="315" t="s">
        <v>92</v>
      </c>
      <c r="C78" s="316" t="s">
        <v>120</v>
      </c>
      <c r="D78" s="317" t="s">
        <v>121</v>
      </c>
      <c r="E78" s="318"/>
      <c r="F78" s="316" t="s">
        <v>95</v>
      </c>
      <c r="G78" s="319">
        <v>0.105</v>
      </c>
      <c r="H78" s="315" t="s">
        <v>96</v>
      </c>
      <c r="I78" s="320">
        <v>-13.88</v>
      </c>
      <c r="J78" s="320">
        <v>0.0</v>
      </c>
      <c r="K78" s="320">
        <v>-13.88</v>
      </c>
      <c r="L78" s="320">
        <v>13.88</v>
      </c>
      <c r="M78" s="320">
        <v>0.0</v>
      </c>
      <c r="N78" s="320">
        <v>13.88</v>
      </c>
      <c r="O78" s="319">
        <v>0.0</v>
      </c>
      <c r="P78" s="320">
        <v>0.0</v>
      </c>
      <c r="Q78" s="320">
        <v>0.0</v>
      </c>
      <c r="R78" s="321">
        <v>0.0</v>
      </c>
      <c r="S78" s="314"/>
    </row>
    <row r="79" ht="11.25" customHeight="1">
      <c r="B79" s="315" t="s">
        <v>92</v>
      </c>
      <c r="C79" s="316" t="s">
        <v>118</v>
      </c>
      <c r="D79" s="317" t="s">
        <v>119</v>
      </c>
      <c r="E79" s="318"/>
      <c r="F79" s="316" t="s">
        <v>95</v>
      </c>
      <c r="G79" s="319">
        <v>0.14</v>
      </c>
      <c r="H79" s="315" t="s">
        <v>96</v>
      </c>
      <c r="I79" s="320">
        <v>-5.87</v>
      </c>
      <c r="J79" s="320">
        <v>0.0</v>
      </c>
      <c r="K79" s="320">
        <v>-5.87</v>
      </c>
      <c r="L79" s="320">
        <v>5.87</v>
      </c>
      <c r="M79" s="320">
        <v>0.0</v>
      </c>
      <c r="N79" s="320">
        <v>5.87</v>
      </c>
      <c r="O79" s="319">
        <v>0.0</v>
      </c>
      <c r="P79" s="320">
        <v>0.0</v>
      </c>
      <c r="Q79" s="320">
        <v>0.0</v>
      </c>
      <c r="R79" s="321">
        <v>0.0</v>
      </c>
      <c r="S79" s="314"/>
    </row>
    <row r="80" ht="11.25" customHeight="1">
      <c r="B80" s="315" t="s">
        <v>92</v>
      </c>
      <c r="C80" s="316" t="s">
        <v>359</v>
      </c>
      <c r="D80" s="317" t="s">
        <v>360</v>
      </c>
      <c r="E80" s="318"/>
      <c r="F80" s="316" t="s">
        <v>95</v>
      </c>
      <c r="G80" s="319">
        <v>0.42</v>
      </c>
      <c r="H80" s="315" t="s">
        <v>96</v>
      </c>
      <c r="I80" s="320">
        <v>-142.98</v>
      </c>
      <c r="J80" s="320">
        <v>0.0</v>
      </c>
      <c r="K80" s="320">
        <v>-142.98</v>
      </c>
      <c r="L80" s="320">
        <v>142.98</v>
      </c>
      <c r="M80" s="320">
        <v>0.0</v>
      </c>
      <c r="N80" s="320">
        <v>142.98</v>
      </c>
      <c r="O80" s="319">
        <v>0.0</v>
      </c>
      <c r="P80" s="320">
        <v>0.0</v>
      </c>
      <c r="Q80" s="320">
        <v>0.0</v>
      </c>
      <c r="R80" s="321">
        <v>0.0</v>
      </c>
      <c r="S80" s="314"/>
    </row>
    <row r="81" ht="11.25" customHeight="1">
      <c r="B81" s="315" t="s">
        <v>92</v>
      </c>
      <c r="C81" s="316" t="s">
        <v>2177</v>
      </c>
      <c r="D81" s="317" t="s">
        <v>2178</v>
      </c>
      <c r="E81" s="318"/>
      <c r="F81" s="316" t="s">
        <v>95</v>
      </c>
      <c r="G81" s="319">
        <v>0.15</v>
      </c>
      <c r="H81" s="315" t="s">
        <v>96</v>
      </c>
      <c r="I81" s="320">
        <v>-41.59</v>
      </c>
      <c r="J81" s="320">
        <v>0.0</v>
      </c>
      <c r="K81" s="320">
        <v>-41.59</v>
      </c>
      <c r="L81" s="320">
        <v>41.59</v>
      </c>
      <c r="M81" s="320">
        <v>0.0</v>
      </c>
      <c r="N81" s="320">
        <v>41.59</v>
      </c>
      <c r="O81" s="319">
        <v>0.0</v>
      </c>
      <c r="P81" s="320">
        <v>0.0</v>
      </c>
      <c r="Q81" s="320">
        <v>0.0</v>
      </c>
      <c r="R81" s="321">
        <v>0.0</v>
      </c>
      <c r="S81" s="314"/>
    </row>
    <row r="82" ht="11.25" customHeight="1">
      <c r="B82" s="315" t="s">
        <v>92</v>
      </c>
      <c r="C82" s="316" t="s">
        <v>126</v>
      </c>
      <c r="D82" s="317" t="s">
        <v>127</v>
      </c>
      <c r="E82" s="318"/>
      <c r="F82" s="316" t="s">
        <v>95</v>
      </c>
      <c r="G82" s="319">
        <v>0.035</v>
      </c>
      <c r="H82" s="315" t="s">
        <v>96</v>
      </c>
      <c r="I82" s="320">
        <v>-11.27</v>
      </c>
      <c r="J82" s="320">
        <v>0.0</v>
      </c>
      <c r="K82" s="320">
        <v>-11.27</v>
      </c>
      <c r="L82" s="320">
        <v>11.27</v>
      </c>
      <c r="M82" s="320">
        <v>0.0</v>
      </c>
      <c r="N82" s="320">
        <v>11.27</v>
      </c>
      <c r="O82" s="319">
        <v>0.0</v>
      </c>
      <c r="P82" s="320">
        <v>0.0</v>
      </c>
      <c r="Q82" s="320">
        <v>0.0</v>
      </c>
      <c r="R82" s="321">
        <v>0.0</v>
      </c>
      <c r="S82" s="314"/>
    </row>
    <row r="83" ht="11.25" customHeight="1">
      <c r="B83" s="322" t="s">
        <v>107</v>
      </c>
      <c r="C83" s="323"/>
      <c r="D83" s="323"/>
      <c r="E83" s="323"/>
      <c r="F83" s="324"/>
      <c r="G83" s="325">
        <v>39.03</v>
      </c>
      <c r="H83" s="326" t="s">
        <v>108</v>
      </c>
      <c r="I83" s="327">
        <v>-8116.89</v>
      </c>
      <c r="J83" s="327">
        <v>0.0</v>
      </c>
      <c r="K83" s="327">
        <v>-8116.89</v>
      </c>
      <c r="L83" s="327">
        <v>8116.89</v>
      </c>
      <c r="M83" s="327">
        <v>0.0</v>
      </c>
      <c r="N83" s="327">
        <v>8116.89</v>
      </c>
      <c r="O83" s="325">
        <v>0.0</v>
      </c>
      <c r="P83" s="327">
        <v>0.0</v>
      </c>
      <c r="Q83" s="327">
        <v>0.0</v>
      </c>
      <c r="R83" s="328">
        <v>0.0</v>
      </c>
      <c r="S83" s="329"/>
    </row>
    <row r="84" ht="11.25" customHeight="1">
      <c r="B84" s="312" t="s">
        <v>2554</v>
      </c>
      <c r="C84" s="313"/>
      <c r="D84" s="313"/>
      <c r="E84" s="313"/>
      <c r="F84" s="313"/>
      <c r="G84" s="313"/>
      <c r="H84" s="313"/>
      <c r="I84" s="313"/>
      <c r="J84" s="313"/>
      <c r="K84" s="313"/>
      <c r="L84" s="313"/>
      <c r="M84" s="313"/>
      <c r="N84" s="313"/>
      <c r="O84" s="313"/>
      <c r="P84" s="313"/>
      <c r="Q84" s="313"/>
      <c r="R84" s="313"/>
      <c r="S84" s="314"/>
    </row>
    <row r="85" ht="11.25" customHeight="1">
      <c r="B85" s="315" t="s">
        <v>92</v>
      </c>
      <c r="C85" s="316" t="s">
        <v>149</v>
      </c>
      <c r="D85" s="317" t="s">
        <v>150</v>
      </c>
      <c r="E85" s="318"/>
      <c r="F85" s="316" t="s">
        <v>95</v>
      </c>
      <c r="G85" s="319">
        <v>0.92</v>
      </c>
      <c r="H85" s="315" t="s">
        <v>96</v>
      </c>
      <c r="I85" s="320">
        <v>-354.2</v>
      </c>
      <c r="J85" s="320">
        <v>0.0</v>
      </c>
      <c r="K85" s="320">
        <v>-354.2</v>
      </c>
      <c r="L85" s="320">
        <v>354.2</v>
      </c>
      <c r="M85" s="320">
        <v>0.0</v>
      </c>
      <c r="N85" s="320">
        <v>354.2</v>
      </c>
      <c r="O85" s="319">
        <v>0.0</v>
      </c>
      <c r="P85" s="320">
        <v>0.0</v>
      </c>
      <c r="Q85" s="320">
        <v>0.0</v>
      </c>
      <c r="R85" s="321">
        <v>0.0</v>
      </c>
      <c r="S85" s="314"/>
    </row>
    <row r="86" ht="11.25" customHeight="1">
      <c r="B86" s="315" t="s">
        <v>92</v>
      </c>
      <c r="C86" s="316" t="s">
        <v>151</v>
      </c>
      <c r="D86" s="317" t="s">
        <v>152</v>
      </c>
      <c r="E86" s="318"/>
      <c r="F86" s="316" t="s">
        <v>95</v>
      </c>
      <c r="G86" s="319">
        <v>0.7</v>
      </c>
      <c r="H86" s="315" t="s">
        <v>96</v>
      </c>
      <c r="I86" s="320">
        <v>-346.5</v>
      </c>
      <c r="J86" s="320">
        <v>0.0</v>
      </c>
      <c r="K86" s="320">
        <v>-346.5</v>
      </c>
      <c r="L86" s="320">
        <v>346.5</v>
      </c>
      <c r="M86" s="320">
        <v>0.0</v>
      </c>
      <c r="N86" s="320">
        <v>346.5</v>
      </c>
      <c r="O86" s="319">
        <v>0.0</v>
      </c>
      <c r="P86" s="320">
        <v>0.0</v>
      </c>
      <c r="Q86" s="320">
        <v>0.0</v>
      </c>
      <c r="R86" s="321">
        <v>0.0</v>
      </c>
      <c r="S86" s="314"/>
    </row>
    <row r="87" ht="11.25" customHeight="1">
      <c r="B87" s="315" t="s">
        <v>92</v>
      </c>
      <c r="C87" s="316" t="s">
        <v>186</v>
      </c>
      <c r="D87" s="317" t="s">
        <v>187</v>
      </c>
      <c r="E87" s="318"/>
      <c r="F87" s="316" t="s">
        <v>95</v>
      </c>
      <c r="G87" s="319">
        <v>0.7</v>
      </c>
      <c r="H87" s="315" t="s">
        <v>96</v>
      </c>
      <c r="I87" s="320">
        <v>-245.6</v>
      </c>
      <c r="J87" s="320">
        <v>0.0</v>
      </c>
      <c r="K87" s="320">
        <v>-245.6</v>
      </c>
      <c r="L87" s="320">
        <v>245.6</v>
      </c>
      <c r="M87" s="320">
        <v>0.0</v>
      </c>
      <c r="N87" s="320">
        <v>245.6</v>
      </c>
      <c r="O87" s="319">
        <v>0.0</v>
      </c>
      <c r="P87" s="320">
        <v>0.0</v>
      </c>
      <c r="Q87" s="320">
        <v>0.0</v>
      </c>
      <c r="R87" s="321">
        <v>0.0</v>
      </c>
      <c r="S87" s="314"/>
    </row>
    <row r="88" ht="11.25" customHeight="1">
      <c r="B88" s="315" t="s">
        <v>92</v>
      </c>
      <c r="C88" s="316" t="s">
        <v>153</v>
      </c>
      <c r="D88" s="317" t="s">
        <v>154</v>
      </c>
      <c r="E88" s="318"/>
      <c r="F88" s="316" t="s">
        <v>95</v>
      </c>
      <c r="G88" s="319">
        <v>0.21</v>
      </c>
      <c r="H88" s="315" t="s">
        <v>96</v>
      </c>
      <c r="I88" s="320">
        <v>-16.59</v>
      </c>
      <c r="J88" s="320">
        <v>0.0</v>
      </c>
      <c r="K88" s="320">
        <v>-16.59</v>
      </c>
      <c r="L88" s="320">
        <v>16.59</v>
      </c>
      <c r="M88" s="320">
        <v>0.0</v>
      </c>
      <c r="N88" s="320">
        <v>16.59</v>
      </c>
      <c r="O88" s="319">
        <v>0.0</v>
      </c>
      <c r="P88" s="320">
        <v>0.0</v>
      </c>
      <c r="Q88" s="320">
        <v>0.0</v>
      </c>
      <c r="R88" s="321">
        <v>0.0</v>
      </c>
      <c r="S88" s="314"/>
    </row>
    <row r="89" ht="11.25" customHeight="1">
      <c r="B89" s="315" t="s">
        <v>92</v>
      </c>
      <c r="C89" s="316" t="s">
        <v>294</v>
      </c>
      <c r="D89" s="317" t="s">
        <v>295</v>
      </c>
      <c r="E89" s="318"/>
      <c r="F89" s="316" t="s">
        <v>95</v>
      </c>
      <c r="G89" s="319">
        <v>0.105</v>
      </c>
      <c r="H89" s="315" t="s">
        <v>96</v>
      </c>
      <c r="I89" s="320">
        <v>-231.0</v>
      </c>
      <c r="J89" s="320">
        <v>0.0</v>
      </c>
      <c r="K89" s="320">
        <v>-231.0</v>
      </c>
      <c r="L89" s="320">
        <v>231.0</v>
      </c>
      <c r="M89" s="320">
        <v>0.0</v>
      </c>
      <c r="N89" s="320">
        <v>231.0</v>
      </c>
      <c r="O89" s="319">
        <v>0.0</v>
      </c>
      <c r="P89" s="320">
        <v>0.0</v>
      </c>
      <c r="Q89" s="320">
        <v>0.0</v>
      </c>
      <c r="R89" s="321">
        <v>0.0</v>
      </c>
      <c r="S89" s="314"/>
    </row>
    <row r="90" ht="11.25" customHeight="1">
      <c r="B90" s="315" t="s">
        <v>92</v>
      </c>
      <c r="C90" s="316" t="s">
        <v>1821</v>
      </c>
      <c r="D90" s="317" t="s">
        <v>1006</v>
      </c>
      <c r="E90" s="318"/>
      <c r="F90" s="316" t="s">
        <v>95</v>
      </c>
      <c r="G90" s="319">
        <v>0.1</v>
      </c>
      <c r="H90" s="315" t="s">
        <v>96</v>
      </c>
      <c r="I90" s="320">
        <v>-133.33</v>
      </c>
      <c r="J90" s="320">
        <v>0.0</v>
      </c>
      <c r="K90" s="320">
        <v>-133.33</v>
      </c>
      <c r="L90" s="320">
        <v>133.33</v>
      </c>
      <c r="M90" s="320">
        <v>0.0</v>
      </c>
      <c r="N90" s="320">
        <v>133.33</v>
      </c>
      <c r="O90" s="319">
        <v>0.0</v>
      </c>
      <c r="P90" s="320">
        <v>0.0</v>
      </c>
      <c r="Q90" s="320">
        <v>0.0</v>
      </c>
      <c r="R90" s="321">
        <v>0.0</v>
      </c>
      <c r="S90" s="314"/>
    </row>
    <row r="91" ht="11.25" customHeight="1">
      <c r="B91" s="315" t="s">
        <v>92</v>
      </c>
      <c r="C91" s="316" t="s">
        <v>170</v>
      </c>
      <c r="D91" s="317" t="s">
        <v>171</v>
      </c>
      <c r="E91" s="318"/>
      <c r="F91" s="316" t="s">
        <v>95</v>
      </c>
      <c r="G91" s="319">
        <v>0.21</v>
      </c>
      <c r="H91" s="315" t="s">
        <v>96</v>
      </c>
      <c r="I91" s="320">
        <v>-355.74</v>
      </c>
      <c r="J91" s="320">
        <v>0.0</v>
      </c>
      <c r="K91" s="320">
        <v>-355.74</v>
      </c>
      <c r="L91" s="320">
        <v>355.74</v>
      </c>
      <c r="M91" s="320">
        <v>0.0</v>
      </c>
      <c r="N91" s="320">
        <v>355.74</v>
      </c>
      <c r="O91" s="319">
        <v>0.0</v>
      </c>
      <c r="P91" s="320">
        <v>0.0</v>
      </c>
      <c r="Q91" s="320">
        <v>0.0</v>
      </c>
      <c r="R91" s="321">
        <v>0.0</v>
      </c>
      <c r="S91" s="314"/>
    </row>
    <row r="92" ht="11.25" customHeight="1">
      <c r="B92" s="315" t="s">
        <v>92</v>
      </c>
      <c r="C92" s="316" t="s">
        <v>264</v>
      </c>
      <c r="D92" s="317" t="s">
        <v>265</v>
      </c>
      <c r="E92" s="318"/>
      <c r="F92" s="316" t="s">
        <v>95</v>
      </c>
      <c r="G92" s="319">
        <v>0.014</v>
      </c>
      <c r="H92" s="315" t="s">
        <v>96</v>
      </c>
      <c r="I92" s="320">
        <v>-12.32</v>
      </c>
      <c r="J92" s="320">
        <v>0.0</v>
      </c>
      <c r="K92" s="320">
        <v>-12.32</v>
      </c>
      <c r="L92" s="320">
        <v>12.32</v>
      </c>
      <c r="M92" s="320">
        <v>0.0</v>
      </c>
      <c r="N92" s="320">
        <v>12.32</v>
      </c>
      <c r="O92" s="319">
        <v>0.0</v>
      </c>
      <c r="P92" s="320">
        <v>0.0</v>
      </c>
      <c r="Q92" s="320">
        <v>0.0</v>
      </c>
      <c r="R92" s="321">
        <v>0.0</v>
      </c>
      <c r="S92" s="314"/>
    </row>
    <row r="93" ht="11.25" customHeight="1">
      <c r="B93" s="315" t="s">
        <v>92</v>
      </c>
      <c r="C93" s="316" t="s">
        <v>2064</v>
      </c>
      <c r="D93" s="317" t="s">
        <v>2065</v>
      </c>
      <c r="E93" s="318"/>
      <c r="F93" s="316" t="s">
        <v>95</v>
      </c>
      <c r="G93" s="319">
        <v>0.49</v>
      </c>
      <c r="H93" s="315" t="s">
        <v>96</v>
      </c>
      <c r="I93" s="320">
        <v>-374.18</v>
      </c>
      <c r="J93" s="320">
        <v>0.0</v>
      </c>
      <c r="K93" s="320">
        <v>-374.18</v>
      </c>
      <c r="L93" s="320">
        <v>374.18</v>
      </c>
      <c r="M93" s="320">
        <v>0.0</v>
      </c>
      <c r="N93" s="320">
        <v>374.18</v>
      </c>
      <c r="O93" s="319">
        <v>0.0</v>
      </c>
      <c r="P93" s="320">
        <v>0.0</v>
      </c>
      <c r="Q93" s="320">
        <v>0.0</v>
      </c>
      <c r="R93" s="321">
        <v>0.0</v>
      </c>
      <c r="S93" s="314"/>
    </row>
    <row r="94" ht="12.0" customHeight="1"/>
    <row r="95" ht="12.75" customHeight="1">
      <c r="B95" s="300" t="s">
        <v>1813</v>
      </c>
      <c r="C95" s="297"/>
      <c r="D95" s="298"/>
      <c r="S95" s="330" t="s">
        <v>203</v>
      </c>
    </row>
    <row r="96" ht="4.5" customHeight="1"/>
    <row r="97" ht="19.5" customHeight="1">
      <c r="B97" s="301" t="s">
        <v>79</v>
      </c>
      <c r="C97" s="301" t="s">
        <v>80</v>
      </c>
      <c r="D97" s="302" t="s">
        <v>81</v>
      </c>
      <c r="E97" s="303"/>
      <c r="F97" s="301" t="s">
        <v>82</v>
      </c>
      <c r="G97" s="301" t="s">
        <v>83</v>
      </c>
      <c r="H97" s="301" t="s">
        <v>84</v>
      </c>
      <c r="I97" s="304" t="s">
        <v>85</v>
      </c>
      <c r="J97" s="305"/>
      <c r="K97" s="306"/>
      <c r="L97" s="304" t="s">
        <v>86</v>
      </c>
      <c r="M97" s="305"/>
      <c r="N97" s="306"/>
      <c r="O97" s="304" t="s">
        <v>87</v>
      </c>
      <c r="P97" s="305"/>
      <c r="Q97" s="305"/>
      <c r="R97" s="305"/>
      <c r="S97" s="307"/>
    </row>
    <row r="98" ht="14.25" customHeight="1">
      <c r="B98" s="308"/>
      <c r="C98" s="308"/>
      <c r="D98" s="309"/>
      <c r="E98" s="310"/>
      <c r="F98" s="308"/>
      <c r="G98" s="308"/>
      <c r="H98" s="308"/>
      <c r="I98" s="311" t="s">
        <v>88</v>
      </c>
      <c r="J98" s="311" t="s">
        <v>89</v>
      </c>
      <c r="K98" s="311" t="s">
        <v>90</v>
      </c>
      <c r="L98" s="311" t="s">
        <v>88</v>
      </c>
      <c r="M98" s="311" t="s">
        <v>89</v>
      </c>
      <c r="N98" s="311" t="s">
        <v>90</v>
      </c>
      <c r="O98" s="311" t="s">
        <v>83</v>
      </c>
      <c r="P98" s="311" t="s">
        <v>88</v>
      </c>
      <c r="Q98" s="311" t="s">
        <v>89</v>
      </c>
      <c r="R98" s="304" t="s">
        <v>90</v>
      </c>
      <c r="S98" s="307"/>
    </row>
    <row r="99" ht="11.25" customHeight="1">
      <c r="B99" s="315" t="s">
        <v>92</v>
      </c>
      <c r="C99" s="316" t="s">
        <v>172</v>
      </c>
      <c r="D99" s="317" t="s">
        <v>173</v>
      </c>
      <c r="E99" s="318"/>
      <c r="F99" s="316" t="s">
        <v>95</v>
      </c>
      <c r="G99" s="319">
        <v>0.07</v>
      </c>
      <c r="H99" s="315" t="s">
        <v>96</v>
      </c>
      <c r="I99" s="320">
        <v>-9.24</v>
      </c>
      <c r="J99" s="320">
        <v>0.0</v>
      </c>
      <c r="K99" s="320">
        <v>-9.24</v>
      </c>
      <c r="L99" s="320">
        <v>9.24</v>
      </c>
      <c r="M99" s="320">
        <v>0.0</v>
      </c>
      <c r="N99" s="320">
        <v>9.24</v>
      </c>
      <c r="O99" s="319">
        <v>0.0</v>
      </c>
      <c r="P99" s="320">
        <v>0.0</v>
      </c>
      <c r="Q99" s="320">
        <v>0.0</v>
      </c>
      <c r="R99" s="321">
        <v>0.0</v>
      </c>
      <c r="S99" s="314"/>
    </row>
    <row r="100" ht="11.25" customHeight="1">
      <c r="B100" s="315" t="s">
        <v>92</v>
      </c>
      <c r="C100" s="316" t="s">
        <v>137</v>
      </c>
      <c r="D100" s="317" t="s">
        <v>138</v>
      </c>
      <c r="E100" s="318"/>
      <c r="F100" s="316" t="s">
        <v>95</v>
      </c>
      <c r="G100" s="319">
        <v>0.021</v>
      </c>
      <c r="H100" s="315" t="s">
        <v>96</v>
      </c>
      <c r="I100" s="320">
        <v>-7.35</v>
      </c>
      <c r="J100" s="320">
        <v>0.0</v>
      </c>
      <c r="K100" s="320">
        <v>-7.35</v>
      </c>
      <c r="L100" s="320">
        <v>7.35</v>
      </c>
      <c r="M100" s="320">
        <v>0.0</v>
      </c>
      <c r="N100" s="320">
        <v>7.35</v>
      </c>
      <c r="O100" s="319">
        <v>0.0</v>
      </c>
      <c r="P100" s="320">
        <v>0.0</v>
      </c>
      <c r="Q100" s="320">
        <v>0.0</v>
      </c>
      <c r="R100" s="321">
        <v>0.0</v>
      </c>
      <c r="S100" s="314"/>
    </row>
    <row r="101" ht="11.25" customHeight="1">
      <c r="B101" s="315" t="s">
        <v>92</v>
      </c>
      <c r="C101" s="316" t="s">
        <v>110</v>
      </c>
      <c r="D101" s="317" t="s">
        <v>111</v>
      </c>
      <c r="E101" s="318"/>
      <c r="F101" s="316" t="s">
        <v>95</v>
      </c>
      <c r="G101" s="319">
        <v>0.84</v>
      </c>
      <c r="H101" s="315" t="s">
        <v>96</v>
      </c>
      <c r="I101" s="320">
        <v>-399.0</v>
      </c>
      <c r="J101" s="320">
        <v>0.0</v>
      </c>
      <c r="K101" s="320">
        <v>-399.0</v>
      </c>
      <c r="L101" s="320">
        <v>399.0</v>
      </c>
      <c r="M101" s="320">
        <v>0.0</v>
      </c>
      <c r="N101" s="320">
        <v>399.0</v>
      </c>
      <c r="O101" s="319">
        <v>0.0</v>
      </c>
      <c r="P101" s="320">
        <v>0.0</v>
      </c>
      <c r="Q101" s="320">
        <v>0.0</v>
      </c>
      <c r="R101" s="321">
        <v>0.0</v>
      </c>
      <c r="S101" s="314"/>
    </row>
    <row r="102" ht="11.25" customHeight="1">
      <c r="B102" s="315" t="s">
        <v>92</v>
      </c>
      <c r="C102" s="316" t="s">
        <v>122</v>
      </c>
      <c r="D102" s="317" t="s">
        <v>123</v>
      </c>
      <c r="E102" s="318"/>
      <c r="F102" s="316" t="s">
        <v>95</v>
      </c>
      <c r="G102" s="319">
        <v>0.105</v>
      </c>
      <c r="H102" s="315" t="s">
        <v>96</v>
      </c>
      <c r="I102" s="320">
        <v>-10.92</v>
      </c>
      <c r="J102" s="320">
        <v>0.0</v>
      </c>
      <c r="K102" s="320">
        <v>-10.92</v>
      </c>
      <c r="L102" s="320">
        <v>10.92</v>
      </c>
      <c r="M102" s="320">
        <v>0.0</v>
      </c>
      <c r="N102" s="320">
        <v>10.92</v>
      </c>
      <c r="O102" s="319">
        <v>0.0</v>
      </c>
      <c r="P102" s="320">
        <v>0.0</v>
      </c>
      <c r="Q102" s="320">
        <v>0.0</v>
      </c>
      <c r="R102" s="321">
        <v>0.0</v>
      </c>
      <c r="S102" s="314"/>
    </row>
    <row r="103" ht="11.25" customHeight="1">
      <c r="B103" s="315" t="s">
        <v>92</v>
      </c>
      <c r="C103" s="316" t="s">
        <v>126</v>
      </c>
      <c r="D103" s="317" t="s">
        <v>127</v>
      </c>
      <c r="E103" s="318"/>
      <c r="F103" s="316" t="s">
        <v>95</v>
      </c>
      <c r="G103" s="319">
        <v>0.07</v>
      </c>
      <c r="H103" s="315" t="s">
        <v>96</v>
      </c>
      <c r="I103" s="320">
        <v>-22.54</v>
      </c>
      <c r="J103" s="320">
        <v>0.0</v>
      </c>
      <c r="K103" s="320">
        <v>-22.54</v>
      </c>
      <c r="L103" s="320">
        <v>22.54</v>
      </c>
      <c r="M103" s="320">
        <v>0.0</v>
      </c>
      <c r="N103" s="320">
        <v>22.54</v>
      </c>
      <c r="O103" s="319">
        <v>0.0</v>
      </c>
      <c r="P103" s="320">
        <v>0.0</v>
      </c>
      <c r="Q103" s="320">
        <v>0.0</v>
      </c>
      <c r="R103" s="321">
        <v>0.0</v>
      </c>
      <c r="S103" s="314"/>
    </row>
    <row r="104" ht="11.25" customHeight="1">
      <c r="B104" s="315" t="s">
        <v>92</v>
      </c>
      <c r="C104" s="316" t="s">
        <v>161</v>
      </c>
      <c r="D104" s="317" t="s">
        <v>162</v>
      </c>
      <c r="E104" s="318"/>
      <c r="F104" s="316" t="s">
        <v>95</v>
      </c>
      <c r="G104" s="319">
        <v>0.035</v>
      </c>
      <c r="H104" s="315" t="s">
        <v>96</v>
      </c>
      <c r="I104" s="320">
        <v>-7.62</v>
      </c>
      <c r="J104" s="320">
        <v>0.0</v>
      </c>
      <c r="K104" s="320">
        <v>-7.62</v>
      </c>
      <c r="L104" s="320">
        <v>7.62</v>
      </c>
      <c r="M104" s="320">
        <v>0.0</v>
      </c>
      <c r="N104" s="320">
        <v>7.62</v>
      </c>
      <c r="O104" s="319">
        <v>0.0</v>
      </c>
      <c r="P104" s="320">
        <v>0.0</v>
      </c>
      <c r="Q104" s="320">
        <v>0.0</v>
      </c>
      <c r="R104" s="321">
        <v>0.0</v>
      </c>
      <c r="S104" s="314"/>
    </row>
    <row r="105" ht="11.25" customHeight="1">
      <c r="B105" s="315" t="s">
        <v>92</v>
      </c>
      <c r="C105" s="316" t="s">
        <v>116</v>
      </c>
      <c r="D105" s="317" t="s">
        <v>117</v>
      </c>
      <c r="E105" s="318"/>
      <c r="F105" s="316" t="s">
        <v>95</v>
      </c>
      <c r="G105" s="319">
        <v>0.105</v>
      </c>
      <c r="H105" s="315" t="s">
        <v>96</v>
      </c>
      <c r="I105" s="320">
        <v>0.0</v>
      </c>
      <c r="J105" s="320">
        <v>0.0</v>
      </c>
      <c r="K105" s="320">
        <v>0.0</v>
      </c>
      <c r="L105" s="320">
        <v>0.0</v>
      </c>
      <c r="M105" s="320">
        <v>0.0</v>
      </c>
      <c r="N105" s="320">
        <v>0.0</v>
      </c>
      <c r="O105" s="319">
        <v>0.0</v>
      </c>
      <c r="P105" s="320">
        <v>0.0</v>
      </c>
      <c r="Q105" s="320">
        <v>0.0</v>
      </c>
      <c r="R105" s="321">
        <v>0.0</v>
      </c>
      <c r="S105" s="314"/>
    </row>
    <row r="106" ht="11.25" customHeight="1">
      <c r="B106" s="315" t="s">
        <v>92</v>
      </c>
      <c r="C106" s="316" t="s">
        <v>120</v>
      </c>
      <c r="D106" s="317" t="s">
        <v>121</v>
      </c>
      <c r="E106" s="318"/>
      <c r="F106" s="316" t="s">
        <v>95</v>
      </c>
      <c r="G106" s="319">
        <v>0.7</v>
      </c>
      <c r="H106" s="315" t="s">
        <v>96</v>
      </c>
      <c r="I106" s="320">
        <v>-92.56</v>
      </c>
      <c r="J106" s="320">
        <v>0.0</v>
      </c>
      <c r="K106" s="320">
        <v>-92.56</v>
      </c>
      <c r="L106" s="320">
        <v>92.56</v>
      </c>
      <c r="M106" s="320">
        <v>0.0</v>
      </c>
      <c r="N106" s="320">
        <v>92.56</v>
      </c>
      <c r="O106" s="319">
        <v>0.0</v>
      </c>
      <c r="P106" s="320">
        <v>0.0</v>
      </c>
      <c r="Q106" s="320">
        <v>0.0</v>
      </c>
      <c r="R106" s="321">
        <v>0.0</v>
      </c>
      <c r="S106" s="314"/>
    </row>
    <row r="107" ht="11.25" customHeight="1">
      <c r="B107" s="315" t="s">
        <v>92</v>
      </c>
      <c r="C107" s="316" t="s">
        <v>126</v>
      </c>
      <c r="D107" s="317" t="s">
        <v>127</v>
      </c>
      <c r="E107" s="318"/>
      <c r="F107" s="316" t="s">
        <v>95</v>
      </c>
      <c r="G107" s="319">
        <v>0.14</v>
      </c>
      <c r="H107" s="315" t="s">
        <v>96</v>
      </c>
      <c r="I107" s="320">
        <v>-45.08</v>
      </c>
      <c r="J107" s="320">
        <v>0.0</v>
      </c>
      <c r="K107" s="320">
        <v>-45.08</v>
      </c>
      <c r="L107" s="320">
        <v>45.08</v>
      </c>
      <c r="M107" s="320">
        <v>0.0</v>
      </c>
      <c r="N107" s="320">
        <v>45.08</v>
      </c>
      <c r="O107" s="319">
        <v>0.0</v>
      </c>
      <c r="P107" s="320">
        <v>0.0</v>
      </c>
      <c r="Q107" s="320">
        <v>0.0</v>
      </c>
      <c r="R107" s="321">
        <v>0.0</v>
      </c>
      <c r="S107" s="314"/>
    </row>
    <row r="108" ht="11.25" customHeight="1">
      <c r="B108" s="315" t="s">
        <v>92</v>
      </c>
      <c r="C108" s="316" t="s">
        <v>128</v>
      </c>
      <c r="D108" s="317" t="s">
        <v>129</v>
      </c>
      <c r="E108" s="318"/>
      <c r="F108" s="316" t="s">
        <v>130</v>
      </c>
      <c r="G108" s="319">
        <v>7.0</v>
      </c>
      <c r="H108" s="315" t="s">
        <v>96</v>
      </c>
      <c r="I108" s="320">
        <v>-81.63</v>
      </c>
      <c r="J108" s="320">
        <v>0.0</v>
      </c>
      <c r="K108" s="320">
        <v>-81.63</v>
      </c>
      <c r="L108" s="320">
        <v>81.63</v>
      </c>
      <c r="M108" s="320">
        <v>0.0</v>
      </c>
      <c r="N108" s="320">
        <v>81.63</v>
      </c>
      <c r="O108" s="319">
        <v>0.0</v>
      </c>
      <c r="P108" s="320">
        <v>0.0</v>
      </c>
      <c r="Q108" s="320">
        <v>0.0</v>
      </c>
      <c r="R108" s="321">
        <v>0.0</v>
      </c>
      <c r="S108" s="314"/>
    </row>
    <row r="109" ht="11.25" customHeight="1">
      <c r="B109" s="315" t="s">
        <v>92</v>
      </c>
      <c r="C109" s="316" t="s">
        <v>122</v>
      </c>
      <c r="D109" s="317" t="s">
        <v>123</v>
      </c>
      <c r="E109" s="318"/>
      <c r="F109" s="316" t="s">
        <v>95</v>
      </c>
      <c r="G109" s="319">
        <v>0.105</v>
      </c>
      <c r="H109" s="315" t="s">
        <v>96</v>
      </c>
      <c r="I109" s="320">
        <v>-10.92</v>
      </c>
      <c r="J109" s="320">
        <v>0.0</v>
      </c>
      <c r="K109" s="320">
        <v>-10.92</v>
      </c>
      <c r="L109" s="320">
        <v>10.92</v>
      </c>
      <c r="M109" s="320">
        <v>0.0</v>
      </c>
      <c r="N109" s="320">
        <v>10.92</v>
      </c>
      <c r="O109" s="319">
        <v>0.0</v>
      </c>
      <c r="P109" s="320">
        <v>0.0</v>
      </c>
      <c r="Q109" s="320">
        <v>0.0</v>
      </c>
      <c r="R109" s="321">
        <v>0.0</v>
      </c>
      <c r="S109" s="314"/>
    </row>
    <row r="110" ht="11.25" customHeight="1">
      <c r="B110" s="315" t="s">
        <v>92</v>
      </c>
      <c r="C110" s="316" t="s">
        <v>131</v>
      </c>
      <c r="D110" s="317" t="s">
        <v>132</v>
      </c>
      <c r="E110" s="318"/>
      <c r="F110" s="316" t="s">
        <v>95</v>
      </c>
      <c r="G110" s="319">
        <v>0.035</v>
      </c>
      <c r="H110" s="315" t="s">
        <v>96</v>
      </c>
      <c r="I110" s="320">
        <v>-7.7</v>
      </c>
      <c r="J110" s="320">
        <v>0.0</v>
      </c>
      <c r="K110" s="320">
        <v>-7.7</v>
      </c>
      <c r="L110" s="320">
        <v>7.7</v>
      </c>
      <c r="M110" s="320">
        <v>0.0</v>
      </c>
      <c r="N110" s="320">
        <v>7.7</v>
      </c>
      <c r="O110" s="319">
        <v>0.0</v>
      </c>
      <c r="P110" s="320">
        <v>0.0</v>
      </c>
      <c r="Q110" s="320">
        <v>0.0</v>
      </c>
      <c r="R110" s="321">
        <v>0.0</v>
      </c>
      <c r="S110" s="314"/>
    </row>
    <row r="111" ht="11.25" customHeight="1">
      <c r="B111" s="315" t="s">
        <v>92</v>
      </c>
      <c r="C111" s="316" t="s">
        <v>133</v>
      </c>
      <c r="D111" s="317" t="s">
        <v>1814</v>
      </c>
      <c r="E111" s="318"/>
      <c r="F111" s="316" t="s">
        <v>95</v>
      </c>
      <c r="G111" s="319">
        <v>0.105</v>
      </c>
      <c r="H111" s="315" t="s">
        <v>96</v>
      </c>
      <c r="I111" s="320">
        <v>-194.15</v>
      </c>
      <c r="J111" s="320">
        <v>0.0</v>
      </c>
      <c r="K111" s="320">
        <v>-194.15</v>
      </c>
      <c r="L111" s="320">
        <v>194.15</v>
      </c>
      <c r="M111" s="320">
        <v>0.0</v>
      </c>
      <c r="N111" s="320">
        <v>194.15</v>
      </c>
      <c r="O111" s="319">
        <v>0.0</v>
      </c>
      <c r="P111" s="320">
        <v>0.0</v>
      </c>
      <c r="Q111" s="320">
        <v>0.0</v>
      </c>
      <c r="R111" s="321">
        <v>0.0</v>
      </c>
      <c r="S111" s="314"/>
    </row>
    <row r="112" ht="11.25" customHeight="1">
      <c r="B112" s="315" t="s">
        <v>92</v>
      </c>
      <c r="C112" s="316" t="s">
        <v>135</v>
      </c>
      <c r="D112" s="317" t="s">
        <v>136</v>
      </c>
      <c r="E112" s="318"/>
      <c r="F112" s="316" t="s">
        <v>95</v>
      </c>
      <c r="G112" s="319">
        <v>0.08</v>
      </c>
      <c r="H112" s="315" t="s">
        <v>96</v>
      </c>
      <c r="I112" s="320">
        <v>-458.0</v>
      </c>
      <c r="J112" s="320">
        <v>0.0</v>
      </c>
      <c r="K112" s="320">
        <v>-458.0</v>
      </c>
      <c r="L112" s="320">
        <v>458.0</v>
      </c>
      <c r="M112" s="320">
        <v>0.0</v>
      </c>
      <c r="N112" s="320">
        <v>458.0</v>
      </c>
      <c r="O112" s="319">
        <v>0.0</v>
      </c>
      <c r="P112" s="320">
        <v>0.0</v>
      </c>
      <c r="Q112" s="320">
        <v>0.0</v>
      </c>
      <c r="R112" s="321">
        <v>0.0</v>
      </c>
      <c r="S112" s="314"/>
    </row>
    <row r="113" ht="11.25" customHeight="1">
      <c r="B113" s="315" t="s">
        <v>92</v>
      </c>
      <c r="C113" s="316" t="s">
        <v>137</v>
      </c>
      <c r="D113" s="317" t="s">
        <v>138</v>
      </c>
      <c r="E113" s="318"/>
      <c r="F113" s="316" t="s">
        <v>95</v>
      </c>
      <c r="G113" s="319">
        <v>0.021</v>
      </c>
      <c r="H113" s="315" t="s">
        <v>96</v>
      </c>
      <c r="I113" s="320">
        <v>-7.35</v>
      </c>
      <c r="J113" s="320">
        <v>0.0</v>
      </c>
      <c r="K113" s="320">
        <v>-7.35</v>
      </c>
      <c r="L113" s="320">
        <v>7.35</v>
      </c>
      <c r="M113" s="320">
        <v>0.0</v>
      </c>
      <c r="N113" s="320">
        <v>7.35</v>
      </c>
      <c r="O113" s="319">
        <v>0.0</v>
      </c>
      <c r="P113" s="320">
        <v>0.0</v>
      </c>
      <c r="Q113" s="320">
        <v>0.0</v>
      </c>
      <c r="R113" s="321">
        <v>0.0</v>
      </c>
      <c r="S113" s="314"/>
    </row>
    <row r="114" ht="11.25" customHeight="1">
      <c r="B114" s="315" t="s">
        <v>92</v>
      </c>
      <c r="C114" s="316" t="s">
        <v>118</v>
      </c>
      <c r="D114" s="317" t="s">
        <v>119</v>
      </c>
      <c r="E114" s="318"/>
      <c r="F114" s="316" t="s">
        <v>95</v>
      </c>
      <c r="G114" s="319">
        <v>0.035</v>
      </c>
      <c r="H114" s="315" t="s">
        <v>96</v>
      </c>
      <c r="I114" s="320">
        <v>-1.47</v>
      </c>
      <c r="J114" s="320">
        <v>0.0</v>
      </c>
      <c r="K114" s="320">
        <v>-1.47</v>
      </c>
      <c r="L114" s="320">
        <v>1.47</v>
      </c>
      <c r="M114" s="320">
        <v>0.0</v>
      </c>
      <c r="N114" s="320">
        <v>1.47</v>
      </c>
      <c r="O114" s="319">
        <v>0.0</v>
      </c>
      <c r="P114" s="320">
        <v>0.0</v>
      </c>
      <c r="Q114" s="320">
        <v>0.0</v>
      </c>
      <c r="R114" s="321">
        <v>0.0</v>
      </c>
      <c r="S114" s="314"/>
    </row>
    <row r="115" ht="11.25" customHeight="1">
      <c r="B115" s="315" t="s">
        <v>92</v>
      </c>
      <c r="C115" s="316" t="s">
        <v>141</v>
      </c>
      <c r="D115" s="317" t="s">
        <v>142</v>
      </c>
      <c r="E115" s="318"/>
      <c r="F115" s="316" t="s">
        <v>95</v>
      </c>
      <c r="G115" s="319">
        <v>0.035</v>
      </c>
      <c r="H115" s="315" t="s">
        <v>96</v>
      </c>
      <c r="I115" s="320">
        <v>-3.08</v>
      </c>
      <c r="J115" s="320">
        <v>0.0</v>
      </c>
      <c r="K115" s="320">
        <v>-3.08</v>
      </c>
      <c r="L115" s="320">
        <v>3.08</v>
      </c>
      <c r="M115" s="320">
        <v>0.0</v>
      </c>
      <c r="N115" s="320">
        <v>3.08</v>
      </c>
      <c r="O115" s="319">
        <v>0.0</v>
      </c>
      <c r="P115" s="320">
        <v>0.0</v>
      </c>
      <c r="Q115" s="320">
        <v>0.0</v>
      </c>
      <c r="R115" s="321">
        <v>0.0</v>
      </c>
      <c r="S115" s="314"/>
    </row>
    <row r="116" ht="11.25" customHeight="1">
      <c r="B116" s="315" t="s">
        <v>92</v>
      </c>
      <c r="C116" s="316" t="s">
        <v>112</v>
      </c>
      <c r="D116" s="317" t="s">
        <v>113</v>
      </c>
      <c r="E116" s="318"/>
      <c r="F116" s="316" t="s">
        <v>95</v>
      </c>
      <c r="G116" s="319">
        <v>1.05</v>
      </c>
      <c r="H116" s="315" t="s">
        <v>96</v>
      </c>
      <c r="I116" s="320">
        <v>-236.25</v>
      </c>
      <c r="J116" s="320">
        <v>0.0</v>
      </c>
      <c r="K116" s="320">
        <v>-236.25</v>
      </c>
      <c r="L116" s="320">
        <v>236.25</v>
      </c>
      <c r="M116" s="320">
        <v>0.0</v>
      </c>
      <c r="N116" s="320">
        <v>236.25</v>
      </c>
      <c r="O116" s="319">
        <v>0.0</v>
      </c>
      <c r="P116" s="320">
        <v>0.0</v>
      </c>
      <c r="Q116" s="320">
        <v>0.0</v>
      </c>
      <c r="R116" s="321">
        <v>0.0</v>
      </c>
      <c r="S116" s="314"/>
    </row>
    <row r="117" ht="11.25" customHeight="1">
      <c r="B117" s="315" t="s">
        <v>92</v>
      </c>
      <c r="C117" s="316" t="s">
        <v>116</v>
      </c>
      <c r="D117" s="317" t="s">
        <v>117</v>
      </c>
      <c r="E117" s="318"/>
      <c r="F117" s="316" t="s">
        <v>95</v>
      </c>
      <c r="G117" s="319">
        <v>0.14</v>
      </c>
      <c r="H117" s="315" t="s">
        <v>96</v>
      </c>
      <c r="I117" s="320">
        <v>0.0</v>
      </c>
      <c r="J117" s="320">
        <v>0.0</v>
      </c>
      <c r="K117" s="320">
        <v>0.0</v>
      </c>
      <c r="L117" s="320">
        <v>0.0</v>
      </c>
      <c r="M117" s="320">
        <v>0.0</v>
      </c>
      <c r="N117" s="320">
        <v>0.0</v>
      </c>
      <c r="O117" s="319">
        <v>0.0</v>
      </c>
      <c r="P117" s="320">
        <v>0.0</v>
      </c>
      <c r="Q117" s="320">
        <v>0.0</v>
      </c>
      <c r="R117" s="321">
        <v>0.0</v>
      </c>
      <c r="S117" s="314"/>
    </row>
    <row r="118" ht="11.25" customHeight="1">
      <c r="B118" s="315" t="s">
        <v>92</v>
      </c>
      <c r="C118" s="316" t="s">
        <v>180</v>
      </c>
      <c r="D118" s="317" t="s">
        <v>181</v>
      </c>
      <c r="E118" s="318"/>
      <c r="F118" s="316" t="s">
        <v>95</v>
      </c>
      <c r="G118" s="319">
        <v>0.42</v>
      </c>
      <c r="H118" s="315" t="s">
        <v>96</v>
      </c>
      <c r="I118" s="320">
        <v>-334.32</v>
      </c>
      <c r="J118" s="320">
        <v>0.0</v>
      </c>
      <c r="K118" s="320">
        <v>-334.32</v>
      </c>
      <c r="L118" s="320">
        <v>334.32</v>
      </c>
      <c r="M118" s="320">
        <v>0.0</v>
      </c>
      <c r="N118" s="320">
        <v>334.32</v>
      </c>
      <c r="O118" s="319">
        <v>0.0</v>
      </c>
      <c r="P118" s="320">
        <v>0.0</v>
      </c>
      <c r="Q118" s="320">
        <v>0.0</v>
      </c>
      <c r="R118" s="321">
        <v>0.0</v>
      </c>
      <c r="S118" s="314"/>
    </row>
    <row r="119" ht="11.25" customHeight="1">
      <c r="B119" s="315" t="s">
        <v>92</v>
      </c>
      <c r="C119" s="316" t="s">
        <v>333</v>
      </c>
      <c r="D119" s="317" t="s">
        <v>334</v>
      </c>
      <c r="E119" s="318"/>
      <c r="F119" s="316" t="s">
        <v>95</v>
      </c>
      <c r="G119" s="319">
        <v>0.3</v>
      </c>
      <c r="H119" s="315" t="s">
        <v>96</v>
      </c>
      <c r="I119" s="320">
        <v>-45.8</v>
      </c>
      <c r="J119" s="320">
        <v>0.0</v>
      </c>
      <c r="K119" s="320">
        <v>-45.8</v>
      </c>
      <c r="L119" s="320">
        <v>45.8</v>
      </c>
      <c r="M119" s="320">
        <v>0.0</v>
      </c>
      <c r="N119" s="320">
        <v>45.8</v>
      </c>
      <c r="O119" s="319">
        <v>0.0</v>
      </c>
      <c r="P119" s="320">
        <v>0.0</v>
      </c>
      <c r="Q119" s="320">
        <v>0.0</v>
      </c>
      <c r="R119" s="321">
        <v>0.0</v>
      </c>
      <c r="S119" s="314"/>
    </row>
    <row r="120" ht="11.25" customHeight="1">
      <c r="B120" s="315" t="s">
        <v>92</v>
      </c>
      <c r="C120" s="316" t="s">
        <v>124</v>
      </c>
      <c r="D120" s="317" t="s">
        <v>125</v>
      </c>
      <c r="E120" s="318"/>
      <c r="F120" s="316" t="s">
        <v>95</v>
      </c>
      <c r="G120" s="319">
        <v>0.21</v>
      </c>
      <c r="H120" s="315" t="s">
        <v>96</v>
      </c>
      <c r="I120" s="320">
        <v>-306.77</v>
      </c>
      <c r="J120" s="320">
        <v>0.0</v>
      </c>
      <c r="K120" s="320">
        <v>-306.77</v>
      </c>
      <c r="L120" s="320">
        <v>306.77</v>
      </c>
      <c r="M120" s="320">
        <v>0.0</v>
      </c>
      <c r="N120" s="320">
        <v>306.77</v>
      </c>
      <c r="O120" s="319">
        <v>0.0</v>
      </c>
      <c r="P120" s="320">
        <v>0.0</v>
      </c>
      <c r="Q120" s="320">
        <v>0.0</v>
      </c>
      <c r="R120" s="321">
        <v>0.0</v>
      </c>
      <c r="S120" s="314"/>
    </row>
    <row r="121" ht="11.25" customHeight="1">
      <c r="B121" s="315" t="s">
        <v>92</v>
      </c>
      <c r="C121" s="316" t="s">
        <v>137</v>
      </c>
      <c r="D121" s="317" t="s">
        <v>138</v>
      </c>
      <c r="E121" s="318"/>
      <c r="F121" s="316" t="s">
        <v>95</v>
      </c>
      <c r="G121" s="319">
        <v>0.035</v>
      </c>
      <c r="H121" s="315" t="s">
        <v>96</v>
      </c>
      <c r="I121" s="320">
        <v>-12.25</v>
      </c>
      <c r="J121" s="320">
        <v>0.0</v>
      </c>
      <c r="K121" s="320">
        <v>-12.25</v>
      </c>
      <c r="L121" s="320">
        <v>12.25</v>
      </c>
      <c r="M121" s="320">
        <v>0.0</v>
      </c>
      <c r="N121" s="320">
        <v>12.25</v>
      </c>
      <c r="O121" s="319">
        <v>0.0</v>
      </c>
      <c r="P121" s="320">
        <v>0.0</v>
      </c>
      <c r="Q121" s="320">
        <v>0.0</v>
      </c>
      <c r="R121" s="321">
        <v>0.0</v>
      </c>
      <c r="S121" s="314"/>
    </row>
    <row r="122" ht="11.25" customHeight="1">
      <c r="B122" s="315" t="s">
        <v>92</v>
      </c>
      <c r="C122" s="316" t="s">
        <v>190</v>
      </c>
      <c r="D122" s="317" t="s">
        <v>191</v>
      </c>
      <c r="E122" s="318"/>
      <c r="F122" s="316" t="s">
        <v>95</v>
      </c>
      <c r="G122" s="319">
        <v>0.015</v>
      </c>
      <c r="H122" s="315" t="s">
        <v>96</v>
      </c>
      <c r="I122" s="320">
        <v>-16.8</v>
      </c>
      <c r="J122" s="320">
        <v>0.0</v>
      </c>
      <c r="K122" s="320">
        <v>-16.8</v>
      </c>
      <c r="L122" s="320">
        <v>16.8</v>
      </c>
      <c r="M122" s="320">
        <v>0.0</v>
      </c>
      <c r="N122" s="320">
        <v>16.8</v>
      </c>
      <c r="O122" s="319">
        <v>0.0</v>
      </c>
      <c r="P122" s="320">
        <v>0.0</v>
      </c>
      <c r="Q122" s="320">
        <v>0.0</v>
      </c>
      <c r="R122" s="321">
        <v>0.0</v>
      </c>
      <c r="S122" s="314"/>
    </row>
    <row r="123" ht="11.25" customHeight="1">
      <c r="B123" s="315" t="s">
        <v>92</v>
      </c>
      <c r="C123" s="316" t="s">
        <v>118</v>
      </c>
      <c r="D123" s="317" t="s">
        <v>119</v>
      </c>
      <c r="E123" s="318"/>
      <c r="F123" s="316" t="s">
        <v>95</v>
      </c>
      <c r="G123" s="319">
        <v>0.01</v>
      </c>
      <c r="H123" s="315" t="s">
        <v>96</v>
      </c>
      <c r="I123" s="320">
        <v>-0.42</v>
      </c>
      <c r="J123" s="320">
        <v>0.0</v>
      </c>
      <c r="K123" s="320">
        <v>-0.42</v>
      </c>
      <c r="L123" s="320">
        <v>0.42</v>
      </c>
      <c r="M123" s="320">
        <v>0.0</v>
      </c>
      <c r="N123" s="320">
        <v>0.42</v>
      </c>
      <c r="O123" s="319">
        <v>0.0</v>
      </c>
      <c r="P123" s="320">
        <v>0.0</v>
      </c>
      <c r="Q123" s="320">
        <v>0.0</v>
      </c>
      <c r="R123" s="321">
        <v>0.0</v>
      </c>
      <c r="S123" s="314"/>
    </row>
    <row r="124" ht="11.25" customHeight="1">
      <c r="B124" s="315" t="s">
        <v>92</v>
      </c>
      <c r="C124" s="316" t="s">
        <v>99</v>
      </c>
      <c r="D124" s="317" t="s">
        <v>100</v>
      </c>
      <c r="E124" s="318"/>
      <c r="F124" s="316" t="s">
        <v>95</v>
      </c>
      <c r="G124" s="319">
        <v>2.1</v>
      </c>
      <c r="H124" s="315" t="s">
        <v>96</v>
      </c>
      <c r="I124" s="320">
        <v>-176.9</v>
      </c>
      <c r="J124" s="320">
        <v>0.0</v>
      </c>
      <c r="K124" s="320">
        <v>-176.9</v>
      </c>
      <c r="L124" s="320">
        <v>176.9</v>
      </c>
      <c r="M124" s="320">
        <v>0.0</v>
      </c>
      <c r="N124" s="320">
        <v>176.9</v>
      </c>
      <c r="O124" s="319">
        <v>0.0</v>
      </c>
      <c r="P124" s="320">
        <v>0.0</v>
      </c>
      <c r="Q124" s="320">
        <v>0.0</v>
      </c>
      <c r="R124" s="321">
        <v>0.0</v>
      </c>
      <c r="S124" s="314"/>
    </row>
    <row r="125" ht="11.25" customHeight="1">
      <c r="B125" s="315" t="s">
        <v>92</v>
      </c>
      <c r="C125" s="316" t="s">
        <v>101</v>
      </c>
      <c r="D125" s="317" t="s">
        <v>102</v>
      </c>
      <c r="E125" s="318"/>
      <c r="F125" s="316" t="s">
        <v>95</v>
      </c>
      <c r="G125" s="319">
        <v>0.4</v>
      </c>
      <c r="H125" s="315" t="s">
        <v>96</v>
      </c>
      <c r="I125" s="320">
        <v>-23.6</v>
      </c>
      <c r="J125" s="320">
        <v>0.0</v>
      </c>
      <c r="K125" s="320">
        <v>-23.6</v>
      </c>
      <c r="L125" s="320">
        <v>23.6</v>
      </c>
      <c r="M125" s="320">
        <v>0.0</v>
      </c>
      <c r="N125" s="320">
        <v>23.6</v>
      </c>
      <c r="O125" s="319">
        <v>0.0</v>
      </c>
      <c r="P125" s="320">
        <v>0.0</v>
      </c>
      <c r="Q125" s="320">
        <v>0.0</v>
      </c>
      <c r="R125" s="321">
        <v>0.0</v>
      </c>
      <c r="S125" s="314"/>
    </row>
    <row r="126" ht="11.25" customHeight="1">
      <c r="B126" s="315" t="s">
        <v>92</v>
      </c>
      <c r="C126" s="316" t="s">
        <v>242</v>
      </c>
      <c r="D126" s="317" t="s">
        <v>243</v>
      </c>
      <c r="E126" s="318"/>
      <c r="F126" s="316" t="s">
        <v>95</v>
      </c>
      <c r="G126" s="319">
        <v>0.14</v>
      </c>
      <c r="H126" s="315" t="s">
        <v>96</v>
      </c>
      <c r="I126" s="320">
        <v>-79.1</v>
      </c>
      <c r="J126" s="320">
        <v>0.0</v>
      </c>
      <c r="K126" s="320">
        <v>-79.1</v>
      </c>
      <c r="L126" s="320">
        <v>79.1</v>
      </c>
      <c r="M126" s="320">
        <v>0.0</v>
      </c>
      <c r="N126" s="320">
        <v>79.1</v>
      </c>
      <c r="O126" s="319">
        <v>0.0</v>
      </c>
      <c r="P126" s="320">
        <v>0.0</v>
      </c>
      <c r="Q126" s="320">
        <v>0.0</v>
      </c>
      <c r="R126" s="321">
        <v>0.0</v>
      </c>
      <c r="S126" s="314"/>
    </row>
    <row r="127" ht="11.25" customHeight="1">
      <c r="B127" s="315" t="s">
        <v>92</v>
      </c>
      <c r="C127" s="316" t="s">
        <v>128</v>
      </c>
      <c r="D127" s="317" t="s">
        <v>129</v>
      </c>
      <c r="E127" s="318"/>
      <c r="F127" s="316" t="s">
        <v>130</v>
      </c>
      <c r="G127" s="319">
        <v>21.0</v>
      </c>
      <c r="H127" s="315" t="s">
        <v>96</v>
      </c>
      <c r="I127" s="320">
        <v>-244.88</v>
      </c>
      <c r="J127" s="320">
        <v>0.0</v>
      </c>
      <c r="K127" s="320">
        <v>-244.88</v>
      </c>
      <c r="L127" s="320">
        <v>244.88</v>
      </c>
      <c r="M127" s="320">
        <v>0.0</v>
      </c>
      <c r="N127" s="320">
        <v>244.88</v>
      </c>
      <c r="O127" s="319">
        <v>0.0</v>
      </c>
      <c r="P127" s="320">
        <v>0.0</v>
      </c>
      <c r="Q127" s="320">
        <v>0.0</v>
      </c>
      <c r="R127" s="321">
        <v>0.0</v>
      </c>
      <c r="S127" s="314"/>
    </row>
    <row r="128" ht="11.25" customHeight="1">
      <c r="B128" s="315" t="s">
        <v>92</v>
      </c>
      <c r="C128" s="316" t="s">
        <v>174</v>
      </c>
      <c r="D128" s="399" t="s">
        <v>175</v>
      </c>
      <c r="E128" s="318"/>
      <c r="F128" s="316" t="s">
        <v>95</v>
      </c>
      <c r="G128" s="319">
        <v>1.05</v>
      </c>
      <c r="H128" s="315" t="s">
        <v>96</v>
      </c>
      <c r="I128" s="320">
        <v>-2329.95</v>
      </c>
      <c r="J128" s="320">
        <v>0.0</v>
      </c>
      <c r="K128" s="320">
        <v>-2329.95</v>
      </c>
      <c r="L128" s="320">
        <v>2329.95</v>
      </c>
      <c r="M128" s="320">
        <v>0.0</v>
      </c>
      <c r="N128" s="320">
        <v>2329.95</v>
      </c>
      <c r="O128" s="319">
        <v>0.0</v>
      </c>
      <c r="P128" s="320">
        <v>0.0</v>
      </c>
      <c r="Q128" s="320">
        <v>0.0</v>
      </c>
      <c r="R128" s="321">
        <v>0.0</v>
      </c>
      <c r="S128" s="314"/>
    </row>
    <row r="129" ht="11.25" customHeight="1">
      <c r="B129" s="315" t="s">
        <v>92</v>
      </c>
      <c r="C129" s="316" t="s">
        <v>133</v>
      </c>
      <c r="D129" s="317" t="s">
        <v>1814</v>
      </c>
      <c r="E129" s="318"/>
      <c r="F129" s="316" t="s">
        <v>95</v>
      </c>
      <c r="G129" s="319">
        <v>0.105</v>
      </c>
      <c r="H129" s="315" t="s">
        <v>96</v>
      </c>
      <c r="I129" s="320">
        <v>-194.15</v>
      </c>
      <c r="J129" s="320">
        <v>0.0</v>
      </c>
      <c r="K129" s="320">
        <v>-194.15</v>
      </c>
      <c r="L129" s="320">
        <v>194.15</v>
      </c>
      <c r="M129" s="320">
        <v>0.0</v>
      </c>
      <c r="N129" s="320">
        <v>194.15</v>
      </c>
      <c r="O129" s="319">
        <v>0.0</v>
      </c>
      <c r="P129" s="320">
        <v>0.0</v>
      </c>
      <c r="Q129" s="320">
        <v>0.0</v>
      </c>
      <c r="R129" s="321">
        <v>0.0</v>
      </c>
      <c r="S129" s="314"/>
    </row>
    <row r="130" ht="11.25" customHeight="1">
      <c r="B130" s="315" t="s">
        <v>92</v>
      </c>
      <c r="C130" s="316" t="s">
        <v>359</v>
      </c>
      <c r="D130" s="317" t="s">
        <v>360</v>
      </c>
      <c r="E130" s="318"/>
      <c r="F130" s="316" t="s">
        <v>95</v>
      </c>
      <c r="G130" s="319">
        <v>0.63</v>
      </c>
      <c r="H130" s="315" t="s">
        <v>96</v>
      </c>
      <c r="I130" s="320">
        <v>-214.46</v>
      </c>
      <c r="J130" s="320">
        <v>0.0</v>
      </c>
      <c r="K130" s="320">
        <v>-214.46</v>
      </c>
      <c r="L130" s="320">
        <v>214.46</v>
      </c>
      <c r="M130" s="320">
        <v>0.0</v>
      </c>
      <c r="N130" s="320">
        <v>214.46</v>
      </c>
      <c r="O130" s="319">
        <v>0.0</v>
      </c>
      <c r="P130" s="320">
        <v>0.0</v>
      </c>
      <c r="Q130" s="320">
        <v>0.0</v>
      </c>
      <c r="R130" s="321">
        <v>0.0</v>
      </c>
      <c r="S130" s="314"/>
    </row>
    <row r="131" ht="11.25" customHeight="1">
      <c r="B131" s="315" t="s">
        <v>92</v>
      </c>
      <c r="C131" s="316" t="s">
        <v>93</v>
      </c>
      <c r="D131" s="317" t="s">
        <v>94</v>
      </c>
      <c r="E131" s="318"/>
      <c r="F131" s="316" t="s">
        <v>95</v>
      </c>
      <c r="G131" s="319">
        <v>0.07</v>
      </c>
      <c r="H131" s="315" t="s">
        <v>96</v>
      </c>
      <c r="I131" s="320">
        <v>-25.55</v>
      </c>
      <c r="J131" s="320">
        <v>0.0</v>
      </c>
      <c r="K131" s="320">
        <v>-25.55</v>
      </c>
      <c r="L131" s="320">
        <v>25.55</v>
      </c>
      <c r="M131" s="320">
        <v>0.0</v>
      </c>
      <c r="N131" s="320">
        <v>25.55</v>
      </c>
      <c r="O131" s="319">
        <v>0.0</v>
      </c>
      <c r="P131" s="320">
        <v>0.0</v>
      </c>
      <c r="Q131" s="320">
        <v>0.0</v>
      </c>
      <c r="R131" s="321">
        <v>0.0</v>
      </c>
      <c r="S131" s="314"/>
    </row>
    <row r="132" ht="11.25" customHeight="1">
      <c r="B132" s="322" t="s">
        <v>107</v>
      </c>
      <c r="C132" s="323"/>
      <c r="D132" s="323"/>
      <c r="E132" s="323"/>
      <c r="F132" s="324"/>
      <c r="G132" s="325">
        <v>40.626</v>
      </c>
      <c r="H132" s="326" t="s">
        <v>108</v>
      </c>
      <c r="I132" s="327">
        <v>-7669.27</v>
      </c>
      <c r="J132" s="327">
        <v>0.0</v>
      </c>
      <c r="K132" s="327">
        <v>-7669.27</v>
      </c>
      <c r="L132" s="327">
        <v>7669.27</v>
      </c>
      <c r="M132" s="327">
        <v>0.0</v>
      </c>
      <c r="N132" s="327">
        <v>7669.27</v>
      </c>
      <c r="O132" s="325">
        <v>0.0</v>
      </c>
      <c r="P132" s="327">
        <v>0.0</v>
      </c>
      <c r="Q132" s="327">
        <v>0.0</v>
      </c>
      <c r="R132" s="328">
        <v>0.0</v>
      </c>
      <c r="S132" s="329"/>
    </row>
    <row r="133" ht="11.25" customHeight="1">
      <c r="B133" s="312" t="s">
        <v>2555</v>
      </c>
      <c r="C133" s="313"/>
      <c r="D133" s="313"/>
      <c r="E133" s="313"/>
      <c r="F133" s="313"/>
      <c r="G133" s="313"/>
      <c r="H133" s="313"/>
      <c r="I133" s="313"/>
      <c r="J133" s="313"/>
      <c r="K133" s="313"/>
      <c r="L133" s="313"/>
      <c r="M133" s="313"/>
      <c r="N133" s="313"/>
      <c r="O133" s="313"/>
      <c r="P133" s="313"/>
      <c r="Q133" s="313"/>
      <c r="R133" s="313"/>
      <c r="S133" s="314"/>
    </row>
    <row r="134" ht="11.25" customHeight="1">
      <c r="B134" s="315" t="s">
        <v>92</v>
      </c>
      <c r="C134" s="316" t="s">
        <v>128</v>
      </c>
      <c r="D134" s="317" t="s">
        <v>129</v>
      </c>
      <c r="E134" s="318"/>
      <c r="F134" s="316" t="s">
        <v>130</v>
      </c>
      <c r="G134" s="319">
        <v>21.0</v>
      </c>
      <c r="H134" s="315" t="s">
        <v>96</v>
      </c>
      <c r="I134" s="320">
        <v>-244.88</v>
      </c>
      <c r="J134" s="320">
        <v>0.0</v>
      </c>
      <c r="K134" s="320">
        <v>-244.88</v>
      </c>
      <c r="L134" s="320">
        <v>244.88</v>
      </c>
      <c r="M134" s="320">
        <v>0.0</v>
      </c>
      <c r="N134" s="320">
        <v>244.88</v>
      </c>
      <c r="O134" s="319">
        <v>0.0</v>
      </c>
      <c r="P134" s="320">
        <v>0.0</v>
      </c>
      <c r="Q134" s="320">
        <v>0.0</v>
      </c>
      <c r="R134" s="321">
        <v>0.0</v>
      </c>
      <c r="S134" s="314"/>
    </row>
    <row r="135" ht="11.25" customHeight="1">
      <c r="B135" s="315" t="s">
        <v>92</v>
      </c>
      <c r="C135" s="316" t="s">
        <v>118</v>
      </c>
      <c r="D135" s="317" t="s">
        <v>119</v>
      </c>
      <c r="E135" s="318"/>
      <c r="F135" s="316" t="s">
        <v>95</v>
      </c>
      <c r="G135" s="319">
        <v>0.01</v>
      </c>
      <c r="H135" s="315" t="s">
        <v>96</v>
      </c>
      <c r="I135" s="320">
        <v>-0.42</v>
      </c>
      <c r="J135" s="320">
        <v>0.0</v>
      </c>
      <c r="K135" s="320">
        <v>-0.42</v>
      </c>
      <c r="L135" s="320">
        <v>0.42</v>
      </c>
      <c r="M135" s="320">
        <v>0.0</v>
      </c>
      <c r="N135" s="320">
        <v>0.42</v>
      </c>
      <c r="O135" s="319">
        <v>0.0</v>
      </c>
      <c r="P135" s="320">
        <v>0.0</v>
      </c>
      <c r="Q135" s="320">
        <v>0.0</v>
      </c>
      <c r="R135" s="321">
        <v>0.0</v>
      </c>
      <c r="S135" s="314"/>
    </row>
    <row r="136" ht="11.25" customHeight="1">
      <c r="B136" s="315" t="s">
        <v>92</v>
      </c>
      <c r="C136" s="316" t="s">
        <v>178</v>
      </c>
      <c r="D136" s="317" t="s">
        <v>179</v>
      </c>
      <c r="E136" s="318"/>
      <c r="F136" s="316" t="s">
        <v>95</v>
      </c>
      <c r="G136" s="319">
        <v>0.35</v>
      </c>
      <c r="H136" s="315" t="s">
        <v>96</v>
      </c>
      <c r="I136" s="320">
        <v>-384.3</v>
      </c>
      <c r="J136" s="320">
        <v>0.0</v>
      </c>
      <c r="K136" s="320">
        <v>-384.3</v>
      </c>
      <c r="L136" s="320">
        <v>384.3</v>
      </c>
      <c r="M136" s="320">
        <v>0.0</v>
      </c>
      <c r="N136" s="320">
        <v>384.3</v>
      </c>
      <c r="O136" s="319">
        <v>0.0</v>
      </c>
      <c r="P136" s="320">
        <v>0.0</v>
      </c>
      <c r="Q136" s="320">
        <v>0.0</v>
      </c>
      <c r="R136" s="321">
        <v>0.0</v>
      </c>
      <c r="S136" s="314"/>
    </row>
    <row r="137" ht="11.25" customHeight="1">
      <c r="B137" s="315" t="s">
        <v>92</v>
      </c>
      <c r="C137" s="316" t="s">
        <v>1824</v>
      </c>
      <c r="D137" s="317" t="s">
        <v>1150</v>
      </c>
      <c r="E137" s="318"/>
      <c r="F137" s="316" t="s">
        <v>95</v>
      </c>
      <c r="G137" s="319">
        <v>0.3</v>
      </c>
      <c r="H137" s="315" t="s">
        <v>96</v>
      </c>
      <c r="I137" s="320">
        <v>-588.0</v>
      </c>
      <c r="J137" s="320">
        <v>0.0</v>
      </c>
      <c r="K137" s="320">
        <v>-588.0</v>
      </c>
      <c r="L137" s="320">
        <v>588.0</v>
      </c>
      <c r="M137" s="320">
        <v>0.0</v>
      </c>
      <c r="N137" s="320">
        <v>588.0</v>
      </c>
      <c r="O137" s="319">
        <v>0.0</v>
      </c>
      <c r="P137" s="320">
        <v>0.0</v>
      </c>
      <c r="Q137" s="320">
        <v>0.0</v>
      </c>
      <c r="R137" s="321">
        <v>0.0</v>
      </c>
      <c r="S137" s="314"/>
    </row>
    <row r="138" ht="11.25" customHeight="1">
      <c r="B138" s="315" t="s">
        <v>92</v>
      </c>
      <c r="C138" s="316" t="s">
        <v>2556</v>
      </c>
      <c r="D138" s="317" t="s">
        <v>2557</v>
      </c>
      <c r="E138" s="318"/>
      <c r="F138" s="316" t="s">
        <v>95</v>
      </c>
      <c r="G138" s="319">
        <v>0.25</v>
      </c>
      <c r="H138" s="315" t="s">
        <v>96</v>
      </c>
      <c r="I138" s="320">
        <v>-434.0</v>
      </c>
      <c r="J138" s="320">
        <v>0.0</v>
      </c>
      <c r="K138" s="320">
        <v>-434.0</v>
      </c>
      <c r="L138" s="320">
        <v>434.0</v>
      </c>
      <c r="M138" s="320">
        <v>0.0</v>
      </c>
      <c r="N138" s="320">
        <v>434.0</v>
      </c>
      <c r="O138" s="319">
        <v>0.0</v>
      </c>
      <c r="P138" s="320">
        <v>0.0</v>
      </c>
      <c r="Q138" s="320">
        <v>0.0</v>
      </c>
      <c r="R138" s="321">
        <v>0.0</v>
      </c>
      <c r="S138" s="314"/>
    </row>
    <row r="139" ht="11.25" customHeight="1">
      <c r="B139" s="315" t="s">
        <v>92</v>
      </c>
      <c r="C139" s="316" t="s">
        <v>116</v>
      </c>
      <c r="D139" s="317" t="s">
        <v>117</v>
      </c>
      <c r="E139" s="318"/>
      <c r="F139" s="316" t="s">
        <v>95</v>
      </c>
      <c r="G139" s="319">
        <v>0.21</v>
      </c>
      <c r="H139" s="315" t="s">
        <v>96</v>
      </c>
      <c r="I139" s="320">
        <v>0.0</v>
      </c>
      <c r="J139" s="320">
        <v>0.0</v>
      </c>
      <c r="K139" s="320">
        <v>0.0</v>
      </c>
      <c r="L139" s="320">
        <v>0.0</v>
      </c>
      <c r="M139" s="320">
        <v>0.0</v>
      </c>
      <c r="N139" s="320">
        <v>0.0</v>
      </c>
      <c r="O139" s="319">
        <v>0.0</v>
      </c>
      <c r="P139" s="320">
        <v>0.0</v>
      </c>
      <c r="Q139" s="320">
        <v>0.0</v>
      </c>
      <c r="R139" s="321">
        <v>0.0</v>
      </c>
      <c r="S139" s="314"/>
    </row>
    <row r="140" ht="11.25" customHeight="1">
      <c r="B140" s="315" t="s">
        <v>92</v>
      </c>
      <c r="C140" s="316" t="s">
        <v>124</v>
      </c>
      <c r="D140" s="317" t="s">
        <v>125</v>
      </c>
      <c r="E140" s="318"/>
      <c r="F140" s="316" t="s">
        <v>95</v>
      </c>
      <c r="G140" s="319">
        <v>0.105</v>
      </c>
      <c r="H140" s="315" t="s">
        <v>96</v>
      </c>
      <c r="I140" s="320">
        <v>-153.38</v>
      </c>
      <c r="J140" s="320">
        <v>0.0</v>
      </c>
      <c r="K140" s="320">
        <v>-153.38</v>
      </c>
      <c r="L140" s="320">
        <v>153.38</v>
      </c>
      <c r="M140" s="320">
        <v>0.0</v>
      </c>
      <c r="N140" s="320">
        <v>153.38</v>
      </c>
      <c r="O140" s="319">
        <v>0.0</v>
      </c>
      <c r="P140" s="320">
        <v>0.0</v>
      </c>
      <c r="Q140" s="320">
        <v>0.0</v>
      </c>
      <c r="R140" s="321">
        <v>0.0</v>
      </c>
      <c r="S140" s="314"/>
    </row>
    <row r="141" ht="12.0" customHeight="1"/>
    <row r="142" ht="12.75" customHeight="1">
      <c r="B142" s="300" t="s">
        <v>1813</v>
      </c>
      <c r="C142" s="297"/>
      <c r="D142" s="298"/>
      <c r="S142" s="330" t="s">
        <v>241</v>
      </c>
    </row>
    <row r="143" ht="4.5" customHeight="1"/>
    <row r="144" ht="19.5" customHeight="1">
      <c r="B144" s="301" t="s">
        <v>79</v>
      </c>
      <c r="C144" s="301" t="s">
        <v>80</v>
      </c>
      <c r="D144" s="302" t="s">
        <v>81</v>
      </c>
      <c r="E144" s="303"/>
      <c r="F144" s="301" t="s">
        <v>82</v>
      </c>
      <c r="G144" s="301" t="s">
        <v>83</v>
      </c>
      <c r="H144" s="301" t="s">
        <v>84</v>
      </c>
      <c r="I144" s="304" t="s">
        <v>85</v>
      </c>
      <c r="J144" s="305"/>
      <c r="K144" s="306"/>
      <c r="L144" s="304" t="s">
        <v>86</v>
      </c>
      <c r="M144" s="305"/>
      <c r="N144" s="306"/>
      <c r="O144" s="304" t="s">
        <v>87</v>
      </c>
      <c r="P144" s="305"/>
      <c r="Q144" s="305"/>
      <c r="R144" s="305"/>
      <c r="S144" s="307"/>
    </row>
    <row r="145" ht="14.25" customHeight="1">
      <c r="B145" s="308"/>
      <c r="C145" s="308"/>
      <c r="D145" s="309"/>
      <c r="E145" s="310"/>
      <c r="F145" s="308"/>
      <c r="G145" s="308"/>
      <c r="H145" s="308"/>
      <c r="I145" s="311" t="s">
        <v>88</v>
      </c>
      <c r="J145" s="311" t="s">
        <v>89</v>
      </c>
      <c r="K145" s="311" t="s">
        <v>90</v>
      </c>
      <c r="L145" s="311" t="s">
        <v>88</v>
      </c>
      <c r="M145" s="311" t="s">
        <v>89</v>
      </c>
      <c r="N145" s="311" t="s">
        <v>90</v>
      </c>
      <c r="O145" s="311" t="s">
        <v>83</v>
      </c>
      <c r="P145" s="311" t="s">
        <v>88</v>
      </c>
      <c r="Q145" s="311" t="s">
        <v>89</v>
      </c>
      <c r="R145" s="304" t="s">
        <v>90</v>
      </c>
      <c r="S145" s="307"/>
    </row>
    <row r="146" ht="11.25" customHeight="1">
      <c r="B146" s="315" t="s">
        <v>92</v>
      </c>
      <c r="C146" s="316" t="s">
        <v>120</v>
      </c>
      <c r="D146" s="317" t="s">
        <v>121</v>
      </c>
      <c r="E146" s="318"/>
      <c r="F146" s="316" t="s">
        <v>95</v>
      </c>
      <c r="G146" s="319">
        <v>0.105</v>
      </c>
      <c r="H146" s="315" t="s">
        <v>96</v>
      </c>
      <c r="I146" s="320">
        <v>-13.88</v>
      </c>
      <c r="J146" s="320">
        <v>0.0</v>
      </c>
      <c r="K146" s="320">
        <v>-13.88</v>
      </c>
      <c r="L146" s="320">
        <v>13.88</v>
      </c>
      <c r="M146" s="320">
        <v>0.0</v>
      </c>
      <c r="N146" s="320">
        <v>13.88</v>
      </c>
      <c r="O146" s="319">
        <v>0.0</v>
      </c>
      <c r="P146" s="320">
        <v>0.0</v>
      </c>
      <c r="Q146" s="320">
        <v>0.0</v>
      </c>
      <c r="R146" s="321">
        <v>0.0</v>
      </c>
      <c r="S146" s="314"/>
    </row>
    <row r="147" ht="11.25" customHeight="1">
      <c r="B147" s="315" t="s">
        <v>92</v>
      </c>
      <c r="C147" s="316" t="s">
        <v>168</v>
      </c>
      <c r="D147" s="317" t="s">
        <v>169</v>
      </c>
      <c r="E147" s="318"/>
      <c r="F147" s="316" t="s">
        <v>95</v>
      </c>
      <c r="G147" s="319">
        <v>0.28</v>
      </c>
      <c r="H147" s="315" t="s">
        <v>96</v>
      </c>
      <c r="I147" s="320">
        <v>-94.08</v>
      </c>
      <c r="J147" s="320">
        <v>0.0</v>
      </c>
      <c r="K147" s="320">
        <v>-94.08</v>
      </c>
      <c r="L147" s="320">
        <v>94.08</v>
      </c>
      <c r="M147" s="320">
        <v>0.0</v>
      </c>
      <c r="N147" s="320">
        <v>94.08</v>
      </c>
      <c r="O147" s="319">
        <v>0.0</v>
      </c>
      <c r="P147" s="320">
        <v>0.0</v>
      </c>
      <c r="Q147" s="320">
        <v>0.0</v>
      </c>
      <c r="R147" s="321">
        <v>0.0</v>
      </c>
      <c r="S147" s="314"/>
    </row>
    <row r="148" ht="11.25" customHeight="1">
      <c r="B148" s="315" t="s">
        <v>92</v>
      </c>
      <c r="C148" s="316" t="s">
        <v>1925</v>
      </c>
      <c r="D148" s="399" t="s">
        <v>1926</v>
      </c>
      <c r="E148" s="318"/>
      <c r="F148" s="316" t="s">
        <v>95</v>
      </c>
      <c r="G148" s="319">
        <v>1.54</v>
      </c>
      <c r="H148" s="315" t="s">
        <v>96</v>
      </c>
      <c r="I148" s="320">
        <v>-1210.77</v>
      </c>
      <c r="J148" s="320">
        <v>0.0</v>
      </c>
      <c r="K148" s="320">
        <v>-1210.77</v>
      </c>
      <c r="L148" s="320">
        <v>1210.77</v>
      </c>
      <c r="M148" s="320">
        <v>0.0</v>
      </c>
      <c r="N148" s="320">
        <v>1210.77</v>
      </c>
      <c r="O148" s="319">
        <v>0.0</v>
      </c>
      <c r="P148" s="320">
        <v>0.0</v>
      </c>
      <c r="Q148" s="320">
        <v>0.0</v>
      </c>
      <c r="R148" s="321">
        <v>0.0</v>
      </c>
      <c r="S148" s="314"/>
    </row>
    <row r="149" ht="11.25" customHeight="1">
      <c r="B149" s="315" t="s">
        <v>92</v>
      </c>
      <c r="C149" s="316" t="s">
        <v>141</v>
      </c>
      <c r="D149" s="317" t="s">
        <v>142</v>
      </c>
      <c r="E149" s="318"/>
      <c r="F149" s="316" t="s">
        <v>95</v>
      </c>
      <c r="G149" s="319">
        <v>0.42</v>
      </c>
      <c r="H149" s="315" t="s">
        <v>96</v>
      </c>
      <c r="I149" s="320">
        <v>-36.96</v>
      </c>
      <c r="J149" s="320">
        <v>0.0</v>
      </c>
      <c r="K149" s="320">
        <v>-36.96</v>
      </c>
      <c r="L149" s="320">
        <v>36.96</v>
      </c>
      <c r="M149" s="320">
        <v>0.0</v>
      </c>
      <c r="N149" s="320">
        <v>36.96</v>
      </c>
      <c r="O149" s="319">
        <v>0.0</v>
      </c>
      <c r="P149" s="320">
        <v>0.0</v>
      </c>
      <c r="Q149" s="320">
        <v>0.0</v>
      </c>
      <c r="R149" s="321">
        <v>0.0</v>
      </c>
      <c r="S149" s="314"/>
    </row>
    <row r="150" ht="11.25" customHeight="1">
      <c r="B150" s="315" t="s">
        <v>92</v>
      </c>
      <c r="C150" s="316" t="s">
        <v>128</v>
      </c>
      <c r="D150" s="317" t="s">
        <v>129</v>
      </c>
      <c r="E150" s="318"/>
      <c r="F150" s="316" t="s">
        <v>130</v>
      </c>
      <c r="G150" s="319">
        <v>7.0</v>
      </c>
      <c r="H150" s="315" t="s">
        <v>96</v>
      </c>
      <c r="I150" s="320">
        <v>-81.63</v>
      </c>
      <c r="J150" s="320">
        <v>0.0</v>
      </c>
      <c r="K150" s="320">
        <v>-81.63</v>
      </c>
      <c r="L150" s="320">
        <v>81.63</v>
      </c>
      <c r="M150" s="320">
        <v>0.0</v>
      </c>
      <c r="N150" s="320">
        <v>81.63</v>
      </c>
      <c r="O150" s="319">
        <v>0.0</v>
      </c>
      <c r="P150" s="320">
        <v>0.0</v>
      </c>
      <c r="Q150" s="320">
        <v>0.0</v>
      </c>
      <c r="R150" s="321">
        <v>0.0</v>
      </c>
      <c r="S150" s="314"/>
    </row>
    <row r="151" ht="11.25" customHeight="1">
      <c r="B151" s="315" t="s">
        <v>92</v>
      </c>
      <c r="C151" s="316" t="s">
        <v>204</v>
      </c>
      <c r="D151" s="317" t="s">
        <v>205</v>
      </c>
      <c r="E151" s="318"/>
      <c r="F151" s="316" t="s">
        <v>95</v>
      </c>
      <c r="G151" s="319">
        <v>0.98</v>
      </c>
      <c r="H151" s="315" t="s">
        <v>96</v>
      </c>
      <c r="I151" s="320">
        <v>-102.11</v>
      </c>
      <c r="J151" s="320">
        <v>0.0</v>
      </c>
      <c r="K151" s="320">
        <v>-102.11</v>
      </c>
      <c r="L151" s="320">
        <v>102.11</v>
      </c>
      <c r="M151" s="320">
        <v>0.0</v>
      </c>
      <c r="N151" s="320">
        <v>102.11</v>
      </c>
      <c r="O151" s="319">
        <v>0.0</v>
      </c>
      <c r="P151" s="320">
        <v>0.0</v>
      </c>
      <c r="Q151" s="320">
        <v>0.0</v>
      </c>
      <c r="R151" s="321">
        <v>0.0</v>
      </c>
      <c r="S151" s="314"/>
    </row>
    <row r="152" ht="11.25" customHeight="1">
      <c r="B152" s="315" t="s">
        <v>92</v>
      </c>
      <c r="C152" s="316" t="s">
        <v>206</v>
      </c>
      <c r="D152" s="317" t="s">
        <v>207</v>
      </c>
      <c r="E152" s="318"/>
      <c r="F152" s="316" t="s">
        <v>95</v>
      </c>
      <c r="G152" s="319">
        <v>0.175</v>
      </c>
      <c r="H152" s="315" t="s">
        <v>96</v>
      </c>
      <c r="I152" s="320">
        <v>-66.91</v>
      </c>
      <c r="J152" s="320">
        <v>0.0</v>
      </c>
      <c r="K152" s="320">
        <v>-66.91</v>
      </c>
      <c r="L152" s="320">
        <v>66.91</v>
      </c>
      <c r="M152" s="320">
        <v>0.0</v>
      </c>
      <c r="N152" s="320">
        <v>66.91</v>
      </c>
      <c r="O152" s="319">
        <v>0.0</v>
      </c>
      <c r="P152" s="320">
        <v>0.0</v>
      </c>
      <c r="Q152" s="320">
        <v>0.0</v>
      </c>
      <c r="R152" s="321">
        <v>0.0</v>
      </c>
      <c r="S152" s="314"/>
    </row>
    <row r="153" ht="11.25" customHeight="1">
      <c r="B153" s="315" t="s">
        <v>92</v>
      </c>
      <c r="C153" s="316" t="s">
        <v>1862</v>
      </c>
      <c r="D153" s="317" t="s">
        <v>763</v>
      </c>
      <c r="E153" s="318"/>
      <c r="F153" s="316" t="s">
        <v>95</v>
      </c>
      <c r="G153" s="319">
        <v>0.14</v>
      </c>
      <c r="H153" s="315" t="s">
        <v>96</v>
      </c>
      <c r="I153" s="320">
        <v>-22.12</v>
      </c>
      <c r="J153" s="320">
        <v>0.0</v>
      </c>
      <c r="K153" s="320">
        <v>-22.12</v>
      </c>
      <c r="L153" s="320">
        <v>22.12</v>
      </c>
      <c r="M153" s="320">
        <v>0.0</v>
      </c>
      <c r="N153" s="320">
        <v>22.12</v>
      </c>
      <c r="O153" s="319">
        <v>0.0</v>
      </c>
      <c r="P153" s="320">
        <v>0.0</v>
      </c>
      <c r="Q153" s="320">
        <v>0.0</v>
      </c>
      <c r="R153" s="321">
        <v>0.0</v>
      </c>
      <c r="S153" s="314"/>
    </row>
    <row r="154" ht="11.25" customHeight="1">
      <c r="B154" s="315" t="s">
        <v>92</v>
      </c>
      <c r="C154" s="316" t="s">
        <v>1948</v>
      </c>
      <c r="D154" s="317" t="s">
        <v>1760</v>
      </c>
      <c r="E154" s="318"/>
      <c r="F154" s="316" t="s">
        <v>95</v>
      </c>
      <c r="G154" s="319">
        <v>0.14</v>
      </c>
      <c r="H154" s="315" t="s">
        <v>96</v>
      </c>
      <c r="I154" s="320">
        <v>-100.8</v>
      </c>
      <c r="J154" s="320">
        <v>0.0</v>
      </c>
      <c r="K154" s="320">
        <v>-100.8</v>
      </c>
      <c r="L154" s="320">
        <v>100.8</v>
      </c>
      <c r="M154" s="320">
        <v>0.0</v>
      </c>
      <c r="N154" s="320">
        <v>100.8</v>
      </c>
      <c r="O154" s="319">
        <v>0.0</v>
      </c>
      <c r="P154" s="320">
        <v>0.0</v>
      </c>
      <c r="Q154" s="320">
        <v>0.0</v>
      </c>
      <c r="R154" s="321">
        <v>0.0</v>
      </c>
      <c r="S154" s="314"/>
    </row>
    <row r="155" ht="11.25" customHeight="1">
      <c r="B155" s="315" t="s">
        <v>92</v>
      </c>
      <c r="C155" s="316" t="s">
        <v>2215</v>
      </c>
      <c r="D155" s="317" t="s">
        <v>2216</v>
      </c>
      <c r="E155" s="318"/>
      <c r="F155" s="316" t="s">
        <v>95</v>
      </c>
      <c r="G155" s="319">
        <v>1.05</v>
      </c>
      <c r="H155" s="315" t="s">
        <v>96</v>
      </c>
      <c r="I155" s="320">
        <v>-689.85</v>
      </c>
      <c r="J155" s="320">
        <v>0.0</v>
      </c>
      <c r="K155" s="320">
        <v>-689.85</v>
      </c>
      <c r="L155" s="320">
        <v>689.85</v>
      </c>
      <c r="M155" s="320">
        <v>0.0</v>
      </c>
      <c r="N155" s="320">
        <v>689.85</v>
      </c>
      <c r="O155" s="319">
        <v>0.0</v>
      </c>
      <c r="P155" s="320">
        <v>0.0</v>
      </c>
      <c r="Q155" s="320">
        <v>0.0</v>
      </c>
      <c r="R155" s="321">
        <v>0.0</v>
      </c>
      <c r="S155" s="314"/>
    </row>
    <row r="156" ht="11.25" customHeight="1">
      <c r="B156" s="315" t="s">
        <v>92</v>
      </c>
      <c r="C156" s="316" t="s">
        <v>1905</v>
      </c>
      <c r="D156" s="317" t="s">
        <v>1906</v>
      </c>
      <c r="E156" s="318"/>
      <c r="F156" s="316" t="s">
        <v>95</v>
      </c>
      <c r="G156" s="319">
        <v>0.015</v>
      </c>
      <c r="H156" s="315" t="s">
        <v>96</v>
      </c>
      <c r="I156" s="320">
        <v>-54.78</v>
      </c>
      <c r="J156" s="320">
        <v>0.0</v>
      </c>
      <c r="K156" s="320">
        <v>-54.78</v>
      </c>
      <c r="L156" s="320">
        <v>54.78</v>
      </c>
      <c r="M156" s="320">
        <v>0.0</v>
      </c>
      <c r="N156" s="320">
        <v>54.78</v>
      </c>
      <c r="O156" s="319">
        <v>0.0</v>
      </c>
      <c r="P156" s="320">
        <v>0.0</v>
      </c>
      <c r="Q156" s="320">
        <v>0.0</v>
      </c>
      <c r="R156" s="321">
        <v>0.0</v>
      </c>
      <c r="S156" s="314"/>
    </row>
    <row r="157" ht="11.25" customHeight="1">
      <c r="B157" s="315" t="s">
        <v>92</v>
      </c>
      <c r="C157" s="316" t="s">
        <v>218</v>
      </c>
      <c r="D157" s="317" t="s">
        <v>219</v>
      </c>
      <c r="E157" s="318"/>
      <c r="F157" s="316" t="s">
        <v>95</v>
      </c>
      <c r="G157" s="319">
        <v>0.42</v>
      </c>
      <c r="H157" s="315" t="s">
        <v>96</v>
      </c>
      <c r="I157" s="320">
        <v>-592.2</v>
      </c>
      <c r="J157" s="320">
        <v>0.0</v>
      </c>
      <c r="K157" s="320">
        <v>-592.2</v>
      </c>
      <c r="L157" s="320">
        <v>592.2</v>
      </c>
      <c r="M157" s="320">
        <v>0.0</v>
      </c>
      <c r="N157" s="320">
        <v>592.2</v>
      </c>
      <c r="O157" s="319">
        <v>0.0</v>
      </c>
      <c r="P157" s="320">
        <v>0.0</v>
      </c>
      <c r="Q157" s="320">
        <v>0.0</v>
      </c>
      <c r="R157" s="321">
        <v>0.0</v>
      </c>
      <c r="S157" s="314"/>
    </row>
    <row r="158" ht="11.25" customHeight="1">
      <c r="B158" s="315" t="s">
        <v>92</v>
      </c>
      <c r="C158" s="316" t="s">
        <v>110</v>
      </c>
      <c r="D158" s="317" t="s">
        <v>111</v>
      </c>
      <c r="E158" s="318"/>
      <c r="F158" s="316" t="s">
        <v>95</v>
      </c>
      <c r="G158" s="319">
        <v>1.05</v>
      </c>
      <c r="H158" s="315" t="s">
        <v>96</v>
      </c>
      <c r="I158" s="320">
        <v>-498.75</v>
      </c>
      <c r="J158" s="320">
        <v>0.0</v>
      </c>
      <c r="K158" s="320">
        <v>-498.75</v>
      </c>
      <c r="L158" s="320">
        <v>498.75</v>
      </c>
      <c r="M158" s="320">
        <v>0.0</v>
      </c>
      <c r="N158" s="320">
        <v>498.75</v>
      </c>
      <c r="O158" s="319">
        <v>0.0</v>
      </c>
      <c r="P158" s="320">
        <v>0.0</v>
      </c>
      <c r="Q158" s="320">
        <v>0.0</v>
      </c>
      <c r="R158" s="321">
        <v>0.0</v>
      </c>
      <c r="S158" s="314"/>
    </row>
    <row r="159" ht="11.25" customHeight="1">
      <c r="B159" s="315" t="s">
        <v>92</v>
      </c>
      <c r="C159" s="316" t="s">
        <v>128</v>
      </c>
      <c r="D159" s="317" t="s">
        <v>129</v>
      </c>
      <c r="E159" s="318"/>
      <c r="F159" s="316" t="s">
        <v>130</v>
      </c>
      <c r="G159" s="319">
        <v>7.0</v>
      </c>
      <c r="H159" s="315" t="s">
        <v>96</v>
      </c>
      <c r="I159" s="320">
        <v>-81.63</v>
      </c>
      <c r="J159" s="320">
        <v>0.0</v>
      </c>
      <c r="K159" s="320">
        <v>-81.63</v>
      </c>
      <c r="L159" s="320">
        <v>81.63</v>
      </c>
      <c r="M159" s="320">
        <v>0.0</v>
      </c>
      <c r="N159" s="320">
        <v>81.63</v>
      </c>
      <c r="O159" s="319">
        <v>0.0</v>
      </c>
      <c r="P159" s="320">
        <v>0.0</v>
      </c>
      <c r="Q159" s="320">
        <v>0.0</v>
      </c>
      <c r="R159" s="321">
        <v>0.0</v>
      </c>
      <c r="S159" s="314"/>
    </row>
    <row r="160" ht="11.25" customHeight="1">
      <c r="B160" s="315" t="s">
        <v>92</v>
      </c>
      <c r="C160" s="316" t="s">
        <v>201</v>
      </c>
      <c r="D160" s="317" t="s">
        <v>202</v>
      </c>
      <c r="E160" s="318"/>
      <c r="F160" s="316" t="s">
        <v>95</v>
      </c>
      <c r="G160" s="319">
        <v>0.14</v>
      </c>
      <c r="H160" s="315" t="s">
        <v>96</v>
      </c>
      <c r="I160" s="320">
        <v>-9.45</v>
      </c>
      <c r="J160" s="320">
        <v>0.0</v>
      </c>
      <c r="K160" s="320">
        <v>-9.45</v>
      </c>
      <c r="L160" s="320">
        <v>9.45</v>
      </c>
      <c r="M160" s="320">
        <v>0.0</v>
      </c>
      <c r="N160" s="320">
        <v>9.45</v>
      </c>
      <c r="O160" s="319">
        <v>0.0</v>
      </c>
      <c r="P160" s="320">
        <v>0.0</v>
      </c>
      <c r="Q160" s="320">
        <v>0.0</v>
      </c>
      <c r="R160" s="321">
        <v>0.0</v>
      </c>
      <c r="S160" s="314"/>
    </row>
    <row r="161" ht="11.25" customHeight="1">
      <c r="B161" s="315" t="s">
        <v>92</v>
      </c>
      <c r="C161" s="316" t="s">
        <v>272</v>
      </c>
      <c r="D161" s="317" t="s">
        <v>273</v>
      </c>
      <c r="E161" s="318"/>
      <c r="F161" s="316" t="s">
        <v>95</v>
      </c>
      <c r="G161" s="319">
        <v>0.35</v>
      </c>
      <c r="H161" s="315" t="s">
        <v>96</v>
      </c>
      <c r="I161" s="320">
        <v>-80.15</v>
      </c>
      <c r="J161" s="320">
        <v>0.0</v>
      </c>
      <c r="K161" s="320">
        <v>-80.15</v>
      </c>
      <c r="L161" s="320">
        <v>80.15</v>
      </c>
      <c r="M161" s="320">
        <v>0.0</v>
      </c>
      <c r="N161" s="320">
        <v>80.15</v>
      </c>
      <c r="O161" s="319">
        <v>0.0</v>
      </c>
      <c r="P161" s="320">
        <v>0.0</v>
      </c>
      <c r="Q161" s="320">
        <v>0.0</v>
      </c>
      <c r="R161" s="321">
        <v>0.0</v>
      </c>
      <c r="S161" s="314"/>
    </row>
    <row r="162" ht="11.25" customHeight="1">
      <c r="B162" s="315" t="s">
        <v>92</v>
      </c>
      <c r="C162" s="316" t="s">
        <v>118</v>
      </c>
      <c r="D162" s="317" t="s">
        <v>119</v>
      </c>
      <c r="E162" s="318"/>
      <c r="F162" s="316" t="s">
        <v>95</v>
      </c>
      <c r="G162" s="319">
        <v>0.07</v>
      </c>
      <c r="H162" s="315" t="s">
        <v>96</v>
      </c>
      <c r="I162" s="320">
        <v>-2.93</v>
      </c>
      <c r="J162" s="320">
        <v>0.0</v>
      </c>
      <c r="K162" s="320">
        <v>-2.93</v>
      </c>
      <c r="L162" s="320">
        <v>2.93</v>
      </c>
      <c r="M162" s="320">
        <v>0.0</v>
      </c>
      <c r="N162" s="320">
        <v>2.93</v>
      </c>
      <c r="O162" s="319">
        <v>0.0</v>
      </c>
      <c r="P162" s="320">
        <v>0.0</v>
      </c>
      <c r="Q162" s="320">
        <v>0.0</v>
      </c>
      <c r="R162" s="321">
        <v>0.0</v>
      </c>
      <c r="S162" s="314"/>
    </row>
    <row r="163" ht="11.25" customHeight="1">
      <c r="B163" s="315" t="s">
        <v>92</v>
      </c>
      <c r="C163" s="316" t="s">
        <v>190</v>
      </c>
      <c r="D163" s="317" t="s">
        <v>191</v>
      </c>
      <c r="E163" s="318"/>
      <c r="F163" s="316" t="s">
        <v>95</v>
      </c>
      <c r="G163" s="319">
        <v>0.015</v>
      </c>
      <c r="H163" s="315" t="s">
        <v>96</v>
      </c>
      <c r="I163" s="320">
        <v>-16.8</v>
      </c>
      <c r="J163" s="320">
        <v>0.0</v>
      </c>
      <c r="K163" s="320">
        <v>-16.8</v>
      </c>
      <c r="L163" s="320">
        <v>16.8</v>
      </c>
      <c r="M163" s="320">
        <v>0.0</v>
      </c>
      <c r="N163" s="320">
        <v>16.8</v>
      </c>
      <c r="O163" s="319">
        <v>0.0</v>
      </c>
      <c r="P163" s="320">
        <v>0.0</v>
      </c>
      <c r="Q163" s="320">
        <v>0.0</v>
      </c>
      <c r="R163" s="321">
        <v>0.0</v>
      </c>
      <c r="S163" s="314"/>
    </row>
    <row r="164" ht="11.25" customHeight="1">
      <c r="B164" s="315" t="s">
        <v>92</v>
      </c>
      <c r="C164" s="316" t="s">
        <v>2200</v>
      </c>
      <c r="D164" s="317" t="s">
        <v>2201</v>
      </c>
      <c r="E164" s="318"/>
      <c r="F164" s="316" t="s">
        <v>95</v>
      </c>
      <c r="G164" s="319">
        <v>0.01</v>
      </c>
      <c r="H164" s="315" t="s">
        <v>96</v>
      </c>
      <c r="I164" s="320">
        <v>-7.0</v>
      </c>
      <c r="J164" s="320">
        <v>0.0</v>
      </c>
      <c r="K164" s="320">
        <v>-7.0</v>
      </c>
      <c r="L164" s="320">
        <v>7.0</v>
      </c>
      <c r="M164" s="320">
        <v>0.0</v>
      </c>
      <c r="N164" s="320">
        <v>7.0</v>
      </c>
      <c r="O164" s="319">
        <v>0.0</v>
      </c>
      <c r="P164" s="320">
        <v>0.0</v>
      </c>
      <c r="Q164" s="320">
        <v>0.0</v>
      </c>
      <c r="R164" s="321">
        <v>0.0</v>
      </c>
      <c r="S164" s="314"/>
    </row>
    <row r="165" ht="11.25" customHeight="1">
      <c r="B165" s="315" t="s">
        <v>92</v>
      </c>
      <c r="C165" s="316" t="s">
        <v>120</v>
      </c>
      <c r="D165" s="317" t="s">
        <v>121</v>
      </c>
      <c r="E165" s="318"/>
      <c r="F165" s="316" t="s">
        <v>95</v>
      </c>
      <c r="G165" s="319">
        <v>0.7</v>
      </c>
      <c r="H165" s="315" t="s">
        <v>96</v>
      </c>
      <c r="I165" s="320">
        <v>-92.56</v>
      </c>
      <c r="J165" s="320">
        <v>0.0</v>
      </c>
      <c r="K165" s="320">
        <v>-92.56</v>
      </c>
      <c r="L165" s="320">
        <v>92.56</v>
      </c>
      <c r="M165" s="320">
        <v>0.0</v>
      </c>
      <c r="N165" s="320">
        <v>92.56</v>
      </c>
      <c r="O165" s="319">
        <v>0.0</v>
      </c>
      <c r="P165" s="320">
        <v>0.0</v>
      </c>
      <c r="Q165" s="320">
        <v>0.0</v>
      </c>
      <c r="R165" s="321">
        <v>0.0</v>
      </c>
      <c r="S165" s="314"/>
    </row>
    <row r="166" ht="11.25" customHeight="1">
      <c r="B166" s="315" t="s">
        <v>92</v>
      </c>
      <c r="C166" s="316" t="s">
        <v>230</v>
      </c>
      <c r="D166" s="317" t="s">
        <v>231</v>
      </c>
      <c r="E166" s="318"/>
      <c r="F166" s="316" t="s">
        <v>95</v>
      </c>
      <c r="G166" s="319">
        <v>0.42</v>
      </c>
      <c r="H166" s="315" t="s">
        <v>96</v>
      </c>
      <c r="I166" s="320">
        <v>-267.44</v>
      </c>
      <c r="J166" s="320">
        <v>0.0</v>
      </c>
      <c r="K166" s="320">
        <v>-267.44</v>
      </c>
      <c r="L166" s="320">
        <v>267.44</v>
      </c>
      <c r="M166" s="320">
        <v>0.0</v>
      </c>
      <c r="N166" s="320">
        <v>267.44</v>
      </c>
      <c r="O166" s="319">
        <v>0.0</v>
      </c>
      <c r="P166" s="320">
        <v>0.0</v>
      </c>
      <c r="Q166" s="320">
        <v>0.0</v>
      </c>
      <c r="R166" s="321">
        <v>0.0</v>
      </c>
      <c r="S166" s="314"/>
    </row>
    <row r="167" ht="11.25" customHeight="1">
      <c r="B167" s="315" t="s">
        <v>92</v>
      </c>
      <c r="C167" s="316" t="s">
        <v>116</v>
      </c>
      <c r="D167" s="317" t="s">
        <v>117</v>
      </c>
      <c r="E167" s="318"/>
      <c r="F167" s="316" t="s">
        <v>95</v>
      </c>
      <c r="G167" s="319">
        <v>0.14</v>
      </c>
      <c r="H167" s="315" t="s">
        <v>96</v>
      </c>
      <c r="I167" s="320">
        <v>0.0</v>
      </c>
      <c r="J167" s="320">
        <v>0.0</v>
      </c>
      <c r="K167" s="320">
        <v>0.0</v>
      </c>
      <c r="L167" s="320">
        <v>0.0</v>
      </c>
      <c r="M167" s="320">
        <v>0.0</v>
      </c>
      <c r="N167" s="320">
        <v>0.0</v>
      </c>
      <c r="O167" s="319">
        <v>0.0</v>
      </c>
      <c r="P167" s="320">
        <v>0.0</v>
      </c>
      <c r="Q167" s="320">
        <v>0.0</v>
      </c>
      <c r="R167" s="321">
        <v>0.0</v>
      </c>
      <c r="S167" s="314"/>
    </row>
    <row r="168" ht="11.25" customHeight="1">
      <c r="B168" s="315" t="s">
        <v>92</v>
      </c>
      <c r="C168" s="316" t="s">
        <v>118</v>
      </c>
      <c r="D168" s="317" t="s">
        <v>119</v>
      </c>
      <c r="E168" s="318"/>
      <c r="F168" s="316" t="s">
        <v>95</v>
      </c>
      <c r="G168" s="319">
        <v>0.01</v>
      </c>
      <c r="H168" s="315" t="s">
        <v>96</v>
      </c>
      <c r="I168" s="320">
        <v>-0.42</v>
      </c>
      <c r="J168" s="320">
        <v>0.0</v>
      </c>
      <c r="K168" s="320">
        <v>-0.42</v>
      </c>
      <c r="L168" s="320">
        <v>0.42</v>
      </c>
      <c r="M168" s="320">
        <v>0.0</v>
      </c>
      <c r="N168" s="320">
        <v>0.42</v>
      </c>
      <c r="O168" s="319">
        <v>0.0</v>
      </c>
      <c r="P168" s="320">
        <v>0.0</v>
      </c>
      <c r="Q168" s="320">
        <v>0.0</v>
      </c>
      <c r="R168" s="321">
        <v>0.0</v>
      </c>
      <c r="S168" s="314"/>
    </row>
    <row r="169" ht="11.25" customHeight="1">
      <c r="B169" s="315" t="s">
        <v>92</v>
      </c>
      <c r="C169" s="316" t="s">
        <v>184</v>
      </c>
      <c r="D169" s="317" t="s">
        <v>185</v>
      </c>
      <c r="E169" s="318"/>
      <c r="F169" s="316" t="s">
        <v>95</v>
      </c>
      <c r="G169" s="319">
        <v>0.7</v>
      </c>
      <c r="H169" s="315" t="s">
        <v>96</v>
      </c>
      <c r="I169" s="320">
        <v>0.0</v>
      </c>
      <c r="J169" s="320">
        <v>0.0</v>
      </c>
      <c r="K169" s="320">
        <v>0.0</v>
      </c>
      <c r="L169" s="320">
        <v>0.0</v>
      </c>
      <c r="M169" s="320">
        <v>0.0</v>
      </c>
      <c r="N169" s="320">
        <v>0.0</v>
      </c>
      <c r="O169" s="319">
        <v>0.0</v>
      </c>
      <c r="P169" s="320">
        <v>0.0</v>
      </c>
      <c r="Q169" s="320">
        <v>0.0</v>
      </c>
      <c r="R169" s="321">
        <v>0.0</v>
      </c>
      <c r="S169" s="314"/>
    </row>
    <row r="170" ht="11.25" customHeight="1">
      <c r="B170" s="315" t="s">
        <v>92</v>
      </c>
      <c r="C170" s="316" t="s">
        <v>137</v>
      </c>
      <c r="D170" s="317" t="s">
        <v>138</v>
      </c>
      <c r="E170" s="318"/>
      <c r="F170" s="316" t="s">
        <v>95</v>
      </c>
      <c r="G170" s="319">
        <v>0.035</v>
      </c>
      <c r="H170" s="315" t="s">
        <v>96</v>
      </c>
      <c r="I170" s="320">
        <v>-12.25</v>
      </c>
      <c r="J170" s="320">
        <v>0.0</v>
      </c>
      <c r="K170" s="320">
        <v>-12.25</v>
      </c>
      <c r="L170" s="320">
        <v>12.25</v>
      </c>
      <c r="M170" s="320">
        <v>0.0</v>
      </c>
      <c r="N170" s="320">
        <v>12.25</v>
      </c>
      <c r="O170" s="319">
        <v>0.0</v>
      </c>
      <c r="P170" s="320">
        <v>0.0</v>
      </c>
      <c r="Q170" s="320">
        <v>0.0</v>
      </c>
      <c r="R170" s="321">
        <v>0.0</v>
      </c>
      <c r="S170" s="314"/>
    </row>
    <row r="171" ht="11.25" customHeight="1">
      <c r="B171" s="315" t="s">
        <v>92</v>
      </c>
      <c r="C171" s="316" t="s">
        <v>366</v>
      </c>
      <c r="D171" s="317" t="s">
        <v>367</v>
      </c>
      <c r="E171" s="318"/>
      <c r="F171" s="316" t="s">
        <v>95</v>
      </c>
      <c r="G171" s="319">
        <v>0.035</v>
      </c>
      <c r="H171" s="315" t="s">
        <v>96</v>
      </c>
      <c r="I171" s="320">
        <v>-84.88</v>
      </c>
      <c r="J171" s="320">
        <v>0.0</v>
      </c>
      <c r="K171" s="320">
        <v>-84.88</v>
      </c>
      <c r="L171" s="320">
        <v>84.88</v>
      </c>
      <c r="M171" s="320">
        <v>0.0</v>
      </c>
      <c r="N171" s="320">
        <v>84.88</v>
      </c>
      <c r="O171" s="319">
        <v>0.0</v>
      </c>
      <c r="P171" s="320">
        <v>0.0</v>
      </c>
      <c r="Q171" s="320">
        <v>0.0</v>
      </c>
      <c r="R171" s="321">
        <v>0.0</v>
      </c>
      <c r="S171" s="314"/>
    </row>
    <row r="172" ht="11.25" customHeight="1">
      <c r="B172" s="315" t="s">
        <v>92</v>
      </c>
      <c r="C172" s="316" t="s">
        <v>141</v>
      </c>
      <c r="D172" s="317" t="s">
        <v>142</v>
      </c>
      <c r="E172" s="318"/>
      <c r="F172" s="316" t="s">
        <v>95</v>
      </c>
      <c r="G172" s="319">
        <v>0.105</v>
      </c>
      <c r="H172" s="315" t="s">
        <v>96</v>
      </c>
      <c r="I172" s="320">
        <v>-9.24</v>
      </c>
      <c r="J172" s="320">
        <v>0.0</v>
      </c>
      <c r="K172" s="320">
        <v>-9.24</v>
      </c>
      <c r="L172" s="320">
        <v>9.24</v>
      </c>
      <c r="M172" s="320">
        <v>0.0</v>
      </c>
      <c r="N172" s="320">
        <v>9.24</v>
      </c>
      <c r="O172" s="319">
        <v>0.0</v>
      </c>
      <c r="P172" s="320">
        <v>0.0</v>
      </c>
      <c r="Q172" s="320">
        <v>0.0</v>
      </c>
      <c r="R172" s="321">
        <v>0.0</v>
      </c>
      <c r="S172" s="314"/>
    </row>
    <row r="173" ht="11.25" customHeight="1">
      <c r="B173" s="315" t="s">
        <v>92</v>
      </c>
      <c r="C173" s="316" t="s">
        <v>118</v>
      </c>
      <c r="D173" s="317" t="s">
        <v>119</v>
      </c>
      <c r="E173" s="318"/>
      <c r="F173" s="316" t="s">
        <v>95</v>
      </c>
      <c r="G173" s="319">
        <v>0.014</v>
      </c>
      <c r="H173" s="315" t="s">
        <v>96</v>
      </c>
      <c r="I173" s="320">
        <v>-0.59</v>
      </c>
      <c r="J173" s="320">
        <v>0.0</v>
      </c>
      <c r="K173" s="320">
        <v>-0.59</v>
      </c>
      <c r="L173" s="320">
        <v>0.59</v>
      </c>
      <c r="M173" s="320">
        <v>0.0</v>
      </c>
      <c r="N173" s="320">
        <v>0.59</v>
      </c>
      <c r="O173" s="319">
        <v>0.0</v>
      </c>
      <c r="P173" s="320">
        <v>0.0</v>
      </c>
      <c r="Q173" s="320">
        <v>0.0</v>
      </c>
      <c r="R173" s="321">
        <v>0.0</v>
      </c>
      <c r="S173" s="314"/>
    </row>
    <row r="174" ht="11.25" customHeight="1">
      <c r="B174" s="322" t="s">
        <v>107</v>
      </c>
      <c r="C174" s="323"/>
      <c r="D174" s="323"/>
      <c r="E174" s="323"/>
      <c r="F174" s="324"/>
      <c r="G174" s="325">
        <v>45.284</v>
      </c>
      <c r="H174" s="326" t="s">
        <v>108</v>
      </c>
      <c r="I174" s="327">
        <v>-6035.15</v>
      </c>
      <c r="J174" s="327">
        <v>0.0</v>
      </c>
      <c r="K174" s="327">
        <v>-6035.15</v>
      </c>
      <c r="L174" s="327">
        <v>6035.15</v>
      </c>
      <c r="M174" s="327">
        <v>0.0</v>
      </c>
      <c r="N174" s="327">
        <v>6035.15</v>
      </c>
      <c r="O174" s="325">
        <v>0.0</v>
      </c>
      <c r="P174" s="327">
        <v>0.0</v>
      </c>
      <c r="Q174" s="327">
        <v>0.0</v>
      </c>
      <c r="R174" s="328">
        <v>0.0</v>
      </c>
      <c r="S174" s="329"/>
    </row>
    <row r="175" ht="12.75" customHeight="1">
      <c r="B175" s="300" t="s">
        <v>1813</v>
      </c>
      <c r="C175" s="297"/>
      <c r="D175" s="298"/>
      <c r="S175" s="330" t="s">
        <v>259</v>
      </c>
    </row>
    <row r="176" ht="12.75" customHeight="1"/>
    <row r="177" ht="12.75" customHeight="1"/>
    <row r="178" ht="12.75" customHeight="1">
      <c r="B178" s="296" t="s">
        <v>424</v>
      </c>
      <c r="C178" s="297"/>
      <c r="D178" s="297"/>
      <c r="E178" s="297"/>
      <c r="F178" s="297"/>
      <c r="G178" s="297"/>
      <c r="H178" s="297"/>
      <c r="I178" s="297"/>
      <c r="J178" s="297"/>
      <c r="K178" s="297"/>
      <c r="L178" s="297"/>
      <c r="M178" s="297"/>
      <c r="N178" s="297"/>
      <c r="O178" s="297"/>
      <c r="P178" s="297"/>
      <c r="Q178" s="297"/>
      <c r="R178" s="297"/>
      <c r="S178" s="297"/>
      <c r="T178" s="298"/>
    </row>
    <row r="179" ht="12.75" customHeight="1">
      <c r="B179" s="331"/>
      <c r="C179" s="331"/>
      <c r="D179" s="331"/>
      <c r="E179" s="331"/>
      <c r="F179" s="331"/>
      <c r="G179" s="331"/>
      <c r="H179" s="331"/>
      <c r="I179" s="331"/>
      <c r="J179" s="331"/>
      <c r="K179" s="331"/>
      <c r="L179" s="331"/>
      <c r="M179" s="331"/>
      <c r="N179" s="331"/>
      <c r="O179" s="331"/>
      <c r="P179" s="331"/>
      <c r="Q179" s="331"/>
      <c r="R179" s="331"/>
      <c r="S179" s="331"/>
      <c r="T179" s="331"/>
    </row>
    <row r="180" ht="12.75" customHeight="1">
      <c r="B180" s="331"/>
      <c r="C180" s="331"/>
      <c r="D180" s="299" t="s">
        <v>2192</v>
      </c>
      <c r="E180" s="297"/>
      <c r="F180" s="297"/>
      <c r="G180" s="297"/>
      <c r="H180" s="297"/>
      <c r="I180" s="297"/>
      <c r="J180" s="297"/>
      <c r="K180" s="297"/>
      <c r="L180" s="297"/>
      <c r="M180" s="297"/>
      <c r="N180" s="297"/>
      <c r="O180" s="297"/>
      <c r="P180" s="297"/>
      <c r="Q180" s="297"/>
      <c r="R180" s="297"/>
      <c r="S180" s="298"/>
      <c r="T180" s="331"/>
    </row>
    <row r="181" ht="12.75" customHeight="1">
      <c r="B181" s="331"/>
      <c r="C181" s="331"/>
      <c r="D181" s="331"/>
      <c r="E181" s="331"/>
      <c r="F181" s="331"/>
      <c r="G181" s="331"/>
      <c r="H181" s="331"/>
      <c r="I181" s="331"/>
      <c r="J181" s="331"/>
      <c r="K181" s="331"/>
      <c r="L181" s="331"/>
      <c r="M181" s="331"/>
      <c r="N181" s="331"/>
      <c r="O181" s="331"/>
      <c r="P181" s="331"/>
      <c r="Q181" s="331"/>
      <c r="R181" s="331"/>
      <c r="S181" s="331"/>
      <c r="T181" s="331"/>
    </row>
    <row r="182" ht="12.75" customHeight="1">
      <c r="B182" s="331"/>
      <c r="C182" s="331"/>
      <c r="D182" s="300" t="s">
        <v>2558</v>
      </c>
      <c r="E182" s="297"/>
      <c r="F182" s="297"/>
      <c r="G182" s="297"/>
      <c r="H182" s="297"/>
      <c r="I182" s="297"/>
      <c r="J182" s="297"/>
      <c r="K182" s="297"/>
      <c r="L182" s="297"/>
      <c r="M182" s="297"/>
      <c r="N182" s="297"/>
      <c r="O182" s="297"/>
      <c r="P182" s="297"/>
      <c r="Q182" s="297"/>
      <c r="R182" s="297"/>
      <c r="S182" s="298"/>
      <c r="T182" s="331"/>
    </row>
    <row r="183" ht="12.75" customHeight="1">
      <c r="B183" s="331"/>
      <c r="C183" s="331"/>
      <c r="D183" s="331"/>
      <c r="E183" s="331"/>
      <c r="F183" s="331"/>
      <c r="G183" s="331"/>
      <c r="H183" s="331"/>
      <c r="I183" s="331"/>
      <c r="J183" s="331"/>
      <c r="K183" s="331"/>
      <c r="L183" s="331"/>
      <c r="M183" s="331"/>
      <c r="N183" s="331"/>
      <c r="O183" s="331"/>
      <c r="P183" s="331"/>
      <c r="Q183" s="331"/>
      <c r="R183" s="331"/>
      <c r="S183" s="331"/>
      <c r="T183" s="331"/>
    </row>
    <row r="184" ht="12.75" customHeight="1">
      <c r="B184" s="331"/>
      <c r="C184" s="331"/>
      <c r="D184" s="300" t="s">
        <v>426</v>
      </c>
      <c r="E184" s="297"/>
      <c r="F184" s="297"/>
      <c r="G184" s="297"/>
      <c r="H184" s="297"/>
      <c r="I184" s="297"/>
      <c r="J184" s="297"/>
      <c r="K184" s="297"/>
      <c r="L184" s="297"/>
      <c r="M184" s="297"/>
      <c r="N184" s="297"/>
      <c r="O184" s="297"/>
      <c r="P184" s="297"/>
      <c r="Q184" s="297"/>
      <c r="R184" s="297"/>
      <c r="S184" s="298"/>
      <c r="T184" s="331"/>
    </row>
    <row r="185" ht="12.75" customHeight="1">
      <c r="B185" s="331"/>
      <c r="C185" s="331"/>
      <c r="D185" s="331"/>
      <c r="E185" s="331"/>
      <c r="F185" s="331"/>
      <c r="G185" s="331"/>
      <c r="H185" s="331"/>
      <c r="I185" s="331"/>
      <c r="J185" s="331"/>
      <c r="K185" s="331"/>
      <c r="L185" s="331"/>
      <c r="M185" s="331"/>
      <c r="N185" s="331"/>
      <c r="O185" s="331"/>
      <c r="P185" s="331"/>
      <c r="Q185" s="331"/>
      <c r="R185" s="331"/>
      <c r="S185" s="331"/>
      <c r="T185" s="331"/>
    </row>
    <row r="186" ht="12.75" customHeight="1">
      <c r="B186" s="331"/>
      <c r="C186" s="331"/>
      <c r="D186" s="300" t="s">
        <v>78</v>
      </c>
      <c r="E186" s="297"/>
      <c r="F186" s="297"/>
      <c r="G186" s="297"/>
      <c r="H186" s="297"/>
      <c r="I186" s="297"/>
      <c r="J186" s="297"/>
      <c r="K186" s="297"/>
      <c r="L186" s="297"/>
      <c r="M186" s="297"/>
      <c r="N186" s="297"/>
      <c r="O186" s="297"/>
      <c r="P186" s="297"/>
      <c r="Q186" s="297"/>
      <c r="R186" s="297"/>
      <c r="S186" s="298"/>
      <c r="T186" s="331"/>
    </row>
    <row r="187" ht="12.75" customHeight="1">
      <c r="B187" s="331"/>
      <c r="C187" s="331"/>
      <c r="D187" s="331"/>
      <c r="E187" s="331"/>
      <c r="F187" s="331"/>
      <c r="G187" s="331"/>
      <c r="H187" s="331"/>
      <c r="I187" s="331"/>
      <c r="J187" s="331"/>
      <c r="K187" s="331"/>
      <c r="L187" s="331"/>
      <c r="M187" s="331"/>
      <c r="N187" s="331"/>
      <c r="O187" s="331"/>
      <c r="P187" s="331"/>
      <c r="Q187" s="331"/>
      <c r="R187" s="331"/>
      <c r="S187" s="331"/>
      <c r="T187" s="331"/>
    </row>
    <row r="188" ht="12.75" customHeight="1">
      <c r="B188" s="331"/>
      <c r="C188" s="331"/>
      <c r="D188" s="332" t="s">
        <v>427</v>
      </c>
      <c r="E188" s="332" t="s">
        <v>428</v>
      </c>
      <c r="F188" s="333" t="s">
        <v>429</v>
      </c>
      <c r="G188" s="334"/>
      <c r="H188" s="333" t="s">
        <v>430</v>
      </c>
      <c r="I188" s="334"/>
      <c r="J188" s="333" t="s">
        <v>431</v>
      </c>
      <c r="K188" s="334"/>
      <c r="L188" s="332" t="s">
        <v>432</v>
      </c>
      <c r="M188" s="304" t="s">
        <v>85</v>
      </c>
      <c r="N188" s="305"/>
      <c r="O188" s="307"/>
      <c r="P188" s="304" t="s">
        <v>86</v>
      </c>
      <c r="Q188" s="305"/>
      <c r="R188" s="305"/>
      <c r="S188" s="307"/>
      <c r="T188" s="331"/>
    </row>
    <row r="189" ht="12.75" customHeight="1">
      <c r="B189" s="331"/>
      <c r="C189" s="331"/>
      <c r="D189" s="335" t="s">
        <v>433</v>
      </c>
      <c r="E189" s="335" t="s">
        <v>433</v>
      </c>
      <c r="F189" s="336" t="s">
        <v>433</v>
      </c>
      <c r="G189" s="337"/>
      <c r="H189" s="336" t="s">
        <v>434</v>
      </c>
      <c r="I189" s="337"/>
      <c r="J189" s="336" t="s">
        <v>433</v>
      </c>
      <c r="K189" s="337"/>
      <c r="L189" s="335" t="s">
        <v>433</v>
      </c>
      <c r="M189" s="338" t="s">
        <v>88</v>
      </c>
      <c r="N189" s="338" t="s">
        <v>89</v>
      </c>
      <c r="O189" s="338" t="s">
        <v>90</v>
      </c>
      <c r="P189" s="338" t="s">
        <v>88</v>
      </c>
      <c r="Q189" s="338" t="s">
        <v>89</v>
      </c>
      <c r="R189" s="304" t="s">
        <v>90</v>
      </c>
      <c r="S189" s="307"/>
      <c r="T189" s="400" t="s">
        <v>1836</v>
      </c>
      <c r="U189" s="307"/>
      <c r="V189" s="401" t="s">
        <v>1837</v>
      </c>
      <c r="W189" s="402" t="s">
        <v>1838</v>
      </c>
      <c r="X189" s="402" t="s">
        <v>1839</v>
      </c>
    </row>
    <row r="190" ht="12.75" customHeight="1">
      <c r="B190" s="331"/>
      <c r="C190" s="339" t="s">
        <v>433</v>
      </c>
      <c r="D190" s="340" t="s">
        <v>435</v>
      </c>
      <c r="E190" s="341" t="s">
        <v>2559</v>
      </c>
      <c r="F190" s="342" t="s">
        <v>1972</v>
      </c>
      <c r="G190" s="314"/>
      <c r="H190" s="342" t="s">
        <v>433</v>
      </c>
      <c r="I190" s="314"/>
      <c r="J190" s="343" t="s">
        <v>438</v>
      </c>
      <c r="K190" s="314"/>
      <c r="L190" s="341" t="s">
        <v>2560</v>
      </c>
      <c r="M190" s="344">
        <v>-9147.33</v>
      </c>
      <c r="N190" s="344">
        <v>0.0</v>
      </c>
      <c r="O190" s="344">
        <v>-9147.33</v>
      </c>
      <c r="P190" s="344">
        <v>9147.33</v>
      </c>
      <c r="Q190" s="344">
        <v>0.0</v>
      </c>
      <c r="R190" s="345">
        <v>9147.33</v>
      </c>
      <c r="S190" s="314"/>
      <c r="T190" s="331" t="s">
        <v>2561</v>
      </c>
      <c r="U190" s="411">
        <f t="shared" ref="U190:U194" si="1">P190/6</f>
        <v>1524.555</v>
      </c>
      <c r="V190" s="27">
        <v>880.0</v>
      </c>
      <c r="W190" s="404">
        <f t="shared" ref="W190:W194" si="2">(V190-U190)/U190</f>
        <v>-0.4227823857</v>
      </c>
      <c r="X190" s="405">
        <f t="shared" ref="X190:X194" si="3">U190-V190</f>
        <v>644.555</v>
      </c>
    </row>
    <row r="191" ht="12.75" customHeight="1">
      <c r="B191" s="331"/>
      <c r="C191" s="339" t="s">
        <v>433</v>
      </c>
      <c r="D191" s="340" t="s">
        <v>435</v>
      </c>
      <c r="E191" s="341" t="s">
        <v>2562</v>
      </c>
      <c r="F191" s="342" t="s">
        <v>445</v>
      </c>
      <c r="G191" s="314"/>
      <c r="H191" s="342" t="s">
        <v>433</v>
      </c>
      <c r="I191" s="314"/>
      <c r="J191" s="343" t="s">
        <v>438</v>
      </c>
      <c r="K191" s="314"/>
      <c r="L191" s="341" t="s">
        <v>2560</v>
      </c>
      <c r="M191" s="344">
        <v>-8116.89</v>
      </c>
      <c r="N191" s="344">
        <v>0.0</v>
      </c>
      <c r="O191" s="344">
        <v>-8116.89</v>
      </c>
      <c r="P191" s="344">
        <v>8116.89</v>
      </c>
      <c r="Q191" s="344">
        <v>0.0</v>
      </c>
      <c r="R191" s="345">
        <v>8116.89</v>
      </c>
      <c r="S191" s="314"/>
      <c r="T191" s="331" t="s">
        <v>2563</v>
      </c>
      <c r="U191" s="411">
        <f t="shared" si="1"/>
        <v>1352.815</v>
      </c>
      <c r="V191" s="27">
        <v>880.0</v>
      </c>
      <c r="W191" s="404">
        <f t="shared" si="2"/>
        <v>-0.3495045516</v>
      </c>
      <c r="X191" s="405">
        <f t="shared" si="3"/>
        <v>472.815</v>
      </c>
    </row>
    <row r="192" ht="12.75" customHeight="1">
      <c r="B192" s="331"/>
      <c r="C192" s="339" t="s">
        <v>433</v>
      </c>
      <c r="D192" s="340" t="s">
        <v>435</v>
      </c>
      <c r="E192" s="341" t="s">
        <v>2564</v>
      </c>
      <c r="F192" s="342" t="s">
        <v>1975</v>
      </c>
      <c r="G192" s="314"/>
      <c r="H192" s="342" t="s">
        <v>433</v>
      </c>
      <c r="I192" s="314"/>
      <c r="J192" s="343" t="s">
        <v>438</v>
      </c>
      <c r="K192" s="314"/>
      <c r="L192" s="341" t="s">
        <v>2560</v>
      </c>
      <c r="M192" s="344">
        <v>-7669.27</v>
      </c>
      <c r="N192" s="344">
        <v>0.0</v>
      </c>
      <c r="O192" s="344">
        <v>-7669.27</v>
      </c>
      <c r="P192" s="344">
        <v>7669.27</v>
      </c>
      <c r="Q192" s="344">
        <v>0.0</v>
      </c>
      <c r="R192" s="345">
        <v>7669.27</v>
      </c>
      <c r="S192" s="314"/>
      <c r="T192" s="331" t="s">
        <v>2565</v>
      </c>
      <c r="U192" s="411">
        <f t="shared" si="1"/>
        <v>1278.211667</v>
      </c>
      <c r="V192" s="27">
        <v>880.0</v>
      </c>
      <c r="W192" s="404">
        <f t="shared" si="2"/>
        <v>-0.3115381255</v>
      </c>
      <c r="X192" s="405">
        <f t="shared" si="3"/>
        <v>398.2116667</v>
      </c>
    </row>
    <row r="193" ht="12.75" customHeight="1">
      <c r="B193" s="331"/>
      <c r="C193" s="339" t="s">
        <v>433</v>
      </c>
      <c r="D193" s="340" t="s">
        <v>435</v>
      </c>
      <c r="E193" s="341" t="s">
        <v>2566</v>
      </c>
      <c r="F193" s="342" t="s">
        <v>448</v>
      </c>
      <c r="G193" s="314"/>
      <c r="H193" s="342" t="s">
        <v>433</v>
      </c>
      <c r="I193" s="314"/>
      <c r="J193" s="343" t="s">
        <v>438</v>
      </c>
      <c r="K193" s="314"/>
      <c r="L193" s="341" t="s">
        <v>2560</v>
      </c>
      <c r="M193" s="344">
        <v>-6035.15</v>
      </c>
      <c r="N193" s="344">
        <v>0.0</v>
      </c>
      <c r="O193" s="344">
        <v>-6035.15</v>
      </c>
      <c r="P193" s="344">
        <v>6035.15</v>
      </c>
      <c r="Q193" s="344">
        <v>0.0</v>
      </c>
      <c r="R193" s="345">
        <v>6035.15</v>
      </c>
      <c r="S193" s="314"/>
      <c r="T193" s="331" t="s">
        <v>2567</v>
      </c>
      <c r="U193" s="411">
        <f t="shared" si="1"/>
        <v>1005.858333</v>
      </c>
      <c r="V193" s="27">
        <v>880.0</v>
      </c>
      <c r="W193" s="404">
        <f t="shared" si="2"/>
        <v>-0.1251253076</v>
      </c>
      <c r="X193" s="405">
        <f t="shared" si="3"/>
        <v>125.8583333</v>
      </c>
    </row>
    <row r="194" ht="12.75" customHeight="1">
      <c r="B194" s="331"/>
      <c r="C194" s="331"/>
      <c r="D194" s="331"/>
      <c r="E194" s="331"/>
      <c r="F194" s="331"/>
      <c r="G194" s="331"/>
      <c r="H194" s="331"/>
      <c r="I194" s="331"/>
      <c r="J194" s="331"/>
      <c r="K194" s="346" t="s">
        <v>486</v>
      </c>
      <c r="L194" s="307"/>
      <c r="M194" s="347">
        <v>-30968.64</v>
      </c>
      <c r="N194" s="347">
        <v>0.0</v>
      </c>
      <c r="O194" s="347">
        <v>-30968.64</v>
      </c>
      <c r="P194" s="347">
        <v>30968.64</v>
      </c>
      <c r="Q194" s="347">
        <v>0.0</v>
      </c>
      <c r="R194" s="452">
        <v>30968.64</v>
      </c>
      <c r="S194" s="307"/>
      <c r="T194" s="331"/>
      <c r="U194" s="411">
        <f t="shared" si="1"/>
        <v>5161.44</v>
      </c>
      <c r="V194" s="13">
        <f>SUM(V190:V193)</f>
        <v>3520</v>
      </c>
      <c r="W194" s="404">
        <f t="shared" si="2"/>
        <v>-0.3180197774</v>
      </c>
      <c r="X194" s="405">
        <f t="shared" si="3"/>
        <v>1641.44</v>
      </c>
    </row>
    <row r="195" ht="12.75" customHeight="1">
      <c r="B195" s="331"/>
      <c r="C195" s="331"/>
      <c r="D195" s="331"/>
      <c r="E195" s="331"/>
      <c r="F195" s="331"/>
      <c r="G195" s="331"/>
      <c r="H195" s="331"/>
      <c r="I195" s="331"/>
      <c r="J195" s="331"/>
      <c r="K195" s="346" t="s">
        <v>487</v>
      </c>
      <c r="L195" s="307"/>
      <c r="M195" s="349" t="s">
        <v>1852</v>
      </c>
      <c r="N195" s="331"/>
      <c r="O195" s="331"/>
      <c r="P195" s="331"/>
      <c r="Q195" s="346" t="s">
        <v>1853</v>
      </c>
      <c r="R195" s="305"/>
      <c r="S195" s="305"/>
      <c r="T195" s="307"/>
      <c r="U195" s="406">
        <f>AVERAGE(U190:U193)</f>
        <v>1290.36</v>
      </c>
      <c r="V195" s="407">
        <f>(V190-U195)/U195</f>
        <v>-0.3180197774</v>
      </c>
    </row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380"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B132:F132"/>
    <mergeCell ref="D134:E134"/>
    <mergeCell ref="D135:E135"/>
    <mergeCell ref="C144:C145"/>
    <mergeCell ref="D144:E145"/>
    <mergeCell ref="F144:F145"/>
    <mergeCell ref="G144:G145"/>
    <mergeCell ref="H144:H145"/>
    <mergeCell ref="D136:E136"/>
    <mergeCell ref="D137:E137"/>
    <mergeCell ref="D138:E138"/>
    <mergeCell ref="D139:E139"/>
    <mergeCell ref="D140:E140"/>
    <mergeCell ref="B142:D142"/>
    <mergeCell ref="B144:B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R128:S128"/>
    <mergeCell ref="R129:S129"/>
    <mergeCell ref="R130:S130"/>
    <mergeCell ref="R131:S131"/>
    <mergeCell ref="R132:S132"/>
    <mergeCell ref="B133:S133"/>
    <mergeCell ref="R121:S121"/>
    <mergeCell ref="R122:S122"/>
    <mergeCell ref="R123:S123"/>
    <mergeCell ref="R124:S124"/>
    <mergeCell ref="R125:S125"/>
    <mergeCell ref="R126:S126"/>
    <mergeCell ref="R127:S127"/>
    <mergeCell ref="I144:K144"/>
    <mergeCell ref="L144:N144"/>
    <mergeCell ref="O144:S144"/>
    <mergeCell ref="R134:S134"/>
    <mergeCell ref="R135:S135"/>
    <mergeCell ref="R136:S136"/>
    <mergeCell ref="R137:S137"/>
    <mergeCell ref="R138:S138"/>
    <mergeCell ref="R139:S139"/>
    <mergeCell ref="R140:S140"/>
    <mergeCell ref="R145:S145"/>
    <mergeCell ref="R146:S146"/>
    <mergeCell ref="R147:S147"/>
    <mergeCell ref="R148:S148"/>
    <mergeCell ref="R149:S149"/>
    <mergeCell ref="R150:S150"/>
    <mergeCell ref="R151:S151"/>
    <mergeCell ref="R152:S152"/>
    <mergeCell ref="R153:S153"/>
    <mergeCell ref="R154:S154"/>
    <mergeCell ref="R155:S155"/>
    <mergeCell ref="R156:S156"/>
    <mergeCell ref="R157:S157"/>
    <mergeCell ref="R158:S158"/>
    <mergeCell ref="R173:S173"/>
    <mergeCell ref="B174:F174"/>
    <mergeCell ref="R174:S174"/>
    <mergeCell ref="B175:D175"/>
    <mergeCell ref="I7:K7"/>
    <mergeCell ref="L7:N7"/>
    <mergeCell ref="A1:T1"/>
    <mergeCell ref="B3:S3"/>
    <mergeCell ref="B5:S5"/>
    <mergeCell ref="B7:B8"/>
    <mergeCell ref="C7:C8"/>
    <mergeCell ref="D7:E8"/>
    <mergeCell ref="F7:F8"/>
    <mergeCell ref="B9:S9"/>
    <mergeCell ref="G7:G8"/>
    <mergeCell ref="H7:H8"/>
    <mergeCell ref="D10:E10"/>
    <mergeCell ref="D11:E11"/>
    <mergeCell ref="D12:E12"/>
    <mergeCell ref="D13:E13"/>
    <mergeCell ref="D14:E14"/>
    <mergeCell ref="O7:S7"/>
    <mergeCell ref="R8:S8"/>
    <mergeCell ref="R10:S10"/>
    <mergeCell ref="R11:S11"/>
    <mergeCell ref="R12:S12"/>
    <mergeCell ref="R13:S13"/>
    <mergeCell ref="R14:S14"/>
    <mergeCell ref="D15:E15"/>
    <mergeCell ref="D16:E16"/>
    <mergeCell ref="D17:E17"/>
    <mergeCell ref="D18:E18"/>
    <mergeCell ref="D19:E19"/>
    <mergeCell ref="D20:E20"/>
    <mergeCell ref="D21:E21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B43:F43"/>
    <mergeCell ref="F50:F51"/>
    <mergeCell ref="G50:G51"/>
    <mergeCell ref="H50:H51"/>
    <mergeCell ref="D42:E42"/>
    <mergeCell ref="D45:E45"/>
    <mergeCell ref="D46:E46"/>
    <mergeCell ref="B48:D48"/>
    <mergeCell ref="B50:B51"/>
    <mergeCell ref="C50:C51"/>
    <mergeCell ref="D50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R29:S29"/>
    <mergeCell ref="R30:S30"/>
    <mergeCell ref="R31:S31"/>
    <mergeCell ref="R32:S32"/>
    <mergeCell ref="R33:S33"/>
    <mergeCell ref="R34:S34"/>
    <mergeCell ref="R35:S35"/>
    <mergeCell ref="R43:S43"/>
    <mergeCell ref="B44:S44"/>
    <mergeCell ref="R36:S36"/>
    <mergeCell ref="R37:S37"/>
    <mergeCell ref="R38:S38"/>
    <mergeCell ref="R39:S39"/>
    <mergeCell ref="R40:S40"/>
    <mergeCell ref="R41:S41"/>
    <mergeCell ref="R42:S42"/>
    <mergeCell ref="R45:S45"/>
    <mergeCell ref="R46:S46"/>
    <mergeCell ref="I50:K50"/>
    <mergeCell ref="L50:N50"/>
    <mergeCell ref="O50:S50"/>
    <mergeCell ref="R51:S51"/>
    <mergeCell ref="R52:S52"/>
    <mergeCell ref="R53:S53"/>
    <mergeCell ref="R54:S54"/>
    <mergeCell ref="R55:S55"/>
    <mergeCell ref="R56:S56"/>
    <mergeCell ref="R57:S57"/>
    <mergeCell ref="R58:S58"/>
    <mergeCell ref="R59:S59"/>
    <mergeCell ref="R60:S60"/>
    <mergeCell ref="R61:S61"/>
    <mergeCell ref="R62:S62"/>
    <mergeCell ref="R63:S63"/>
    <mergeCell ref="R64:S64"/>
    <mergeCell ref="R65:S65"/>
    <mergeCell ref="R66:S66"/>
    <mergeCell ref="R67:S67"/>
    <mergeCell ref="R68:S68"/>
    <mergeCell ref="R69:S69"/>
    <mergeCell ref="R70:S70"/>
    <mergeCell ref="R71:S71"/>
    <mergeCell ref="R72:S72"/>
    <mergeCell ref="R73:S73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F83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B95:D95"/>
    <mergeCell ref="B97:B98"/>
    <mergeCell ref="C97:C98"/>
    <mergeCell ref="D97:E98"/>
    <mergeCell ref="F97:F98"/>
    <mergeCell ref="G97:G98"/>
    <mergeCell ref="H97:H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R81:S81"/>
    <mergeCell ref="R82:S82"/>
    <mergeCell ref="R83:S83"/>
    <mergeCell ref="B84:S84"/>
    <mergeCell ref="R74:S74"/>
    <mergeCell ref="R75:S75"/>
    <mergeCell ref="R76:S76"/>
    <mergeCell ref="R77:S77"/>
    <mergeCell ref="R78:S78"/>
    <mergeCell ref="R79:S79"/>
    <mergeCell ref="R80:S80"/>
    <mergeCell ref="R85:S85"/>
    <mergeCell ref="R86:S86"/>
    <mergeCell ref="R87:S87"/>
    <mergeCell ref="R88:S88"/>
    <mergeCell ref="R89:S89"/>
    <mergeCell ref="R90:S90"/>
    <mergeCell ref="R91:S91"/>
    <mergeCell ref="R92:S92"/>
    <mergeCell ref="R93:S93"/>
    <mergeCell ref="I97:K97"/>
    <mergeCell ref="L97:N97"/>
    <mergeCell ref="O97:S97"/>
    <mergeCell ref="R98:S98"/>
    <mergeCell ref="R99:S99"/>
    <mergeCell ref="R100:S100"/>
    <mergeCell ref="R101:S101"/>
    <mergeCell ref="R102:S102"/>
    <mergeCell ref="R103:S103"/>
    <mergeCell ref="R104:S104"/>
    <mergeCell ref="R105:S105"/>
    <mergeCell ref="R106:S106"/>
    <mergeCell ref="R107:S107"/>
    <mergeCell ref="R108:S108"/>
    <mergeCell ref="R109:S109"/>
    <mergeCell ref="R110:S110"/>
    <mergeCell ref="R111:S111"/>
    <mergeCell ref="R112:S112"/>
    <mergeCell ref="R113:S113"/>
    <mergeCell ref="R114:S114"/>
    <mergeCell ref="R115:S115"/>
    <mergeCell ref="R116:S116"/>
    <mergeCell ref="R117:S117"/>
    <mergeCell ref="R118:S118"/>
    <mergeCell ref="R119:S119"/>
    <mergeCell ref="R120:S120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B178:T178"/>
    <mergeCell ref="D180:S180"/>
    <mergeCell ref="D182:S182"/>
    <mergeCell ref="D184:S184"/>
    <mergeCell ref="D186:S186"/>
    <mergeCell ref="F188:G188"/>
    <mergeCell ref="H188:I188"/>
    <mergeCell ref="P188:S188"/>
    <mergeCell ref="J188:K188"/>
    <mergeCell ref="M188:O188"/>
    <mergeCell ref="F189:G189"/>
    <mergeCell ref="H189:I189"/>
    <mergeCell ref="J189:K189"/>
    <mergeCell ref="R189:S189"/>
    <mergeCell ref="T189:U189"/>
    <mergeCell ref="R192:S192"/>
    <mergeCell ref="R193:S193"/>
    <mergeCell ref="R194:S194"/>
    <mergeCell ref="Q195:T195"/>
    <mergeCell ref="F190:G190"/>
    <mergeCell ref="H190:I190"/>
    <mergeCell ref="J190:K190"/>
    <mergeCell ref="R190:S190"/>
    <mergeCell ref="H191:I191"/>
    <mergeCell ref="J191:K191"/>
    <mergeCell ref="R191:S191"/>
    <mergeCell ref="K194:L194"/>
    <mergeCell ref="K195:L195"/>
    <mergeCell ref="F191:G191"/>
    <mergeCell ref="F192:G192"/>
    <mergeCell ref="H192:I192"/>
    <mergeCell ref="J192:K192"/>
    <mergeCell ref="F193:G193"/>
    <mergeCell ref="H193:I193"/>
    <mergeCell ref="J193:K193"/>
    <mergeCell ref="R159:S159"/>
    <mergeCell ref="R160:S160"/>
    <mergeCell ref="R161:S161"/>
    <mergeCell ref="R162:S162"/>
    <mergeCell ref="R163:S163"/>
    <mergeCell ref="R164:S164"/>
    <mergeCell ref="R165:S165"/>
    <mergeCell ref="R166:S166"/>
    <mergeCell ref="R167:S167"/>
    <mergeCell ref="R168:S168"/>
    <mergeCell ref="R169:S169"/>
    <mergeCell ref="R170:S170"/>
    <mergeCell ref="R171:S171"/>
    <mergeCell ref="R172:S172"/>
  </mergeCells>
  <conditionalFormatting sqref="N1:N999">
    <cfRule type="cellIs" dxfId="0" priority="1" operator="greaterThan">
      <formula>1000</formula>
    </cfRule>
  </conditionalFormatting>
  <conditionalFormatting sqref="N1:N999">
    <cfRule type="cellIs" dxfId="1" priority="2" operator="greaterThan">
      <formula>500</formula>
    </cfRule>
  </conditionalFormatting>
  <conditionalFormatting sqref="N1:N999">
    <cfRule type="cellIs" dxfId="2" priority="3" operator="greaterThan">
      <formula>300</formula>
    </cfRule>
  </conditionalFormatting>
  <conditionalFormatting sqref="N1:N999">
    <cfRule type="cellIs" dxfId="3" priority="4" operator="greaterThan">
      <formula>100</formula>
    </cfRule>
  </conditionalFormatting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FC5E8"/>
    <pageSetUpPr/>
  </sheetPr>
  <sheetViews>
    <sheetView workbookViewId="0"/>
  </sheetViews>
  <sheetFormatPr customHeight="1" defaultColWidth="12.63" defaultRowHeight="15.75"/>
  <cols>
    <col customWidth="1" min="1" max="1" width="0.38"/>
    <col customWidth="1" min="2" max="3" width="4.63"/>
    <col customWidth="1" min="4" max="4" width="16.25"/>
    <col customWidth="1" min="5" max="5" width="9.25"/>
    <col customWidth="1" min="6" max="6" width="7.25"/>
    <col customWidth="1" min="7" max="7" width="7.63"/>
    <col customWidth="1" min="8" max="8" width="4.63"/>
    <col customWidth="1" min="9" max="9" width="6.88"/>
    <col customWidth="1" min="10" max="10" width="6.75"/>
    <col customWidth="1" min="11" max="11" width="6.88"/>
    <col customWidth="1" min="12" max="12" width="6.75"/>
    <col customWidth="1" min="13" max="13" width="7.63"/>
    <col customWidth="1" min="14" max="14" width="6.75"/>
    <col customWidth="1" min="15" max="15" width="6.38"/>
    <col customWidth="1" min="16" max="16" width="1.0"/>
    <col customWidth="1" min="17" max="17" width="5.88"/>
    <col customWidth="1" min="18" max="18" width="7.38"/>
    <col customWidth="1" min="19" max="19" width="9.88"/>
    <col customWidth="1" min="20" max="24" width="8.63"/>
  </cols>
  <sheetData>
    <row r="1" ht="14.25" customHeight="1">
      <c r="A1" s="296" t="s">
        <v>76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  <c r="O1" s="297"/>
      <c r="P1" s="297"/>
      <c r="Q1" s="297"/>
      <c r="R1" s="298"/>
    </row>
    <row r="2" ht="6.0" customHeight="1"/>
    <row r="3" ht="11.25" customHeight="1">
      <c r="B3" s="299" t="s">
        <v>2568</v>
      </c>
      <c r="C3" s="297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8"/>
    </row>
    <row r="4" ht="1.5" customHeight="1"/>
    <row r="5" ht="11.25" customHeight="1">
      <c r="B5" s="300" t="s">
        <v>78</v>
      </c>
      <c r="C5" s="297"/>
      <c r="D5" s="297"/>
      <c r="E5" s="297"/>
      <c r="F5" s="297"/>
      <c r="G5" s="297"/>
      <c r="H5" s="297"/>
      <c r="I5" s="297"/>
      <c r="J5" s="297"/>
      <c r="K5" s="297"/>
      <c r="L5" s="297"/>
      <c r="M5" s="297"/>
      <c r="N5" s="297"/>
      <c r="O5" s="297"/>
      <c r="P5" s="297"/>
      <c r="Q5" s="298"/>
    </row>
    <row r="6" ht="3.75" customHeight="1"/>
    <row r="7" ht="19.5" customHeight="1">
      <c r="B7" s="301" t="s">
        <v>79</v>
      </c>
      <c r="C7" s="301" t="s">
        <v>80</v>
      </c>
      <c r="D7" s="302" t="s">
        <v>81</v>
      </c>
      <c r="E7" s="303"/>
      <c r="F7" s="301" t="s">
        <v>82</v>
      </c>
      <c r="G7" s="301" t="s">
        <v>83</v>
      </c>
      <c r="H7" s="301" t="s">
        <v>84</v>
      </c>
      <c r="I7" s="304" t="s">
        <v>85</v>
      </c>
      <c r="J7" s="306"/>
      <c r="K7" s="304" t="s">
        <v>86</v>
      </c>
      <c r="L7" s="306"/>
      <c r="M7" s="304"/>
      <c r="N7" s="305"/>
      <c r="O7" s="305"/>
      <c r="P7" s="305"/>
      <c r="Q7" s="307"/>
    </row>
    <row r="8" ht="14.25" customHeight="1">
      <c r="B8" s="308"/>
      <c r="C8" s="308"/>
      <c r="D8" s="309"/>
      <c r="E8" s="310"/>
      <c r="F8" s="308"/>
      <c r="G8" s="308"/>
      <c r="H8" s="308"/>
      <c r="I8" s="311" t="s">
        <v>88</v>
      </c>
      <c r="J8" s="311" t="s">
        <v>90</v>
      </c>
      <c r="K8" s="311" t="s">
        <v>88</v>
      </c>
      <c r="L8" s="311" t="s">
        <v>90</v>
      </c>
      <c r="M8" s="311"/>
      <c r="N8" s="311"/>
      <c r="O8" s="311"/>
      <c r="P8" s="304"/>
      <c r="Q8" s="307"/>
    </row>
    <row r="9" ht="11.25" customHeight="1">
      <c r="B9" s="312" t="s">
        <v>2569</v>
      </c>
      <c r="C9" s="313"/>
      <c r="D9" s="313"/>
      <c r="E9" s="313"/>
      <c r="F9" s="313"/>
      <c r="G9" s="313"/>
      <c r="H9" s="313"/>
      <c r="I9" s="313"/>
      <c r="J9" s="313"/>
      <c r="K9" s="313"/>
      <c r="L9" s="313"/>
      <c r="M9" s="313"/>
      <c r="N9" s="313"/>
      <c r="O9" s="313"/>
      <c r="P9" s="313"/>
      <c r="Q9" s="314"/>
    </row>
    <row r="10" ht="11.25" customHeight="1">
      <c r="B10" s="315" t="s">
        <v>92</v>
      </c>
      <c r="C10" s="316" t="s">
        <v>124</v>
      </c>
      <c r="D10" s="399" t="s">
        <v>125</v>
      </c>
      <c r="E10" s="318"/>
      <c r="F10" s="316" t="s">
        <v>95</v>
      </c>
      <c r="G10" s="319">
        <v>0.875</v>
      </c>
      <c r="H10" s="315" t="s">
        <v>96</v>
      </c>
      <c r="I10" s="320">
        <v>-1314.2</v>
      </c>
      <c r="J10" s="320">
        <v>-1314.2</v>
      </c>
      <c r="K10" s="320">
        <v>1314.2</v>
      </c>
      <c r="L10" s="320">
        <v>1314.2</v>
      </c>
      <c r="M10" s="319"/>
      <c r="N10" s="320"/>
      <c r="O10" s="320"/>
      <c r="P10" s="321"/>
      <c r="Q10" s="314"/>
    </row>
    <row r="11" ht="11.25" customHeight="1">
      <c r="B11" s="315" t="s">
        <v>92</v>
      </c>
      <c r="C11" s="316" t="s">
        <v>1931</v>
      </c>
      <c r="D11" s="317" t="s">
        <v>1669</v>
      </c>
      <c r="E11" s="318"/>
      <c r="F11" s="316" t="s">
        <v>95</v>
      </c>
      <c r="G11" s="319">
        <v>0.63</v>
      </c>
      <c r="H11" s="315" t="s">
        <v>96</v>
      </c>
      <c r="I11" s="320">
        <v>-194.6</v>
      </c>
      <c r="J11" s="320">
        <v>-194.6</v>
      </c>
      <c r="K11" s="320">
        <v>194.6</v>
      </c>
      <c r="L11" s="320">
        <v>194.6</v>
      </c>
      <c r="M11" s="319"/>
      <c r="N11" s="320"/>
      <c r="O11" s="320"/>
      <c r="P11" s="321"/>
      <c r="Q11" s="314"/>
    </row>
    <row r="12" ht="11.25" customHeight="1">
      <c r="B12" s="315" t="s">
        <v>92</v>
      </c>
      <c r="C12" s="316" t="s">
        <v>141</v>
      </c>
      <c r="D12" s="317" t="s">
        <v>142</v>
      </c>
      <c r="E12" s="318"/>
      <c r="F12" s="316" t="s">
        <v>95</v>
      </c>
      <c r="G12" s="319">
        <v>0.315</v>
      </c>
      <c r="H12" s="315" t="s">
        <v>96</v>
      </c>
      <c r="I12" s="320">
        <v>-34.34</v>
      </c>
      <c r="J12" s="320">
        <v>-34.34</v>
      </c>
      <c r="K12" s="320">
        <v>34.34</v>
      </c>
      <c r="L12" s="320">
        <v>34.34</v>
      </c>
      <c r="M12" s="319"/>
      <c r="N12" s="320"/>
      <c r="O12" s="320"/>
      <c r="P12" s="321"/>
      <c r="Q12" s="314"/>
    </row>
    <row r="13" ht="11.25" customHeight="1">
      <c r="B13" s="315" t="s">
        <v>92</v>
      </c>
      <c r="C13" s="316" t="s">
        <v>128</v>
      </c>
      <c r="D13" s="317" t="s">
        <v>129</v>
      </c>
      <c r="E13" s="318"/>
      <c r="F13" s="316" t="s">
        <v>130</v>
      </c>
      <c r="G13" s="319">
        <v>7.0</v>
      </c>
      <c r="H13" s="315" t="s">
        <v>96</v>
      </c>
      <c r="I13" s="320">
        <v>-91.35</v>
      </c>
      <c r="J13" s="320">
        <v>-91.35</v>
      </c>
      <c r="K13" s="320">
        <v>91.35</v>
      </c>
      <c r="L13" s="320">
        <v>91.35</v>
      </c>
      <c r="M13" s="319"/>
      <c r="N13" s="320"/>
      <c r="O13" s="320"/>
      <c r="P13" s="321"/>
      <c r="Q13" s="314"/>
    </row>
    <row r="14" ht="11.25" customHeight="1">
      <c r="B14" s="315" t="s">
        <v>92</v>
      </c>
      <c r="C14" s="316" t="s">
        <v>201</v>
      </c>
      <c r="D14" s="317" t="s">
        <v>202</v>
      </c>
      <c r="E14" s="318"/>
      <c r="F14" s="316" t="s">
        <v>95</v>
      </c>
      <c r="G14" s="319">
        <v>1.96</v>
      </c>
      <c r="H14" s="315" t="s">
        <v>96</v>
      </c>
      <c r="I14" s="320">
        <v>-132.3</v>
      </c>
      <c r="J14" s="320">
        <v>-132.3</v>
      </c>
      <c r="K14" s="320">
        <v>132.3</v>
      </c>
      <c r="L14" s="320">
        <v>132.3</v>
      </c>
      <c r="M14" s="319"/>
      <c r="N14" s="320"/>
      <c r="O14" s="320"/>
      <c r="P14" s="321"/>
      <c r="Q14" s="314"/>
    </row>
    <row r="15" ht="11.25" customHeight="1">
      <c r="B15" s="315" t="s">
        <v>92</v>
      </c>
      <c r="C15" s="316" t="s">
        <v>417</v>
      </c>
      <c r="D15" s="317" t="s">
        <v>418</v>
      </c>
      <c r="E15" s="318"/>
      <c r="F15" s="316" t="s">
        <v>95</v>
      </c>
      <c r="G15" s="319">
        <v>0.042</v>
      </c>
      <c r="H15" s="315" t="s">
        <v>96</v>
      </c>
      <c r="I15" s="320">
        <v>-25.5</v>
      </c>
      <c r="J15" s="320">
        <v>-25.5</v>
      </c>
      <c r="K15" s="320">
        <v>25.5</v>
      </c>
      <c r="L15" s="320">
        <v>25.5</v>
      </c>
      <c r="M15" s="319"/>
      <c r="N15" s="320"/>
      <c r="O15" s="320"/>
      <c r="P15" s="321"/>
      <c r="Q15" s="314"/>
    </row>
    <row r="16" ht="11.25" customHeight="1">
      <c r="B16" s="315" t="s">
        <v>92</v>
      </c>
      <c r="C16" s="316" t="s">
        <v>118</v>
      </c>
      <c r="D16" s="317" t="s">
        <v>119</v>
      </c>
      <c r="E16" s="318"/>
      <c r="F16" s="316" t="s">
        <v>95</v>
      </c>
      <c r="G16" s="319">
        <v>0.028</v>
      </c>
      <c r="H16" s="315" t="s">
        <v>96</v>
      </c>
      <c r="I16" s="320">
        <v>-1.06</v>
      </c>
      <c r="J16" s="320">
        <v>-1.06</v>
      </c>
      <c r="K16" s="320">
        <v>1.06</v>
      </c>
      <c r="L16" s="320">
        <v>1.06</v>
      </c>
      <c r="M16" s="319"/>
      <c r="N16" s="320"/>
      <c r="O16" s="320"/>
      <c r="P16" s="321"/>
      <c r="Q16" s="314"/>
    </row>
    <row r="17" ht="11.25" customHeight="1">
      <c r="B17" s="315" t="s">
        <v>92</v>
      </c>
      <c r="C17" s="316" t="s">
        <v>2570</v>
      </c>
      <c r="D17" s="317" t="s">
        <v>2571</v>
      </c>
      <c r="E17" s="318"/>
      <c r="F17" s="316" t="s">
        <v>95</v>
      </c>
      <c r="G17" s="319">
        <v>0.254</v>
      </c>
      <c r="H17" s="315" t="s">
        <v>96</v>
      </c>
      <c r="I17" s="320">
        <v>-643.25</v>
      </c>
      <c r="J17" s="320">
        <v>-643.25</v>
      </c>
      <c r="K17" s="320">
        <v>643.25</v>
      </c>
      <c r="L17" s="320">
        <v>643.25</v>
      </c>
      <c r="M17" s="319"/>
      <c r="N17" s="320"/>
      <c r="O17" s="320"/>
      <c r="P17" s="321"/>
      <c r="Q17" s="314"/>
    </row>
    <row r="18" ht="11.25" customHeight="1">
      <c r="B18" s="315" t="s">
        <v>92</v>
      </c>
      <c r="C18" s="316" t="s">
        <v>2159</v>
      </c>
      <c r="D18" s="317" t="s">
        <v>2160</v>
      </c>
      <c r="E18" s="318"/>
      <c r="F18" s="316" t="s">
        <v>95</v>
      </c>
      <c r="G18" s="319">
        <v>0.2</v>
      </c>
      <c r="H18" s="315" t="s">
        <v>96</v>
      </c>
      <c r="I18" s="320">
        <v>-126.0</v>
      </c>
      <c r="J18" s="320">
        <v>-126.0</v>
      </c>
      <c r="K18" s="320">
        <v>126.0</v>
      </c>
      <c r="L18" s="320">
        <v>126.0</v>
      </c>
      <c r="M18" s="319"/>
      <c r="N18" s="320"/>
      <c r="O18" s="320"/>
      <c r="P18" s="321"/>
      <c r="Q18" s="314"/>
    </row>
    <row r="19" ht="11.25" customHeight="1">
      <c r="B19" s="315" t="s">
        <v>92</v>
      </c>
      <c r="C19" s="316" t="s">
        <v>2051</v>
      </c>
      <c r="D19" s="317" t="s">
        <v>2052</v>
      </c>
      <c r="E19" s="318"/>
      <c r="F19" s="316" t="s">
        <v>95</v>
      </c>
      <c r="G19" s="319">
        <v>0.16</v>
      </c>
      <c r="H19" s="315" t="s">
        <v>96</v>
      </c>
      <c r="I19" s="320">
        <v>-259.2</v>
      </c>
      <c r="J19" s="320">
        <v>-259.2</v>
      </c>
      <c r="K19" s="320">
        <v>259.2</v>
      </c>
      <c r="L19" s="320">
        <v>259.2</v>
      </c>
      <c r="M19" s="319"/>
      <c r="N19" s="320"/>
      <c r="O19" s="320"/>
      <c r="P19" s="321"/>
      <c r="Q19" s="314"/>
    </row>
    <row r="20" ht="11.25" customHeight="1">
      <c r="B20" s="315" t="s">
        <v>92</v>
      </c>
      <c r="C20" s="316" t="s">
        <v>226</v>
      </c>
      <c r="D20" s="317" t="s">
        <v>227</v>
      </c>
      <c r="E20" s="318"/>
      <c r="F20" s="316" t="s">
        <v>95</v>
      </c>
      <c r="G20" s="319">
        <v>0.08</v>
      </c>
      <c r="H20" s="315" t="s">
        <v>96</v>
      </c>
      <c r="I20" s="320">
        <v>-51.2</v>
      </c>
      <c r="J20" s="320">
        <v>-51.2</v>
      </c>
      <c r="K20" s="320">
        <v>51.2</v>
      </c>
      <c r="L20" s="320">
        <v>51.2</v>
      </c>
      <c r="M20" s="319"/>
      <c r="N20" s="320"/>
      <c r="O20" s="320"/>
      <c r="P20" s="321"/>
      <c r="Q20" s="314"/>
    </row>
    <row r="21" ht="11.25" customHeight="1">
      <c r="B21" s="315" t="s">
        <v>92</v>
      </c>
      <c r="C21" s="316" t="s">
        <v>2066</v>
      </c>
      <c r="D21" s="317" t="s">
        <v>2067</v>
      </c>
      <c r="E21" s="318"/>
      <c r="F21" s="316" t="s">
        <v>95</v>
      </c>
      <c r="G21" s="319">
        <v>0.04</v>
      </c>
      <c r="H21" s="315" t="s">
        <v>96</v>
      </c>
      <c r="I21" s="320">
        <v>-20.18</v>
      </c>
      <c r="J21" s="320">
        <v>-20.18</v>
      </c>
      <c r="K21" s="320">
        <v>20.18</v>
      </c>
      <c r="L21" s="320">
        <v>20.18</v>
      </c>
      <c r="M21" s="319"/>
      <c r="N21" s="320"/>
      <c r="O21" s="320"/>
      <c r="P21" s="321"/>
      <c r="Q21" s="314"/>
    </row>
    <row r="22" ht="11.25" customHeight="1">
      <c r="B22" s="315" t="s">
        <v>92</v>
      </c>
      <c r="C22" s="316" t="s">
        <v>2417</v>
      </c>
      <c r="D22" s="317" t="s">
        <v>2418</v>
      </c>
      <c r="E22" s="318"/>
      <c r="F22" s="316" t="s">
        <v>95</v>
      </c>
      <c r="G22" s="319">
        <v>0.04</v>
      </c>
      <c r="H22" s="315" t="s">
        <v>96</v>
      </c>
      <c r="I22" s="320">
        <v>-5.2</v>
      </c>
      <c r="J22" s="320">
        <v>-5.2</v>
      </c>
      <c r="K22" s="320">
        <v>5.2</v>
      </c>
      <c r="L22" s="320">
        <v>5.2</v>
      </c>
      <c r="M22" s="319"/>
      <c r="N22" s="320"/>
      <c r="O22" s="320"/>
      <c r="P22" s="321"/>
      <c r="Q22" s="314"/>
    </row>
    <row r="23" ht="11.25" customHeight="1">
      <c r="B23" s="315" t="s">
        <v>92</v>
      </c>
      <c r="C23" s="316" t="s">
        <v>2552</v>
      </c>
      <c r="D23" s="317" t="s">
        <v>2553</v>
      </c>
      <c r="E23" s="318"/>
      <c r="F23" s="316" t="s">
        <v>95</v>
      </c>
      <c r="G23" s="319">
        <v>0.02</v>
      </c>
      <c r="H23" s="315" t="s">
        <v>96</v>
      </c>
      <c r="I23" s="320">
        <v>-285.0</v>
      </c>
      <c r="J23" s="320">
        <v>-285.0</v>
      </c>
      <c r="K23" s="320">
        <v>285.0</v>
      </c>
      <c r="L23" s="320">
        <v>285.0</v>
      </c>
      <c r="M23" s="319"/>
      <c r="N23" s="320"/>
      <c r="O23" s="320"/>
      <c r="P23" s="321"/>
      <c r="Q23" s="314"/>
    </row>
    <row r="24" ht="11.25" customHeight="1">
      <c r="B24" s="315" t="s">
        <v>92</v>
      </c>
      <c r="C24" s="316" t="s">
        <v>2412</v>
      </c>
      <c r="D24" s="317" t="s">
        <v>2413</v>
      </c>
      <c r="E24" s="318"/>
      <c r="F24" s="316" t="s">
        <v>95</v>
      </c>
      <c r="G24" s="319">
        <v>0.47</v>
      </c>
      <c r="H24" s="315" t="s">
        <v>96</v>
      </c>
      <c r="I24" s="320">
        <v>-610.52</v>
      </c>
      <c r="J24" s="320">
        <v>-610.52</v>
      </c>
      <c r="K24" s="320">
        <v>610.52</v>
      </c>
      <c r="L24" s="320">
        <v>610.52</v>
      </c>
      <c r="M24" s="319"/>
      <c r="N24" s="320"/>
      <c r="O24" s="320"/>
      <c r="P24" s="321"/>
      <c r="Q24" s="314"/>
    </row>
    <row r="25" ht="11.25" customHeight="1">
      <c r="B25" s="315" t="s">
        <v>92</v>
      </c>
      <c r="C25" s="316" t="s">
        <v>124</v>
      </c>
      <c r="D25" s="317" t="s">
        <v>125</v>
      </c>
      <c r="E25" s="318"/>
      <c r="F25" s="316" t="s">
        <v>95</v>
      </c>
      <c r="G25" s="319">
        <v>0.12</v>
      </c>
      <c r="H25" s="315" t="s">
        <v>96</v>
      </c>
      <c r="I25" s="320">
        <v>-180.23</v>
      </c>
      <c r="J25" s="320">
        <v>-180.23</v>
      </c>
      <c r="K25" s="320">
        <v>180.23</v>
      </c>
      <c r="L25" s="320">
        <v>180.23</v>
      </c>
      <c r="M25" s="319"/>
      <c r="N25" s="320"/>
      <c r="O25" s="320"/>
      <c r="P25" s="321"/>
      <c r="Q25" s="314"/>
    </row>
    <row r="26" ht="11.25" customHeight="1">
      <c r="B26" s="315" t="s">
        <v>92</v>
      </c>
      <c r="C26" s="316" t="s">
        <v>2423</v>
      </c>
      <c r="D26" s="317" t="s">
        <v>2424</v>
      </c>
      <c r="E26" s="318"/>
      <c r="F26" s="316" t="s">
        <v>95</v>
      </c>
      <c r="G26" s="319">
        <v>0.2</v>
      </c>
      <c r="H26" s="315" t="s">
        <v>96</v>
      </c>
      <c r="I26" s="320">
        <v>-382.0</v>
      </c>
      <c r="J26" s="320">
        <v>-382.0</v>
      </c>
      <c r="K26" s="320">
        <v>382.0</v>
      </c>
      <c r="L26" s="320">
        <v>382.0</v>
      </c>
      <c r="M26" s="319"/>
      <c r="N26" s="320"/>
      <c r="O26" s="320"/>
      <c r="P26" s="321"/>
      <c r="Q26" s="314"/>
    </row>
    <row r="27" ht="11.25" customHeight="1">
      <c r="B27" s="315" t="s">
        <v>92</v>
      </c>
      <c r="C27" s="316" t="s">
        <v>1933</v>
      </c>
      <c r="D27" s="399" t="s">
        <v>1687</v>
      </c>
      <c r="E27" s="318"/>
      <c r="F27" s="316" t="s">
        <v>95</v>
      </c>
      <c r="G27" s="319">
        <v>0.7</v>
      </c>
      <c r="H27" s="315" t="s">
        <v>96</v>
      </c>
      <c r="I27" s="320">
        <v>-1342.35</v>
      </c>
      <c r="J27" s="320">
        <v>-1342.35</v>
      </c>
      <c r="K27" s="320">
        <v>1342.35</v>
      </c>
      <c r="L27" s="320">
        <v>1342.35</v>
      </c>
      <c r="M27" s="319"/>
      <c r="N27" s="320"/>
      <c r="O27" s="320"/>
      <c r="P27" s="321"/>
      <c r="Q27" s="314"/>
    </row>
    <row r="28" ht="11.25" customHeight="1">
      <c r="B28" s="322" t="s">
        <v>107</v>
      </c>
      <c r="C28" s="323"/>
      <c r="D28" s="323"/>
      <c r="E28" s="323"/>
      <c r="F28" s="324"/>
      <c r="G28" s="325">
        <v>13.134</v>
      </c>
      <c r="H28" s="326" t="s">
        <v>108</v>
      </c>
      <c r="I28" s="327">
        <v>-5698.48</v>
      </c>
      <c r="J28" s="327">
        <v>-5698.48</v>
      </c>
      <c r="K28" s="327">
        <v>5698.48</v>
      </c>
      <c r="L28" s="327">
        <v>5698.48</v>
      </c>
      <c r="M28" s="325"/>
      <c r="N28" s="327"/>
      <c r="O28" s="327"/>
      <c r="P28" s="328"/>
      <c r="Q28" s="329"/>
    </row>
    <row r="29" ht="11.25" customHeight="1">
      <c r="B29" s="312" t="s">
        <v>2572</v>
      </c>
      <c r="C29" s="313"/>
      <c r="D29" s="313"/>
      <c r="E29" s="313"/>
      <c r="F29" s="313"/>
      <c r="G29" s="313"/>
      <c r="H29" s="313"/>
      <c r="I29" s="313"/>
      <c r="J29" s="313"/>
      <c r="K29" s="313"/>
      <c r="L29" s="313"/>
      <c r="M29" s="313"/>
      <c r="N29" s="313"/>
      <c r="O29" s="313"/>
      <c r="P29" s="313"/>
      <c r="Q29" s="314"/>
    </row>
    <row r="30" ht="11.25" customHeight="1">
      <c r="B30" s="315" t="s">
        <v>92</v>
      </c>
      <c r="C30" s="316" t="s">
        <v>2573</v>
      </c>
      <c r="D30" s="317" t="s">
        <v>2574</v>
      </c>
      <c r="E30" s="318"/>
      <c r="F30" s="316" t="s">
        <v>95</v>
      </c>
      <c r="G30" s="319">
        <v>0.555</v>
      </c>
      <c r="H30" s="315" t="s">
        <v>96</v>
      </c>
      <c r="I30" s="320">
        <v>-292.65</v>
      </c>
      <c r="J30" s="320">
        <v>-292.65</v>
      </c>
      <c r="K30" s="320">
        <v>292.65</v>
      </c>
      <c r="L30" s="320">
        <v>292.65</v>
      </c>
      <c r="M30" s="319"/>
      <c r="N30" s="320"/>
      <c r="O30" s="320"/>
      <c r="P30" s="321"/>
      <c r="Q30" s="314"/>
    </row>
    <row r="31" ht="11.25" customHeight="1">
      <c r="B31" s="315" t="s">
        <v>92</v>
      </c>
      <c r="C31" s="316" t="s">
        <v>2575</v>
      </c>
      <c r="D31" s="317" t="s">
        <v>2576</v>
      </c>
      <c r="E31" s="318"/>
      <c r="F31" s="316" t="s">
        <v>95</v>
      </c>
      <c r="G31" s="319">
        <v>0.18</v>
      </c>
      <c r="H31" s="315" t="s">
        <v>96</v>
      </c>
      <c r="I31" s="320">
        <v>-980.37</v>
      </c>
      <c r="J31" s="320">
        <v>-980.37</v>
      </c>
      <c r="K31" s="320">
        <v>980.37</v>
      </c>
      <c r="L31" s="320">
        <v>980.37</v>
      </c>
      <c r="M31" s="319"/>
      <c r="N31" s="320"/>
      <c r="O31" s="320"/>
      <c r="P31" s="321"/>
      <c r="Q31" s="314"/>
    </row>
    <row r="32" ht="11.25" customHeight="1">
      <c r="B32" s="315" t="s">
        <v>92</v>
      </c>
      <c r="C32" s="316" t="s">
        <v>2577</v>
      </c>
      <c r="D32" s="399" t="s">
        <v>2578</v>
      </c>
      <c r="E32" s="318"/>
      <c r="F32" s="316" t="s">
        <v>95</v>
      </c>
      <c r="G32" s="319">
        <v>0.6</v>
      </c>
      <c r="H32" s="315" t="s">
        <v>96</v>
      </c>
      <c r="I32" s="320">
        <v>-1640.7</v>
      </c>
      <c r="J32" s="320">
        <v>-1640.7</v>
      </c>
      <c r="K32" s="320">
        <v>1640.7</v>
      </c>
      <c r="L32" s="320">
        <v>1640.7</v>
      </c>
      <c r="M32" s="319"/>
      <c r="N32" s="320"/>
      <c r="O32" s="320"/>
      <c r="P32" s="321"/>
      <c r="Q32" s="314"/>
      <c r="R32" s="426" t="s">
        <v>2579</v>
      </c>
    </row>
    <row r="33" ht="11.25" customHeight="1">
      <c r="B33" s="315" t="s">
        <v>92</v>
      </c>
      <c r="C33" s="316" t="s">
        <v>2372</v>
      </c>
      <c r="D33" s="399" t="s">
        <v>2373</v>
      </c>
      <c r="E33" s="318"/>
      <c r="F33" s="316" t="s">
        <v>95</v>
      </c>
      <c r="G33" s="319">
        <v>1.08</v>
      </c>
      <c r="H33" s="315" t="s">
        <v>96</v>
      </c>
      <c r="I33" s="320">
        <v>-1807.71</v>
      </c>
      <c r="J33" s="320">
        <v>-1807.71</v>
      </c>
      <c r="K33" s="320">
        <v>1807.71</v>
      </c>
      <c r="L33" s="320">
        <v>1807.71</v>
      </c>
      <c r="M33" s="319"/>
      <c r="N33" s="320"/>
      <c r="O33" s="320"/>
      <c r="P33" s="321"/>
      <c r="Q33" s="314"/>
    </row>
    <row r="34" ht="11.25" customHeight="1">
      <c r="B34" s="315" t="s">
        <v>92</v>
      </c>
      <c r="C34" s="316" t="s">
        <v>412</v>
      </c>
      <c r="D34" s="317" t="s">
        <v>413</v>
      </c>
      <c r="E34" s="318"/>
      <c r="F34" s="316" t="s">
        <v>95</v>
      </c>
      <c r="G34" s="319">
        <v>0.42</v>
      </c>
      <c r="H34" s="315" t="s">
        <v>96</v>
      </c>
      <c r="I34" s="320">
        <v>-691.34</v>
      </c>
      <c r="J34" s="320">
        <v>-691.34</v>
      </c>
      <c r="K34" s="320">
        <v>691.34</v>
      </c>
      <c r="L34" s="320">
        <v>691.34</v>
      </c>
      <c r="M34" s="319"/>
      <c r="N34" s="320"/>
      <c r="O34" s="320"/>
      <c r="P34" s="321"/>
      <c r="Q34" s="314"/>
    </row>
    <row r="35" ht="11.25" customHeight="1">
      <c r="B35" s="315" t="s">
        <v>92</v>
      </c>
      <c r="C35" s="316" t="s">
        <v>230</v>
      </c>
      <c r="D35" s="317" t="s">
        <v>231</v>
      </c>
      <c r="E35" s="318"/>
      <c r="F35" s="316" t="s">
        <v>95</v>
      </c>
      <c r="G35" s="319">
        <v>0.45</v>
      </c>
      <c r="H35" s="315" t="s">
        <v>96</v>
      </c>
      <c r="I35" s="320">
        <v>0.0</v>
      </c>
      <c r="J35" s="320">
        <v>0.0</v>
      </c>
      <c r="K35" s="320">
        <v>0.0</v>
      </c>
      <c r="L35" s="320">
        <v>0.0</v>
      </c>
      <c r="M35" s="319"/>
      <c r="N35" s="320"/>
      <c r="O35" s="320"/>
      <c r="P35" s="321"/>
      <c r="Q35" s="314"/>
    </row>
    <row r="36" ht="11.25" customHeight="1">
      <c r="B36" s="315" t="s">
        <v>92</v>
      </c>
      <c r="C36" s="316" t="s">
        <v>412</v>
      </c>
      <c r="D36" s="317" t="s">
        <v>413</v>
      </c>
      <c r="E36" s="318"/>
      <c r="F36" s="316" t="s">
        <v>95</v>
      </c>
      <c r="G36" s="319">
        <v>0.3</v>
      </c>
      <c r="H36" s="315" t="s">
        <v>96</v>
      </c>
      <c r="I36" s="320">
        <v>-493.81</v>
      </c>
      <c r="J36" s="320">
        <v>-493.81</v>
      </c>
      <c r="K36" s="320">
        <v>493.81</v>
      </c>
      <c r="L36" s="320">
        <v>493.81</v>
      </c>
      <c r="M36" s="319"/>
      <c r="N36" s="320"/>
      <c r="O36" s="320"/>
      <c r="P36" s="321"/>
      <c r="Q36" s="314"/>
    </row>
    <row r="37" ht="11.25" customHeight="1">
      <c r="B37" s="315" t="s">
        <v>92</v>
      </c>
      <c r="C37" s="316" t="s">
        <v>2372</v>
      </c>
      <c r="D37" s="399" t="s">
        <v>2373</v>
      </c>
      <c r="E37" s="318"/>
      <c r="F37" s="316" t="s">
        <v>95</v>
      </c>
      <c r="G37" s="319">
        <v>0.84</v>
      </c>
      <c r="H37" s="315" t="s">
        <v>96</v>
      </c>
      <c r="I37" s="320">
        <v>-1406.0</v>
      </c>
      <c r="J37" s="320">
        <v>-1406.0</v>
      </c>
      <c r="K37" s="320">
        <v>1406.0</v>
      </c>
      <c r="L37" s="320">
        <v>1406.0</v>
      </c>
      <c r="M37" s="319"/>
      <c r="N37" s="320"/>
      <c r="O37" s="320"/>
      <c r="P37" s="321"/>
      <c r="Q37" s="314"/>
    </row>
    <row r="38" ht="11.25" customHeight="1">
      <c r="B38" s="315" t="s">
        <v>92</v>
      </c>
      <c r="C38" s="316" t="s">
        <v>292</v>
      </c>
      <c r="D38" s="317" t="s">
        <v>293</v>
      </c>
      <c r="E38" s="318"/>
      <c r="F38" s="316" t="s">
        <v>95</v>
      </c>
      <c r="G38" s="319">
        <v>0.3</v>
      </c>
      <c r="H38" s="315" t="s">
        <v>96</v>
      </c>
      <c r="I38" s="320">
        <v>-231.0</v>
      </c>
      <c r="J38" s="320">
        <v>-231.0</v>
      </c>
      <c r="K38" s="320">
        <v>231.0</v>
      </c>
      <c r="L38" s="320">
        <v>231.0</v>
      </c>
      <c r="M38" s="319"/>
      <c r="N38" s="320"/>
      <c r="O38" s="320"/>
      <c r="P38" s="321"/>
      <c r="Q38" s="314"/>
    </row>
    <row r="39" ht="11.25" customHeight="1">
      <c r="B39" s="315" t="s">
        <v>92</v>
      </c>
      <c r="C39" s="316" t="s">
        <v>1922</v>
      </c>
      <c r="D39" s="317" t="s">
        <v>1561</v>
      </c>
      <c r="E39" s="318"/>
      <c r="F39" s="316" t="s">
        <v>95</v>
      </c>
      <c r="G39" s="319">
        <v>0.3</v>
      </c>
      <c r="H39" s="315" t="s">
        <v>96</v>
      </c>
      <c r="I39" s="320">
        <v>-108.0</v>
      </c>
      <c r="J39" s="320">
        <v>-108.0</v>
      </c>
      <c r="K39" s="320">
        <v>108.0</v>
      </c>
      <c r="L39" s="320">
        <v>108.0</v>
      </c>
      <c r="M39" s="319"/>
      <c r="N39" s="320"/>
      <c r="O39" s="320"/>
      <c r="P39" s="321"/>
      <c r="Q39" s="314"/>
    </row>
    <row r="40" ht="11.25" customHeight="1">
      <c r="B40" s="315" t="s">
        <v>92</v>
      </c>
      <c r="C40" s="316" t="s">
        <v>2443</v>
      </c>
      <c r="D40" s="317" t="s">
        <v>2444</v>
      </c>
      <c r="E40" s="318"/>
      <c r="F40" s="316" t="s">
        <v>95</v>
      </c>
      <c r="G40" s="319">
        <v>0.1</v>
      </c>
      <c r="H40" s="315" t="s">
        <v>96</v>
      </c>
      <c r="I40" s="320">
        <v>-302.4</v>
      </c>
      <c r="J40" s="320">
        <v>-302.4</v>
      </c>
      <c r="K40" s="320">
        <v>302.4</v>
      </c>
      <c r="L40" s="320">
        <v>302.4</v>
      </c>
      <c r="M40" s="319"/>
      <c r="N40" s="320"/>
      <c r="O40" s="320"/>
      <c r="P40" s="321"/>
      <c r="Q40" s="314"/>
    </row>
    <row r="41" ht="11.25" customHeight="1">
      <c r="B41" s="315" t="s">
        <v>92</v>
      </c>
      <c r="C41" s="316" t="s">
        <v>2580</v>
      </c>
      <c r="D41" s="399" t="s">
        <v>2581</v>
      </c>
      <c r="E41" s="318"/>
      <c r="F41" s="316" t="s">
        <v>95</v>
      </c>
      <c r="G41" s="319">
        <v>0.9</v>
      </c>
      <c r="H41" s="315" t="s">
        <v>96</v>
      </c>
      <c r="I41" s="320">
        <v>-3219.97</v>
      </c>
      <c r="J41" s="320">
        <v>-3219.97</v>
      </c>
      <c r="K41" s="320">
        <v>3219.97</v>
      </c>
      <c r="L41" s="320">
        <v>3219.97</v>
      </c>
      <c r="M41" s="319"/>
      <c r="N41" s="320"/>
      <c r="O41" s="320"/>
      <c r="P41" s="321"/>
      <c r="Q41" s="314"/>
    </row>
    <row r="42" ht="11.25" customHeight="1">
      <c r="B42" s="315" t="s">
        <v>92</v>
      </c>
      <c r="C42" s="316" t="s">
        <v>2573</v>
      </c>
      <c r="D42" s="317" t="s">
        <v>2574</v>
      </c>
      <c r="E42" s="318"/>
      <c r="F42" s="316" t="s">
        <v>95</v>
      </c>
      <c r="G42" s="319">
        <v>0.39</v>
      </c>
      <c r="H42" s="315" t="s">
        <v>96</v>
      </c>
      <c r="I42" s="320">
        <v>-209.61</v>
      </c>
      <c r="J42" s="320">
        <v>-209.61</v>
      </c>
      <c r="K42" s="320">
        <v>209.61</v>
      </c>
      <c r="L42" s="320">
        <v>209.61</v>
      </c>
      <c r="M42" s="319"/>
      <c r="N42" s="320"/>
      <c r="O42" s="320"/>
      <c r="P42" s="321"/>
      <c r="Q42" s="314"/>
    </row>
    <row r="43" ht="11.25" customHeight="1">
      <c r="B43" s="322" t="s">
        <v>107</v>
      </c>
      <c r="C43" s="323"/>
      <c r="D43" s="323"/>
      <c r="E43" s="323"/>
      <c r="F43" s="324"/>
      <c r="G43" s="325">
        <v>6.415</v>
      </c>
      <c r="H43" s="326" t="s">
        <v>108</v>
      </c>
      <c r="I43" s="327">
        <v>-11383.56</v>
      </c>
      <c r="J43" s="327">
        <v>-11383.56</v>
      </c>
      <c r="K43" s="327">
        <v>11383.56</v>
      </c>
      <c r="L43" s="327">
        <v>11383.56</v>
      </c>
      <c r="M43" s="325"/>
      <c r="N43" s="327"/>
      <c r="O43" s="327"/>
      <c r="P43" s="328"/>
      <c r="Q43" s="329"/>
    </row>
    <row r="44" ht="11.25" customHeight="1">
      <c r="B44" s="312" t="s">
        <v>2582</v>
      </c>
      <c r="C44" s="313"/>
      <c r="D44" s="313"/>
      <c r="E44" s="313"/>
      <c r="F44" s="313"/>
      <c r="G44" s="313"/>
      <c r="H44" s="313"/>
      <c r="I44" s="313"/>
      <c r="J44" s="313"/>
      <c r="K44" s="313"/>
      <c r="L44" s="313"/>
      <c r="M44" s="313"/>
      <c r="N44" s="313"/>
      <c r="O44" s="313"/>
      <c r="P44" s="313"/>
      <c r="Q44" s="314"/>
    </row>
    <row r="45" ht="11.25" customHeight="1">
      <c r="B45" s="315" t="s">
        <v>92</v>
      </c>
      <c r="C45" s="316" t="s">
        <v>128</v>
      </c>
      <c r="D45" s="317" t="s">
        <v>129</v>
      </c>
      <c r="E45" s="318"/>
      <c r="F45" s="316" t="s">
        <v>130</v>
      </c>
      <c r="G45" s="319">
        <v>7.0</v>
      </c>
      <c r="H45" s="315" t="s">
        <v>96</v>
      </c>
      <c r="I45" s="320">
        <v>-91.35</v>
      </c>
      <c r="J45" s="320">
        <v>-91.35</v>
      </c>
      <c r="K45" s="320">
        <v>91.35</v>
      </c>
      <c r="L45" s="320">
        <v>91.35</v>
      </c>
      <c r="M45" s="319"/>
      <c r="N45" s="320"/>
      <c r="O45" s="320"/>
      <c r="P45" s="321"/>
      <c r="Q45" s="314"/>
    </row>
    <row r="46" ht="11.25" customHeight="1">
      <c r="B46" s="315" t="s">
        <v>92</v>
      </c>
      <c r="C46" s="316" t="s">
        <v>141</v>
      </c>
      <c r="D46" s="317" t="s">
        <v>142</v>
      </c>
      <c r="E46" s="318"/>
      <c r="F46" s="316" t="s">
        <v>95</v>
      </c>
      <c r="G46" s="319">
        <v>0.84</v>
      </c>
      <c r="H46" s="315" t="s">
        <v>96</v>
      </c>
      <c r="I46" s="320">
        <v>-83.72</v>
      </c>
      <c r="J46" s="320">
        <v>-83.72</v>
      </c>
      <c r="K46" s="320">
        <v>83.72</v>
      </c>
      <c r="L46" s="320">
        <v>83.72</v>
      </c>
      <c r="M46" s="319"/>
      <c r="N46" s="320"/>
      <c r="O46" s="320"/>
      <c r="P46" s="321"/>
      <c r="Q46" s="314"/>
    </row>
    <row r="47" ht="4.5" customHeight="1"/>
    <row r="48" ht="12.75" customHeight="1">
      <c r="B48" s="300" t="s">
        <v>1813</v>
      </c>
      <c r="C48" s="297"/>
      <c r="D48" s="298"/>
      <c r="Q48" s="330"/>
    </row>
    <row r="49" ht="4.5" customHeight="1"/>
    <row r="50" ht="19.5" customHeight="1">
      <c r="B50" s="301" t="s">
        <v>79</v>
      </c>
      <c r="C50" s="301" t="s">
        <v>80</v>
      </c>
      <c r="D50" s="302" t="s">
        <v>81</v>
      </c>
      <c r="E50" s="303"/>
      <c r="F50" s="301" t="s">
        <v>82</v>
      </c>
      <c r="G50" s="301" t="s">
        <v>83</v>
      </c>
      <c r="H50" s="301" t="s">
        <v>84</v>
      </c>
      <c r="I50" s="304" t="s">
        <v>85</v>
      </c>
      <c r="J50" s="306"/>
      <c r="K50" s="304" t="s">
        <v>86</v>
      </c>
      <c r="L50" s="306"/>
      <c r="M50" s="304"/>
      <c r="N50" s="305"/>
      <c r="O50" s="305"/>
      <c r="P50" s="305"/>
      <c r="Q50" s="307"/>
    </row>
    <row r="51" ht="14.25" customHeight="1">
      <c r="B51" s="308"/>
      <c r="C51" s="308"/>
      <c r="D51" s="309"/>
      <c r="E51" s="310"/>
      <c r="F51" s="308"/>
      <c r="G51" s="308"/>
      <c r="H51" s="308"/>
      <c r="I51" s="311" t="s">
        <v>88</v>
      </c>
      <c r="J51" s="311" t="s">
        <v>90</v>
      </c>
      <c r="K51" s="311" t="s">
        <v>88</v>
      </c>
      <c r="L51" s="311" t="s">
        <v>90</v>
      </c>
      <c r="M51" s="311"/>
      <c r="N51" s="311"/>
      <c r="O51" s="311"/>
      <c r="P51" s="304"/>
      <c r="Q51" s="307"/>
    </row>
    <row r="52" ht="11.25" customHeight="1">
      <c r="B52" s="315" t="s">
        <v>92</v>
      </c>
      <c r="C52" s="316" t="s">
        <v>120</v>
      </c>
      <c r="D52" s="317" t="s">
        <v>121</v>
      </c>
      <c r="E52" s="318"/>
      <c r="F52" s="316" t="s">
        <v>95</v>
      </c>
      <c r="G52" s="319">
        <v>0.7</v>
      </c>
      <c r="H52" s="315" t="s">
        <v>96</v>
      </c>
      <c r="I52" s="320">
        <v>0.0</v>
      </c>
      <c r="J52" s="320">
        <v>0.0</v>
      </c>
      <c r="K52" s="320">
        <v>0.0</v>
      </c>
      <c r="L52" s="320">
        <v>0.0</v>
      </c>
      <c r="M52" s="319"/>
      <c r="N52" s="320"/>
      <c r="O52" s="320"/>
      <c r="P52" s="321"/>
      <c r="Q52" s="314"/>
    </row>
    <row r="53" ht="11.25" customHeight="1">
      <c r="B53" s="315" t="s">
        <v>92</v>
      </c>
      <c r="C53" s="316" t="s">
        <v>204</v>
      </c>
      <c r="D53" s="317" t="s">
        <v>205</v>
      </c>
      <c r="E53" s="318"/>
      <c r="F53" s="316" t="s">
        <v>95</v>
      </c>
      <c r="G53" s="319">
        <v>0.98</v>
      </c>
      <c r="H53" s="315" t="s">
        <v>96</v>
      </c>
      <c r="I53" s="320">
        <v>-102.11</v>
      </c>
      <c r="J53" s="320">
        <v>-102.11</v>
      </c>
      <c r="K53" s="320">
        <v>102.11</v>
      </c>
      <c r="L53" s="320">
        <v>102.11</v>
      </c>
      <c r="M53" s="319"/>
      <c r="N53" s="320"/>
      <c r="O53" s="320"/>
      <c r="P53" s="321"/>
      <c r="Q53" s="314"/>
    </row>
    <row r="54" ht="11.25" customHeight="1">
      <c r="B54" s="315" t="s">
        <v>92</v>
      </c>
      <c r="C54" s="316" t="s">
        <v>201</v>
      </c>
      <c r="D54" s="317" t="s">
        <v>202</v>
      </c>
      <c r="E54" s="318"/>
      <c r="F54" s="316" t="s">
        <v>95</v>
      </c>
      <c r="G54" s="319">
        <v>1.05</v>
      </c>
      <c r="H54" s="315" t="s">
        <v>96</v>
      </c>
      <c r="I54" s="320">
        <v>-59.85</v>
      </c>
      <c r="J54" s="320">
        <v>-59.85</v>
      </c>
      <c r="K54" s="320">
        <v>59.85</v>
      </c>
      <c r="L54" s="320">
        <v>59.85</v>
      </c>
      <c r="M54" s="319"/>
      <c r="N54" s="320"/>
      <c r="O54" s="320"/>
      <c r="P54" s="321"/>
      <c r="Q54" s="314"/>
    </row>
    <row r="55" ht="11.25" customHeight="1">
      <c r="B55" s="315" t="s">
        <v>92</v>
      </c>
      <c r="C55" s="316" t="s">
        <v>1932</v>
      </c>
      <c r="D55" s="317" t="s">
        <v>1679</v>
      </c>
      <c r="E55" s="318"/>
      <c r="F55" s="316" t="s">
        <v>95</v>
      </c>
      <c r="G55" s="319">
        <v>0.35</v>
      </c>
      <c r="H55" s="315" t="s">
        <v>96</v>
      </c>
      <c r="I55" s="320">
        <v>-440.3</v>
      </c>
      <c r="J55" s="320">
        <v>-440.3</v>
      </c>
      <c r="K55" s="320">
        <v>440.3</v>
      </c>
      <c r="L55" s="320">
        <v>440.3</v>
      </c>
      <c r="M55" s="319"/>
      <c r="N55" s="320"/>
      <c r="O55" s="320"/>
      <c r="P55" s="321"/>
      <c r="Q55" s="314"/>
    </row>
    <row r="56" ht="11.25" customHeight="1">
      <c r="B56" s="315" t="s">
        <v>92</v>
      </c>
      <c r="C56" s="316" t="s">
        <v>417</v>
      </c>
      <c r="D56" s="317" t="s">
        <v>418</v>
      </c>
      <c r="E56" s="318"/>
      <c r="F56" s="316" t="s">
        <v>95</v>
      </c>
      <c r="G56" s="319">
        <v>0.035</v>
      </c>
      <c r="H56" s="315" t="s">
        <v>96</v>
      </c>
      <c r="I56" s="320">
        <v>-9.97</v>
      </c>
      <c r="J56" s="320">
        <v>-9.97</v>
      </c>
      <c r="K56" s="320">
        <v>9.97</v>
      </c>
      <c r="L56" s="320">
        <v>9.97</v>
      </c>
      <c r="M56" s="319"/>
      <c r="N56" s="320"/>
      <c r="O56" s="320"/>
      <c r="P56" s="321"/>
      <c r="Q56" s="314"/>
    </row>
    <row r="57" ht="11.25" customHeight="1">
      <c r="B57" s="315" t="s">
        <v>92</v>
      </c>
      <c r="C57" s="316" t="s">
        <v>118</v>
      </c>
      <c r="D57" s="317" t="s">
        <v>119</v>
      </c>
      <c r="E57" s="318"/>
      <c r="F57" s="316" t="s">
        <v>95</v>
      </c>
      <c r="G57" s="319">
        <v>0.007</v>
      </c>
      <c r="H57" s="315" t="s">
        <v>96</v>
      </c>
      <c r="I57" s="320">
        <v>-0.27</v>
      </c>
      <c r="J57" s="320">
        <v>-0.27</v>
      </c>
      <c r="K57" s="320">
        <v>0.27</v>
      </c>
      <c r="L57" s="320">
        <v>0.27</v>
      </c>
      <c r="M57" s="319"/>
      <c r="N57" s="320"/>
      <c r="O57" s="320"/>
      <c r="P57" s="321"/>
      <c r="Q57" s="314"/>
    </row>
    <row r="58" ht="11.25" customHeight="1">
      <c r="B58" s="315" t="s">
        <v>92</v>
      </c>
      <c r="C58" s="316" t="s">
        <v>230</v>
      </c>
      <c r="D58" s="317" t="s">
        <v>231</v>
      </c>
      <c r="E58" s="318"/>
      <c r="F58" s="316" t="s">
        <v>95</v>
      </c>
      <c r="G58" s="319">
        <v>1.4</v>
      </c>
      <c r="H58" s="315" t="s">
        <v>96</v>
      </c>
      <c r="I58" s="320">
        <v>-838.61</v>
      </c>
      <c r="J58" s="320">
        <v>-838.61</v>
      </c>
      <c r="K58" s="320">
        <v>838.61</v>
      </c>
      <c r="L58" s="320">
        <v>838.61</v>
      </c>
      <c r="M58" s="319"/>
      <c r="N58" s="320"/>
      <c r="O58" s="320"/>
      <c r="P58" s="321"/>
      <c r="Q58" s="314"/>
    </row>
    <row r="59" ht="11.25" customHeight="1">
      <c r="B59" s="315" t="s">
        <v>92</v>
      </c>
      <c r="C59" s="316" t="s">
        <v>1811</v>
      </c>
      <c r="D59" s="317" t="s">
        <v>1812</v>
      </c>
      <c r="E59" s="318"/>
      <c r="F59" s="316" t="s">
        <v>95</v>
      </c>
      <c r="G59" s="319">
        <v>0.7</v>
      </c>
      <c r="H59" s="315" t="s">
        <v>96</v>
      </c>
      <c r="I59" s="320">
        <v>-411.07</v>
      </c>
      <c r="J59" s="320">
        <v>-411.07</v>
      </c>
      <c r="K59" s="320">
        <v>411.07</v>
      </c>
      <c r="L59" s="320">
        <v>411.07</v>
      </c>
      <c r="M59" s="319"/>
      <c r="N59" s="320"/>
      <c r="O59" s="320"/>
      <c r="P59" s="321"/>
      <c r="Q59" s="314"/>
    </row>
    <row r="60" ht="11.25" customHeight="1">
      <c r="B60" s="315" t="s">
        <v>92</v>
      </c>
      <c r="C60" s="316" t="s">
        <v>212</v>
      </c>
      <c r="D60" s="317" t="s">
        <v>213</v>
      </c>
      <c r="E60" s="318"/>
      <c r="F60" s="316" t="s">
        <v>95</v>
      </c>
      <c r="G60" s="319">
        <v>0.21</v>
      </c>
      <c r="H60" s="315" t="s">
        <v>96</v>
      </c>
      <c r="I60" s="320">
        <v>-49.98</v>
      </c>
      <c r="J60" s="320">
        <v>-49.98</v>
      </c>
      <c r="K60" s="320">
        <v>49.98</v>
      </c>
      <c r="L60" s="320">
        <v>49.98</v>
      </c>
      <c r="M60" s="319"/>
      <c r="N60" s="320"/>
      <c r="O60" s="320"/>
      <c r="P60" s="321"/>
      <c r="Q60" s="314"/>
    </row>
    <row r="61" ht="11.25" customHeight="1">
      <c r="B61" s="315" t="s">
        <v>92</v>
      </c>
      <c r="C61" s="316" t="s">
        <v>218</v>
      </c>
      <c r="D61" s="399" t="s">
        <v>219</v>
      </c>
      <c r="E61" s="318"/>
      <c r="F61" s="316" t="s">
        <v>95</v>
      </c>
      <c r="G61" s="319">
        <v>1.5</v>
      </c>
      <c r="H61" s="315" t="s">
        <v>96</v>
      </c>
      <c r="I61" s="320">
        <v>-2655.0</v>
      </c>
      <c r="J61" s="320">
        <v>-2655.0</v>
      </c>
      <c r="K61" s="320">
        <v>2655.0</v>
      </c>
      <c r="L61" s="320">
        <v>2655.0</v>
      </c>
      <c r="M61" s="319"/>
      <c r="N61" s="320"/>
      <c r="O61" s="320"/>
      <c r="P61" s="321"/>
      <c r="Q61" s="314"/>
    </row>
    <row r="62" ht="11.25" customHeight="1">
      <c r="B62" s="315" t="s">
        <v>92</v>
      </c>
      <c r="C62" s="316" t="s">
        <v>2215</v>
      </c>
      <c r="D62" s="317" t="s">
        <v>2216</v>
      </c>
      <c r="E62" s="318"/>
      <c r="F62" s="316" t="s">
        <v>95</v>
      </c>
      <c r="G62" s="319">
        <v>0.8</v>
      </c>
      <c r="H62" s="315" t="s">
        <v>96</v>
      </c>
      <c r="I62" s="320">
        <v>-700.81</v>
      </c>
      <c r="J62" s="320">
        <v>-700.81</v>
      </c>
      <c r="K62" s="320">
        <v>700.81</v>
      </c>
      <c r="L62" s="320">
        <v>700.81</v>
      </c>
      <c r="M62" s="319"/>
      <c r="N62" s="320"/>
      <c r="O62" s="320"/>
      <c r="P62" s="321"/>
      <c r="Q62" s="314"/>
    </row>
    <row r="63" ht="11.25" customHeight="1">
      <c r="B63" s="315" t="s">
        <v>92</v>
      </c>
      <c r="C63" s="316" t="s">
        <v>2412</v>
      </c>
      <c r="D63" s="317" t="s">
        <v>2413</v>
      </c>
      <c r="E63" s="318"/>
      <c r="F63" s="316" t="s">
        <v>95</v>
      </c>
      <c r="G63" s="319">
        <v>0.075</v>
      </c>
      <c r="H63" s="315" t="s">
        <v>96</v>
      </c>
      <c r="I63" s="320">
        <v>-105.0</v>
      </c>
      <c r="J63" s="320">
        <v>-105.0</v>
      </c>
      <c r="K63" s="320">
        <v>105.0</v>
      </c>
      <c r="L63" s="320">
        <v>105.0</v>
      </c>
      <c r="M63" s="319"/>
      <c r="N63" s="320"/>
      <c r="O63" s="320"/>
      <c r="P63" s="321"/>
      <c r="Q63" s="314"/>
    </row>
    <row r="64" ht="11.25" customHeight="1">
      <c r="B64" s="315" t="s">
        <v>92</v>
      </c>
      <c r="C64" s="316" t="s">
        <v>2583</v>
      </c>
      <c r="D64" s="317" t="s">
        <v>2584</v>
      </c>
      <c r="E64" s="318"/>
      <c r="F64" s="316" t="s">
        <v>130</v>
      </c>
      <c r="G64" s="319">
        <v>8.0</v>
      </c>
      <c r="H64" s="315" t="s">
        <v>96</v>
      </c>
      <c r="I64" s="320">
        <v>-635.19</v>
      </c>
      <c r="J64" s="320">
        <v>-635.19</v>
      </c>
      <c r="K64" s="320">
        <v>635.19</v>
      </c>
      <c r="L64" s="320">
        <v>635.19</v>
      </c>
      <c r="M64" s="319"/>
      <c r="N64" s="320"/>
      <c r="O64" s="320"/>
      <c r="P64" s="321"/>
      <c r="Q64" s="314"/>
    </row>
    <row r="65" ht="11.25" customHeight="1">
      <c r="B65" s="315" t="s">
        <v>92</v>
      </c>
      <c r="C65" s="316" t="s">
        <v>218</v>
      </c>
      <c r="D65" s="317" t="s">
        <v>219</v>
      </c>
      <c r="E65" s="318"/>
      <c r="F65" s="316" t="s">
        <v>95</v>
      </c>
      <c r="G65" s="319">
        <v>0.35</v>
      </c>
      <c r="H65" s="315" t="s">
        <v>96</v>
      </c>
      <c r="I65" s="320">
        <v>-619.5</v>
      </c>
      <c r="J65" s="320">
        <v>-619.5</v>
      </c>
      <c r="K65" s="320">
        <v>619.5</v>
      </c>
      <c r="L65" s="320">
        <v>619.5</v>
      </c>
      <c r="M65" s="319"/>
      <c r="N65" s="320"/>
      <c r="O65" s="320"/>
      <c r="P65" s="321"/>
      <c r="Q65" s="314"/>
    </row>
    <row r="66" ht="11.25" customHeight="1">
      <c r="B66" s="315" t="s">
        <v>92</v>
      </c>
      <c r="C66" s="316" t="s">
        <v>2440</v>
      </c>
      <c r="D66" s="317" t="s">
        <v>2441</v>
      </c>
      <c r="E66" s="318"/>
      <c r="F66" s="316" t="s">
        <v>95</v>
      </c>
      <c r="G66" s="319">
        <v>0.01</v>
      </c>
      <c r="H66" s="315" t="s">
        <v>96</v>
      </c>
      <c r="I66" s="320">
        <v>-30.06</v>
      </c>
      <c r="J66" s="320">
        <v>-30.06</v>
      </c>
      <c r="K66" s="320">
        <v>30.06</v>
      </c>
      <c r="L66" s="320">
        <v>30.06</v>
      </c>
      <c r="M66" s="319"/>
      <c r="N66" s="320"/>
      <c r="O66" s="320"/>
      <c r="P66" s="321"/>
      <c r="Q66" s="314"/>
    </row>
    <row r="67" ht="11.25" customHeight="1">
      <c r="B67" s="315" t="s">
        <v>92</v>
      </c>
      <c r="C67" s="316" t="s">
        <v>2447</v>
      </c>
      <c r="D67" s="317" t="s">
        <v>2448</v>
      </c>
      <c r="E67" s="318"/>
      <c r="F67" s="316" t="s">
        <v>95</v>
      </c>
      <c r="G67" s="319">
        <v>0.35</v>
      </c>
      <c r="H67" s="315" t="s">
        <v>96</v>
      </c>
      <c r="I67" s="320">
        <v>-700.0</v>
      </c>
      <c r="J67" s="320">
        <v>-700.0</v>
      </c>
      <c r="K67" s="320">
        <v>700.0</v>
      </c>
      <c r="L67" s="320">
        <v>700.0</v>
      </c>
      <c r="M67" s="319"/>
      <c r="N67" s="320"/>
      <c r="O67" s="320"/>
      <c r="P67" s="321"/>
      <c r="Q67" s="314"/>
    </row>
    <row r="68" ht="11.25" customHeight="1">
      <c r="B68" s="315" t="s">
        <v>92</v>
      </c>
      <c r="C68" s="316" t="s">
        <v>2372</v>
      </c>
      <c r="D68" s="399" t="s">
        <v>2373</v>
      </c>
      <c r="E68" s="318"/>
      <c r="F68" s="316" t="s">
        <v>95</v>
      </c>
      <c r="G68" s="319">
        <v>1.0</v>
      </c>
      <c r="H68" s="315" t="s">
        <v>96</v>
      </c>
      <c r="I68" s="320">
        <v>-1673.81</v>
      </c>
      <c r="J68" s="320">
        <v>-1673.81</v>
      </c>
      <c r="K68" s="320">
        <v>1673.81</v>
      </c>
      <c r="L68" s="320">
        <v>1673.81</v>
      </c>
      <c r="M68" s="319"/>
      <c r="N68" s="320"/>
      <c r="O68" s="320"/>
      <c r="P68" s="321"/>
      <c r="Q68" s="314"/>
    </row>
    <row r="69" ht="11.25" customHeight="1">
      <c r="B69" s="315" t="s">
        <v>92</v>
      </c>
      <c r="C69" s="316" t="s">
        <v>412</v>
      </c>
      <c r="D69" s="317" t="s">
        <v>413</v>
      </c>
      <c r="E69" s="318"/>
      <c r="F69" s="316" t="s">
        <v>95</v>
      </c>
      <c r="G69" s="319">
        <v>0.35</v>
      </c>
      <c r="H69" s="315" t="s">
        <v>96</v>
      </c>
      <c r="I69" s="320">
        <v>-618.73</v>
      </c>
      <c r="J69" s="320">
        <v>-618.73</v>
      </c>
      <c r="K69" s="320">
        <v>618.73</v>
      </c>
      <c r="L69" s="320">
        <v>618.73</v>
      </c>
      <c r="M69" s="319"/>
      <c r="N69" s="320"/>
      <c r="O69" s="320"/>
      <c r="P69" s="321"/>
      <c r="Q69" s="314"/>
    </row>
    <row r="70" ht="11.25" customHeight="1">
      <c r="B70" s="315" t="s">
        <v>92</v>
      </c>
      <c r="C70" s="316" t="s">
        <v>120</v>
      </c>
      <c r="D70" s="317" t="s">
        <v>121</v>
      </c>
      <c r="E70" s="318"/>
      <c r="F70" s="316" t="s">
        <v>95</v>
      </c>
      <c r="G70" s="319">
        <v>0.14</v>
      </c>
      <c r="H70" s="315" t="s">
        <v>96</v>
      </c>
      <c r="I70" s="320">
        <v>0.0</v>
      </c>
      <c r="J70" s="320">
        <v>0.0</v>
      </c>
      <c r="K70" s="320">
        <v>0.0</v>
      </c>
      <c r="L70" s="320">
        <v>0.0</v>
      </c>
      <c r="M70" s="319"/>
      <c r="N70" s="320"/>
      <c r="O70" s="320"/>
      <c r="P70" s="321"/>
      <c r="Q70" s="314"/>
    </row>
    <row r="71" ht="11.25" customHeight="1">
      <c r="B71" s="315" t="s">
        <v>92</v>
      </c>
      <c r="C71" s="316" t="s">
        <v>2041</v>
      </c>
      <c r="D71" s="317" t="s">
        <v>2042</v>
      </c>
      <c r="E71" s="318"/>
      <c r="F71" s="316" t="s">
        <v>95</v>
      </c>
      <c r="G71" s="319">
        <v>0.21</v>
      </c>
      <c r="H71" s="315" t="s">
        <v>96</v>
      </c>
      <c r="I71" s="320">
        <v>-319.2</v>
      </c>
      <c r="J71" s="320">
        <v>-319.2</v>
      </c>
      <c r="K71" s="320">
        <v>319.2</v>
      </c>
      <c r="L71" s="320">
        <v>319.2</v>
      </c>
      <c r="M71" s="319"/>
      <c r="N71" s="320"/>
      <c r="O71" s="320"/>
      <c r="P71" s="321"/>
      <c r="Q71" s="314"/>
    </row>
    <row r="72" ht="11.25" customHeight="1">
      <c r="B72" s="315" t="s">
        <v>92</v>
      </c>
      <c r="C72" s="316" t="s">
        <v>2443</v>
      </c>
      <c r="D72" s="317" t="s">
        <v>2444</v>
      </c>
      <c r="E72" s="318"/>
      <c r="F72" s="316" t="s">
        <v>95</v>
      </c>
      <c r="G72" s="319">
        <v>0.21</v>
      </c>
      <c r="H72" s="315" t="s">
        <v>96</v>
      </c>
      <c r="I72" s="320">
        <v>-349.51</v>
      </c>
      <c r="J72" s="320">
        <v>-349.51</v>
      </c>
      <c r="K72" s="320">
        <v>349.51</v>
      </c>
      <c r="L72" s="320">
        <v>349.51</v>
      </c>
      <c r="M72" s="319"/>
      <c r="N72" s="320"/>
      <c r="O72" s="320"/>
      <c r="P72" s="321"/>
      <c r="Q72" s="314"/>
    </row>
    <row r="73" ht="11.25" customHeight="1">
      <c r="B73" s="322" t="s">
        <v>107</v>
      </c>
      <c r="C73" s="323"/>
      <c r="D73" s="323"/>
      <c r="E73" s="323"/>
      <c r="F73" s="324"/>
      <c r="G73" s="325">
        <v>26.267</v>
      </c>
      <c r="H73" s="326" t="s">
        <v>108</v>
      </c>
      <c r="I73" s="327">
        <v>-10494.04</v>
      </c>
      <c r="J73" s="327">
        <v>-10494.04</v>
      </c>
      <c r="K73" s="327">
        <v>10494.04</v>
      </c>
      <c r="L73" s="327">
        <v>10494.04</v>
      </c>
      <c r="M73" s="325"/>
      <c r="N73" s="327"/>
      <c r="O73" s="327"/>
      <c r="P73" s="328"/>
      <c r="Q73" s="329"/>
    </row>
    <row r="74" ht="11.25" customHeight="1">
      <c r="B74" s="312" t="s">
        <v>2585</v>
      </c>
      <c r="C74" s="313"/>
      <c r="D74" s="313"/>
      <c r="E74" s="313"/>
      <c r="F74" s="313"/>
      <c r="G74" s="313"/>
      <c r="H74" s="313"/>
      <c r="I74" s="313"/>
      <c r="J74" s="313"/>
      <c r="K74" s="313"/>
      <c r="L74" s="313"/>
      <c r="M74" s="313"/>
      <c r="N74" s="313"/>
      <c r="O74" s="313"/>
      <c r="P74" s="313"/>
      <c r="Q74" s="314"/>
    </row>
    <row r="75" ht="11.25" customHeight="1">
      <c r="B75" s="315" t="s">
        <v>92</v>
      </c>
      <c r="C75" s="316" t="s">
        <v>1861</v>
      </c>
      <c r="D75" s="317" t="s">
        <v>748</v>
      </c>
      <c r="E75" s="318"/>
      <c r="F75" s="316" t="s">
        <v>95</v>
      </c>
      <c r="G75" s="319">
        <v>2.0</v>
      </c>
      <c r="H75" s="315" t="s">
        <v>96</v>
      </c>
      <c r="I75" s="320">
        <v>-301.08</v>
      </c>
      <c r="J75" s="320">
        <v>-301.08</v>
      </c>
      <c r="K75" s="320">
        <v>301.08</v>
      </c>
      <c r="L75" s="320">
        <v>301.08</v>
      </c>
      <c r="M75" s="319"/>
      <c r="N75" s="320"/>
      <c r="O75" s="320"/>
      <c r="P75" s="321"/>
      <c r="Q75" s="314"/>
    </row>
    <row r="76" ht="11.25" customHeight="1">
      <c r="B76" s="315" t="s">
        <v>92</v>
      </c>
      <c r="C76" s="316" t="s">
        <v>141</v>
      </c>
      <c r="D76" s="317" t="s">
        <v>142</v>
      </c>
      <c r="E76" s="318"/>
      <c r="F76" s="316" t="s">
        <v>95</v>
      </c>
      <c r="G76" s="319">
        <v>0.56</v>
      </c>
      <c r="H76" s="315" t="s">
        <v>96</v>
      </c>
      <c r="I76" s="320">
        <v>-41.94</v>
      </c>
      <c r="J76" s="320">
        <v>-41.94</v>
      </c>
      <c r="K76" s="320">
        <v>41.94</v>
      </c>
      <c r="L76" s="320">
        <v>41.94</v>
      </c>
      <c r="M76" s="319"/>
      <c r="N76" s="320"/>
      <c r="O76" s="320"/>
      <c r="P76" s="321"/>
      <c r="Q76" s="314"/>
    </row>
    <row r="77" ht="11.25" customHeight="1">
      <c r="B77" s="315" t="s">
        <v>92</v>
      </c>
      <c r="C77" s="316" t="s">
        <v>124</v>
      </c>
      <c r="D77" s="317" t="s">
        <v>125</v>
      </c>
      <c r="E77" s="318"/>
      <c r="F77" s="316" t="s">
        <v>95</v>
      </c>
      <c r="G77" s="319">
        <v>0.35</v>
      </c>
      <c r="H77" s="315" t="s">
        <v>96</v>
      </c>
      <c r="I77" s="320">
        <v>0.0</v>
      </c>
      <c r="J77" s="320">
        <v>0.0</v>
      </c>
      <c r="K77" s="320">
        <v>0.0</v>
      </c>
      <c r="L77" s="320">
        <v>0.0</v>
      </c>
      <c r="M77" s="319"/>
      <c r="N77" s="320"/>
      <c r="O77" s="320"/>
      <c r="P77" s="321"/>
      <c r="Q77" s="314"/>
    </row>
    <row r="78" ht="11.25" customHeight="1">
      <c r="B78" s="315" t="s">
        <v>92</v>
      </c>
      <c r="C78" s="316" t="s">
        <v>128</v>
      </c>
      <c r="D78" s="317" t="s">
        <v>129</v>
      </c>
      <c r="E78" s="318"/>
      <c r="F78" s="316" t="s">
        <v>130</v>
      </c>
      <c r="G78" s="319">
        <v>14.0</v>
      </c>
      <c r="H78" s="315" t="s">
        <v>96</v>
      </c>
      <c r="I78" s="320">
        <v>-182.7</v>
      </c>
      <c r="J78" s="320">
        <v>-182.7</v>
      </c>
      <c r="K78" s="320">
        <v>182.7</v>
      </c>
      <c r="L78" s="320">
        <v>182.7</v>
      </c>
      <c r="M78" s="319"/>
      <c r="N78" s="320"/>
      <c r="O78" s="320"/>
      <c r="P78" s="321"/>
      <c r="Q78" s="314"/>
    </row>
    <row r="79" ht="11.25" customHeight="1">
      <c r="B79" s="315" t="s">
        <v>92</v>
      </c>
      <c r="C79" s="316" t="s">
        <v>118</v>
      </c>
      <c r="D79" s="317" t="s">
        <v>119</v>
      </c>
      <c r="E79" s="318"/>
      <c r="F79" s="316" t="s">
        <v>95</v>
      </c>
      <c r="G79" s="319">
        <v>0.014</v>
      </c>
      <c r="H79" s="315" t="s">
        <v>96</v>
      </c>
      <c r="I79" s="320">
        <v>-0.53</v>
      </c>
      <c r="J79" s="320">
        <v>-0.53</v>
      </c>
      <c r="K79" s="320">
        <v>0.53</v>
      </c>
      <c r="L79" s="320">
        <v>0.53</v>
      </c>
      <c r="M79" s="319"/>
      <c r="N79" s="320"/>
      <c r="O79" s="320"/>
      <c r="P79" s="321"/>
      <c r="Q79" s="314"/>
    </row>
    <row r="80" ht="11.25" customHeight="1">
      <c r="B80" s="315" t="s">
        <v>92</v>
      </c>
      <c r="C80" s="316" t="s">
        <v>201</v>
      </c>
      <c r="D80" s="317" t="s">
        <v>202</v>
      </c>
      <c r="E80" s="318"/>
      <c r="F80" s="316" t="s">
        <v>95</v>
      </c>
      <c r="G80" s="319">
        <v>1.5</v>
      </c>
      <c r="H80" s="315" t="s">
        <v>96</v>
      </c>
      <c r="I80" s="320">
        <v>-81.75</v>
      </c>
      <c r="J80" s="320">
        <v>-81.75</v>
      </c>
      <c r="K80" s="320">
        <v>81.75</v>
      </c>
      <c r="L80" s="320">
        <v>81.75</v>
      </c>
      <c r="M80" s="319"/>
      <c r="N80" s="320"/>
      <c r="O80" s="320"/>
      <c r="P80" s="321"/>
      <c r="Q80" s="314"/>
    </row>
    <row r="81" ht="11.25" customHeight="1">
      <c r="B81" s="315" t="s">
        <v>92</v>
      </c>
      <c r="C81" s="316" t="s">
        <v>124</v>
      </c>
      <c r="D81" s="317" t="s">
        <v>125</v>
      </c>
      <c r="E81" s="318"/>
      <c r="F81" s="316" t="s">
        <v>95</v>
      </c>
      <c r="G81" s="319">
        <v>0.35</v>
      </c>
      <c r="H81" s="315" t="s">
        <v>96</v>
      </c>
      <c r="I81" s="320">
        <v>0.0</v>
      </c>
      <c r="J81" s="320">
        <v>0.0</v>
      </c>
      <c r="K81" s="320">
        <v>0.0</v>
      </c>
      <c r="L81" s="320">
        <v>0.0</v>
      </c>
      <c r="M81" s="319"/>
      <c r="N81" s="320"/>
      <c r="O81" s="320"/>
      <c r="P81" s="321"/>
      <c r="Q81" s="314"/>
    </row>
    <row r="82" ht="11.25" customHeight="1">
      <c r="B82" s="315" t="s">
        <v>92</v>
      </c>
      <c r="C82" s="316" t="s">
        <v>141</v>
      </c>
      <c r="D82" s="317" t="s">
        <v>142</v>
      </c>
      <c r="E82" s="318"/>
      <c r="F82" s="316" t="s">
        <v>95</v>
      </c>
      <c r="G82" s="319">
        <v>0.42</v>
      </c>
      <c r="H82" s="315" t="s">
        <v>96</v>
      </c>
      <c r="I82" s="320">
        <v>-31.46</v>
      </c>
      <c r="J82" s="320">
        <v>-31.46</v>
      </c>
      <c r="K82" s="320">
        <v>31.46</v>
      </c>
      <c r="L82" s="320">
        <v>31.46</v>
      </c>
      <c r="M82" s="319"/>
      <c r="N82" s="320"/>
      <c r="O82" s="320"/>
      <c r="P82" s="321"/>
      <c r="Q82" s="314"/>
    </row>
    <row r="83" ht="11.25" customHeight="1">
      <c r="B83" s="315" t="s">
        <v>92</v>
      </c>
      <c r="C83" s="316" t="s">
        <v>2320</v>
      </c>
      <c r="D83" s="399" t="s">
        <v>2321</v>
      </c>
      <c r="E83" s="318"/>
      <c r="F83" s="316" t="s">
        <v>95</v>
      </c>
      <c r="G83" s="319">
        <v>0.7</v>
      </c>
      <c r="H83" s="315" t="s">
        <v>96</v>
      </c>
      <c r="I83" s="320">
        <v>-2093.0</v>
      </c>
      <c r="J83" s="320">
        <v>-2093.0</v>
      </c>
      <c r="K83" s="320">
        <v>2093.0</v>
      </c>
      <c r="L83" s="320">
        <v>2093.0</v>
      </c>
      <c r="M83" s="319"/>
      <c r="N83" s="320"/>
      <c r="O83" s="320"/>
      <c r="P83" s="321"/>
      <c r="Q83" s="314"/>
      <c r="R83" s="426" t="s">
        <v>2586</v>
      </c>
    </row>
    <row r="84" ht="11.25" customHeight="1">
      <c r="B84" s="315" t="s">
        <v>92</v>
      </c>
      <c r="C84" s="316" t="s">
        <v>1811</v>
      </c>
      <c r="D84" s="399" t="s">
        <v>1812</v>
      </c>
      <c r="E84" s="318"/>
      <c r="F84" s="316" t="s">
        <v>95</v>
      </c>
      <c r="G84" s="319">
        <v>1.41</v>
      </c>
      <c r="H84" s="315" t="s">
        <v>96</v>
      </c>
      <c r="I84" s="320">
        <v>-1088.91</v>
      </c>
      <c r="J84" s="320">
        <v>-1088.91</v>
      </c>
      <c r="K84" s="320">
        <v>1088.91</v>
      </c>
      <c r="L84" s="320">
        <v>1088.91</v>
      </c>
      <c r="M84" s="319"/>
      <c r="N84" s="320"/>
      <c r="O84" s="320"/>
      <c r="P84" s="321"/>
      <c r="Q84" s="314"/>
    </row>
    <row r="85" ht="11.25" customHeight="1">
      <c r="B85" s="315" t="s">
        <v>92</v>
      </c>
      <c r="C85" s="316" t="s">
        <v>212</v>
      </c>
      <c r="D85" s="317" t="s">
        <v>213</v>
      </c>
      <c r="E85" s="318"/>
      <c r="F85" s="316" t="s">
        <v>95</v>
      </c>
      <c r="G85" s="319">
        <v>0.14</v>
      </c>
      <c r="H85" s="315" t="s">
        <v>96</v>
      </c>
      <c r="I85" s="320">
        <v>-28.0</v>
      </c>
      <c r="J85" s="320">
        <v>-28.0</v>
      </c>
      <c r="K85" s="320">
        <v>28.0</v>
      </c>
      <c r="L85" s="320">
        <v>28.0</v>
      </c>
      <c r="M85" s="319"/>
      <c r="N85" s="320"/>
      <c r="O85" s="320"/>
      <c r="P85" s="321"/>
      <c r="Q85" s="314"/>
    </row>
    <row r="86" ht="11.25" customHeight="1">
      <c r="B86" s="315" t="s">
        <v>92</v>
      </c>
      <c r="C86" s="316" t="s">
        <v>2447</v>
      </c>
      <c r="D86" s="399" t="s">
        <v>2448</v>
      </c>
      <c r="E86" s="318"/>
      <c r="F86" s="316" t="s">
        <v>95</v>
      </c>
      <c r="G86" s="319">
        <v>0.63</v>
      </c>
      <c r="H86" s="315" t="s">
        <v>96</v>
      </c>
      <c r="I86" s="320">
        <v>-1260.0</v>
      </c>
      <c r="J86" s="320">
        <v>-1260.0</v>
      </c>
      <c r="K86" s="320">
        <v>1260.0</v>
      </c>
      <c r="L86" s="320">
        <v>1260.0</v>
      </c>
      <c r="M86" s="319"/>
      <c r="N86" s="320"/>
      <c r="O86" s="320"/>
      <c r="P86" s="321"/>
      <c r="Q86" s="314"/>
    </row>
    <row r="87" ht="11.25" customHeight="1">
      <c r="B87" s="315" t="s">
        <v>92</v>
      </c>
      <c r="C87" s="316" t="s">
        <v>230</v>
      </c>
      <c r="D87" s="317" t="s">
        <v>231</v>
      </c>
      <c r="E87" s="318"/>
      <c r="F87" s="316" t="s">
        <v>95</v>
      </c>
      <c r="G87" s="319">
        <v>0.7</v>
      </c>
      <c r="H87" s="315" t="s">
        <v>96</v>
      </c>
      <c r="I87" s="320">
        <v>-445.73</v>
      </c>
      <c r="J87" s="320">
        <v>-445.73</v>
      </c>
      <c r="K87" s="320">
        <v>445.73</v>
      </c>
      <c r="L87" s="320">
        <v>445.73</v>
      </c>
      <c r="M87" s="319"/>
      <c r="N87" s="320"/>
      <c r="O87" s="320"/>
      <c r="P87" s="321"/>
      <c r="Q87" s="314"/>
    </row>
    <row r="88" ht="11.25" customHeight="1">
      <c r="B88" s="315" t="s">
        <v>92</v>
      </c>
      <c r="C88" s="316" t="s">
        <v>419</v>
      </c>
      <c r="D88" s="317" t="s">
        <v>420</v>
      </c>
      <c r="E88" s="318"/>
      <c r="F88" s="316" t="s">
        <v>95</v>
      </c>
      <c r="G88" s="319">
        <v>2.0</v>
      </c>
      <c r="H88" s="315" t="s">
        <v>96</v>
      </c>
      <c r="I88" s="320">
        <v>-728.0</v>
      </c>
      <c r="J88" s="320">
        <v>-728.0</v>
      </c>
      <c r="K88" s="320">
        <v>728.0</v>
      </c>
      <c r="L88" s="320">
        <v>728.0</v>
      </c>
      <c r="M88" s="319"/>
      <c r="N88" s="320"/>
      <c r="O88" s="320"/>
      <c r="P88" s="321"/>
      <c r="Q88" s="314"/>
    </row>
    <row r="89" ht="11.25" customHeight="1">
      <c r="B89" s="315" t="s">
        <v>92</v>
      </c>
      <c r="C89" s="316" t="s">
        <v>2447</v>
      </c>
      <c r="D89" s="317" t="s">
        <v>2448</v>
      </c>
      <c r="E89" s="318"/>
      <c r="F89" s="316" t="s">
        <v>95</v>
      </c>
      <c r="G89" s="319">
        <v>0.18</v>
      </c>
      <c r="H89" s="315" t="s">
        <v>96</v>
      </c>
      <c r="I89" s="320">
        <v>-360.0</v>
      </c>
      <c r="J89" s="320">
        <v>-360.0</v>
      </c>
      <c r="K89" s="320">
        <v>360.0</v>
      </c>
      <c r="L89" s="320">
        <v>360.0</v>
      </c>
      <c r="M89" s="319"/>
      <c r="N89" s="320"/>
      <c r="O89" s="320"/>
      <c r="P89" s="321"/>
      <c r="Q89" s="314"/>
    </row>
    <row r="90" ht="11.25" customHeight="1">
      <c r="B90" s="315" t="s">
        <v>92</v>
      </c>
      <c r="C90" s="316" t="s">
        <v>128</v>
      </c>
      <c r="D90" s="317" t="s">
        <v>129</v>
      </c>
      <c r="E90" s="318"/>
      <c r="F90" s="316" t="s">
        <v>130</v>
      </c>
      <c r="G90" s="319">
        <v>7.0</v>
      </c>
      <c r="H90" s="315" t="s">
        <v>96</v>
      </c>
      <c r="I90" s="320">
        <v>-91.35</v>
      </c>
      <c r="J90" s="320">
        <v>-91.35</v>
      </c>
      <c r="K90" s="320">
        <v>91.35</v>
      </c>
      <c r="L90" s="320">
        <v>91.35</v>
      </c>
      <c r="M90" s="319"/>
      <c r="N90" s="320"/>
      <c r="O90" s="320"/>
      <c r="P90" s="321"/>
      <c r="Q90" s="314"/>
    </row>
    <row r="91" ht="11.25" customHeight="1">
      <c r="B91" s="315" t="s">
        <v>92</v>
      </c>
      <c r="C91" s="316" t="s">
        <v>2445</v>
      </c>
      <c r="D91" s="317" t="s">
        <v>2446</v>
      </c>
      <c r="E91" s="318"/>
      <c r="F91" s="316" t="s">
        <v>95</v>
      </c>
      <c r="G91" s="319">
        <v>0.3</v>
      </c>
      <c r="H91" s="315" t="s">
        <v>96</v>
      </c>
      <c r="I91" s="320">
        <v>-78.0</v>
      </c>
      <c r="J91" s="320">
        <v>-78.0</v>
      </c>
      <c r="K91" s="320">
        <v>78.0</v>
      </c>
      <c r="L91" s="320">
        <v>78.0</v>
      </c>
      <c r="M91" s="319"/>
      <c r="N91" s="320"/>
      <c r="O91" s="320"/>
      <c r="P91" s="321"/>
      <c r="Q91" s="314"/>
    </row>
    <row r="92" ht="11.25" customHeight="1">
      <c r="B92" s="315" t="s">
        <v>92</v>
      </c>
      <c r="C92" s="316" t="s">
        <v>2587</v>
      </c>
      <c r="D92" s="317" t="s">
        <v>2588</v>
      </c>
      <c r="E92" s="318"/>
      <c r="F92" s="316" t="s">
        <v>95</v>
      </c>
      <c r="G92" s="319">
        <v>0.3</v>
      </c>
      <c r="H92" s="315" t="s">
        <v>96</v>
      </c>
      <c r="I92" s="320">
        <v>-272.93</v>
      </c>
      <c r="J92" s="320">
        <v>-272.93</v>
      </c>
      <c r="K92" s="320">
        <v>272.93</v>
      </c>
      <c r="L92" s="320">
        <v>272.93</v>
      </c>
      <c r="M92" s="319"/>
      <c r="N92" s="320"/>
      <c r="O92" s="320"/>
      <c r="P92" s="321"/>
      <c r="Q92" s="314"/>
    </row>
    <row r="93" ht="11.25" customHeight="1">
      <c r="B93" s="315" t="s">
        <v>92</v>
      </c>
      <c r="C93" s="316" t="s">
        <v>2440</v>
      </c>
      <c r="D93" s="317" t="s">
        <v>2441</v>
      </c>
      <c r="E93" s="318"/>
      <c r="F93" s="316" t="s">
        <v>95</v>
      </c>
      <c r="G93" s="319">
        <v>0.01</v>
      </c>
      <c r="H93" s="315" t="s">
        <v>96</v>
      </c>
      <c r="I93" s="320">
        <v>-30.06</v>
      </c>
      <c r="J93" s="320">
        <v>-30.06</v>
      </c>
      <c r="K93" s="320">
        <v>30.06</v>
      </c>
      <c r="L93" s="320">
        <v>30.06</v>
      </c>
      <c r="M93" s="319"/>
      <c r="N93" s="320"/>
      <c r="O93" s="320"/>
      <c r="P93" s="321"/>
      <c r="Q93" s="314"/>
    </row>
    <row r="94" ht="12.0" customHeight="1"/>
    <row r="95" ht="12.75" customHeight="1">
      <c r="B95" s="300" t="s">
        <v>1813</v>
      </c>
      <c r="C95" s="297"/>
      <c r="D95" s="298"/>
      <c r="Q95" s="330"/>
    </row>
    <row r="96" ht="4.5" customHeight="1"/>
    <row r="97" ht="19.5" customHeight="1">
      <c r="B97" s="301" t="s">
        <v>79</v>
      </c>
      <c r="C97" s="301" t="s">
        <v>80</v>
      </c>
      <c r="D97" s="302" t="s">
        <v>81</v>
      </c>
      <c r="E97" s="303"/>
      <c r="F97" s="301" t="s">
        <v>82</v>
      </c>
      <c r="G97" s="301" t="s">
        <v>83</v>
      </c>
      <c r="H97" s="301" t="s">
        <v>84</v>
      </c>
      <c r="I97" s="304" t="s">
        <v>85</v>
      </c>
      <c r="J97" s="306"/>
      <c r="K97" s="304" t="s">
        <v>86</v>
      </c>
      <c r="L97" s="306"/>
      <c r="M97" s="304"/>
      <c r="N97" s="305"/>
      <c r="O97" s="305"/>
      <c r="P97" s="305"/>
      <c r="Q97" s="307"/>
    </row>
    <row r="98" ht="14.25" customHeight="1">
      <c r="B98" s="308"/>
      <c r="C98" s="308"/>
      <c r="D98" s="309"/>
      <c r="E98" s="310"/>
      <c r="F98" s="308"/>
      <c r="G98" s="308"/>
      <c r="H98" s="308"/>
      <c r="I98" s="311" t="s">
        <v>88</v>
      </c>
      <c r="J98" s="311" t="s">
        <v>90</v>
      </c>
      <c r="K98" s="311" t="s">
        <v>88</v>
      </c>
      <c r="L98" s="311" t="s">
        <v>90</v>
      </c>
      <c r="M98" s="311"/>
      <c r="N98" s="311"/>
      <c r="O98" s="311"/>
      <c r="P98" s="304"/>
      <c r="Q98" s="307"/>
    </row>
    <row r="99" ht="11.25" customHeight="1">
      <c r="B99" s="315" t="s">
        <v>92</v>
      </c>
      <c r="C99" s="316" t="s">
        <v>2589</v>
      </c>
      <c r="D99" s="317" t="s">
        <v>2590</v>
      </c>
      <c r="E99" s="318"/>
      <c r="F99" s="316" t="s">
        <v>95</v>
      </c>
      <c r="G99" s="319">
        <v>0.32</v>
      </c>
      <c r="H99" s="315" t="s">
        <v>96</v>
      </c>
      <c r="I99" s="320">
        <v>-352.99</v>
      </c>
      <c r="J99" s="320">
        <v>-352.99</v>
      </c>
      <c r="K99" s="320">
        <v>352.99</v>
      </c>
      <c r="L99" s="320">
        <v>352.99</v>
      </c>
      <c r="M99" s="319"/>
      <c r="N99" s="320"/>
      <c r="O99" s="320"/>
      <c r="P99" s="321"/>
      <c r="Q99" s="314"/>
    </row>
    <row r="100" ht="11.25" customHeight="1">
      <c r="B100" s="315" t="s">
        <v>92</v>
      </c>
      <c r="C100" s="316" t="s">
        <v>230</v>
      </c>
      <c r="D100" s="399" t="s">
        <v>231</v>
      </c>
      <c r="E100" s="318"/>
      <c r="F100" s="316" t="s">
        <v>95</v>
      </c>
      <c r="G100" s="319">
        <v>5.0</v>
      </c>
      <c r="H100" s="315" t="s">
        <v>96</v>
      </c>
      <c r="I100" s="320">
        <v>-3096.3</v>
      </c>
      <c r="J100" s="320">
        <v>-3096.3</v>
      </c>
      <c r="K100" s="320">
        <v>3096.3</v>
      </c>
      <c r="L100" s="320">
        <v>3096.3</v>
      </c>
      <c r="M100" s="319"/>
      <c r="N100" s="320"/>
      <c r="O100" s="320"/>
      <c r="P100" s="321"/>
      <c r="Q100" s="314"/>
    </row>
    <row r="101" ht="11.25" customHeight="1">
      <c r="B101" s="315" t="s">
        <v>92</v>
      </c>
      <c r="C101" s="316" t="s">
        <v>1811</v>
      </c>
      <c r="D101" s="399" t="s">
        <v>1812</v>
      </c>
      <c r="E101" s="318"/>
      <c r="F101" s="316" t="s">
        <v>95</v>
      </c>
      <c r="G101" s="319">
        <v>3.0</v>
      </c>
      <c r="H101" s="315" t="s">
        <v>96</v>
      </c>
      <c r="I101" s="320">
        <v>-2344.46</v>
      </c>
      <c r="J101" s="320">
        <v>-2344.46</v>
      </c>
      <c r="K101" s="320">
        <v>2344.46</v>
      </c>
      <c r="L101" s="320">
        <v>2344.46</v>
      </c>
      <c r="M101" s="319"/>
      <c r="N101" s="320"/>
      <c r="O101" s="320"/>
      <c r="P101" s="321"/>
      <c r="Q101" s="314"/>
    </row>
    <row r="102" ht="11.25" customHeight="1">
      <c r="B102" s="315" t="s">
        <v>92</v>
      </c>
      <c r="C102" s="316" t="s">
        <v>1927</v>
      </c>
      <c r="D102" s="317" t="s">
        <v>1641</v>
      </c>
      <c r="E102" s="318"/>
      <c r="F102" s="316" t="s">
        <v>95</v>
      </c>
      <c r="G102" s="319">
        <v>0.2</v>
      </c>
      <c r="H102" s="315" t="s">
        <v>96</v>
      </c>
      <c r="I102" s="320">
        <v>-312.7</v>
      </c>
      <c r="J102" s="320">
        <v>-312.7</v>
      </c>
      <c r="K102" s="320">
        <v>312.7</v>
      </c>
      <c r="L102" s="320">
        <v>312.7</v>
      </c>
      <c r="M102" s="319"/>
      <c r="N102" s="320"/>
      <c r="O102" s="320"/>
      <c r="P102" s="321"/>
      <c r="Q102" s="314"/>
    </row>
    <row r="103" ht="11.25" customHeight="1">
      <c r="B103" s="322" t="s">
        <v>107</v>
      </c>
      <c r="C103" s="323"/>
      <c r="D103" s="323"/>
      <c r="E103" s="323"/>
      <c r="F103" s="324"/>
      <c r="G103" s="325">
        <v>41.084</v>
      </c>
      <c r="H103" s="326" t="s">
        <v>108</v>
      </c>
      <c r="I103" s="327">
        <v>-13221.88</v>
      </c>
      <c r="J103" s="327">
        <v>-13221.88</v>
      </c>
      <c r="K103" s="327">
        <v>13221.88</v>
      </c>
      <c r="L103" s="327">
        <v>13221.88</v>
      </c>
      <c r="M103" s="325"/>
      <c r="N103" s="327"/>
      <c r="O103" s="327"/>
      <c r="P103" s="328"/>
      <c r="Q103" s="329"/>
    </row>
    <row r="104" ht="33.0" customHeight="1"/>
    <row r="105" ht="12.75" customHeight="1">
      <c r="B105" s="300" t="s">
        <v>1813</v>
      </c>
      <c r="C105" s="297"/>
      <c r="D105" s="298"/>
      <c r="Q105" s="330"/>
    </row>
    <row r="106" ht="12.75" customHeight="1"/>
    <row r="107" ht="12.75" customHeight="1"/>
    <row r="108" ht="12.75" customHeight="1">
      <c r="B108" s="331"/>
      <c r="C108" s="331"/>
      <c r="D108" s="408" t="s">
        <v>1950</v>
      </c>
      <c r="E108" s="297"/>
      <c r="F108" s="298"/>
      <c r="G108" s="331"/>
      <c r="H108" s="331"/>
      <c r="I108" s="331"/>
      <c r="J108" s="331"/>
      <c r="K108" s="331"/>
      <c r="L108" s="331"/>
      <c r="M108" s="331"/>
      <c r="N108" s="331"/>
      <c r="O108" s="331"/>
      <c r="P108" s="331"/>
      <c r="Q108" s="331"/>
      <c r="R108" s="331"/>
    </row>
    <row r="109" ht="12.75" customHeight="1">
      <c r="B109" s="331"/>
      <c r="C109" s="331"/>
      <c r="D109" s="331"/>
      <c r="E109" s="331"/>
      <c r="F109" s="331"/>
      <c r="G109" s="331"/>
      <c r="H109" s="331"/>
      <c r="I109" s="331"/>
      <c r="J109" s="331"/>
      <c r="K109" s="331"/>
      <c r="L109" s="331"/>
      <c r="M109" s="331"/>
      <c r="N109" s="331"/>
      <c r="O109" s="331"/>
      <c r="P109" s="331"/>
      <c r="Q109" s="331"/>
      <c r="R109" s="331"/>
    </row>
    <row r="110" ht="12.75" customHeight="1">
      <c r="B110" s="296" t="s">
        <v>424</v>
      </c>
      <c r="C110" s="297"/>
      <c r="D110" s="297"/>
      <c r="E110" s="297"/>
      <c r="F110" s="297"/>
      <c r="G110" s="297"/>
      <c r="H110" s="297"/>
      <c r="I110" s="297"/>
      <c r="J110" s="297"/>
      <c r="K110" s="297"/>
      <c r="L110" s="297"/>
      <c r="M110" s="297"/>
      <c r="N110" s="297"/>
      <c r="O110" s="297"/>
      <c r="P110" s="297"/>
      <c r="Q110" s="297"/>
      <c r="R110" s="298"/>
    </row>
    <row r="111" ht="12.75" customHeight="1">
      <c r="B111" s="331"/>
      <c r="C111" s="331"/>
      <c r="D111" s="331"/>
      <c r="E111" s="331"/>
      <c r="F111" s="331"/>
      <c r="G111" s="331"/>
      <c r="H111" s="331"/>
      <c r="I111" s="331"/>
      <c r="J111" s="331"/>
      <c r="K111" s="331"/>
      <c r="L111" s="331"/>
      <c r="M111" s="331"/>
      <c r="N111" s="331"/>
      <c r="O111" s="331"/>
      <c r="P111" s="331"/>
      <c r="Q111" s="331"/>
      <c r="R111" s="331"/>
    </row>
    <row r="112" ht="12.75" customHeight="1">
      <c r="B112" s="331"/>
      <c r="C112" s="331"/>
      <c r="D112" s="299" t="s">
        <v>2408</v>
      </c>
      <c r="E112" s="297"/>
      <c r="F112" s="297"/>
      <c r="G112" s="297"/>
      <c r="H112" s="297"/>
      <c r="I112" s="297"/>
      <c r="J112" s="297"/>
      <c r="K112" s="297"/>
      <c r="L112" s="297"/>
      <c r="M112" s="297"/>
      <c r="N112" s="297"/>
      <c r="O112" s="297"/>
      <c r="P112" s="297"/>
      <c r="Q112" s="298"/>
      <c r="R112" s="331"/>
    </row>
    <row r="113" ht="12.75" customHeight="1">
      <c r="B113" s="331"/>
      <c r="C113" s="331"/>
      <c r="D113" s="331"/>
      <c r="E113" s="331"/>
      <c r="F113" s="331"/>
      <c r="G113" s="331"/>
      <c r="H113" s="331"/>
      <c r="I113" s="331"/>
      <c r="J113" s="331"/>
      <c r="K113" s="331"/>
      <c r="L113" s="331"/>
      <c r="M113" s="331"/>
      <c r="N113" s="331"/>
      <c r="O113" s="331"/>
      <c r="P113" s="331"/>
      <c r="Q113" s="331"/>
      <c r="R113" s="331"/>
    </row>
    <row r="114" ht="12.75" customHeight="1">
      <c r="B114" s="331"/>
      <c r="C114" s="331"/>
      <c r="D114" s="300" t="s">
        <v>2591</v>
      </c>
      <c r="E114" s="297"/>
      <c r="F114" s="297"/>
      <c r="G114" s="297"/>
      <c r="H114" s="297"/>
      <c r="I114" s="297"/>
      <c r="J114" s="297"/>
      <c r="K114" s="297"/>
      <c r="L114" s="297"/>
      <c r="M114" s="297"/>
      <c r="N114" s="297"/>
      <c r="O114" s="297"/>
      <c r="P114" s="297"/>
      <c r="Q114" s="298"/>
      <c r="R114" s="331"/>
    </row>
    <row r="115" ht="12.75" customHeight="1">
      <c r="B115" s="331"/>
      <c r="C115" s="331"/>
      <c r="D115" s="331"/>
      <c r="E115" s="331"/>
      <c r="F115" s="331"/>
      <c r="G115" s="331"/>
      <c r="H115" s="331"/>
      <c r="I115" s="331"/>
      <c r="J115" s="331"/>
      <c r="K115" s="331"/>
      <c r="L115" s="331"/>
      <c r="M115" s="331"/>
      <c r="N115" s="331"/>
      <c r="O115" s="331"/>
      <c r="P115" s="331"/>
      <c r="Q115" s="331"/>
      <c r="R115" s="331"/>
    </row>
    <row r="116" ht="12.75" customHeight="1">
      <c r="B116" s="331"/>
      <c r="C116" s="331"/>
      <c r="D116" s="300" t="s">
        <v>426</v>
      </c>
      <c r="E116" s="297"/>
      <c r="F116" s="297"/>
      <c r="G116" s="297"/>
      <c r="H116" s="297"/>
      <c r="I116" s="297"/>
      <c r="J116" s="297"/>
      <c r="K116" s="297"/>
      <c r="L116" s="297"/>
      <c r="M116" s="297"/>
      <c r="N116" s="297"/>
      <c r="O116" s="297"/>
      <c r="P116" s="297"/>
      <c r="Q116" s="298"/>
      <c r="R116" s="331"/>
    </row>
    <row r="117" ht="12.75" customHeight="1">
      <c r="B117" s="331"/>
      <c r="C117" s="331"/>
      <c r="D117" s="331"/>
      <c r="E117" s="331"/>
      <c r="F117" s="331"/>
      <c r="G117" s="331"/>
      <c r="H117" s="331"/>
      <c r="I117" s="331"/>
      <c r="J117" s="331"/>
      <c r="K117" s="331"/>
      <c r="L117" s="331"/>
      <c r="M117" s="331"/>
      <c r="N117" s="331"/>
      <c r="O117" s="331"/>
      <c r="P117" s="331"/>
      <c r="Q117" s="331"/>
      <c r="R117" s="331"/>
    </row>
    <row r="118" ht="12.75" customHeight="1">
      <c r="B118" s="331"/>
      <c r="C118" s="331"/>
      <c r="D118" s="300" t="s">
        <v>78</v>
      </c>
      <c r="E118" s="297"/>
      <c r="F118" s="297"/>
      <c r="G118" s="297"/>
      <c r="H118" s="297"/>
      <c r="I118" s="297"/>
      <c r="J118" s="297"/>
      <c r="K118" s="297"/>
      <c r="L118" s="297"/>
      <c r="M118" s="297"/>
      <c r="N118" s="297"/>
      <c r="O118" s="297"/>
      <c r="P118" s="297"/>
      <c r="Q118" s="298"/>
      <c r="R118" s="331"/>
    </row>
    <row r="119" ht="12.75" customHeight="1">
      <c r="B119" s="331"/>
      <c r="C119" s="331"/>
      <c r="D119" s="331"/>
      <c r="E119" s="331"/>
      <c r="F119" s="331"/>
      <c r="G119" s="331"/>
      <c r="H119" s="331"/>
      <c r="I119" s="331"/>
      <c r="J119" s="331"/>
      <c r="K119" s="331"/>
      <c r="L119" s="331"/>
      <c r="M119" s="331"/>
      <c r="N119" s="331"/>
      <c r="O119" s="331"/>
      <c r="P119" s="331"/>
      <c r="Q119" s="331"/>
      <c r="R119" s="331"/>
    </row>
    <row r="120" ht="12.75" customHeight="1">
      <c r="B120" s="331"/>
      <c r="C120" s="331"/>
      <c r="D120" s="332" t="s">
        <v>427</v>
      </c>
      <c r="E120" s="332" t="s">
        <v>428</v>
      </c>
      <c r="F120" s="333" t="s">
        <v>429</v>
      </c>
      <c r="G120" s="334"/>
      <c r="H120" s="333" t="s">
        <v>430</v>
      </c>
      <c r="I120" s="334"/>
      <c r="J120" s="332"/>
      <c r="K120" s="332" t="s">
        <v>432</v>
      </c>
      <c r="L120" s="453"/>
      <c r="M120" s="307"/>
      <c r="N120" s="454" t="s">
        <v>86</v>
      </c>
      <c r="O120" s="305"/>
      <c r="P120" s="305"/>
      <c r="Q120" s="307"/>
      <c r="R120" s="331"/>
    </row>
    <row r="121" ht="12.75" customHeight="1">
      <c r="B121" s="331"/>
      <c r="C121" s="331"/>
      <c r="D121" s="335" t="s">
        <v>433</v>
      </c>
      <c r="E121" s="335" t="s">
        <v>433</v>
      </c>
      <c r="F121" s="336" t="s">
        <v>433</v>
      </c>
      <c r="G121" s="337"/>
      <c r="H121" s="336" t="s">
        <v>434</v>
      </c>
      <c r="I121" s="337"/>
      <c r="J121" s="335"/>
      <c r="K121" s="335" t="s">
        <v>433</v>
      </c>
      <c r="L121" s="455" t="s">
        <v>89</v>
      </c>
      <c r="M121" s="455" t="s">
        <v>90</v>
      </c>
      <c r="N121" s="455" t="s">
        <v>88</v>
      </c>
      <c r="O121" s="455" t="s">
        <v>89</v>
      </c>
      <c r="P121" s="454" t="s">
        <v>90</v>
      </c>
      <c r="Q121" s="307"/>
      <c r="R121" s="331"/>
      <c r="S121" s="400" t="s">
        <v>1836</v>
      </c>
      <c r="T121" s="400" t="s">
        <v>1836</v>
      </c>
      <c r="U121" s="400" t="s">
        <v>1837</v>
      </c>
      <c r="V121" s="415" t="s">
        <v>1838</v>
      </c>
      <c r="W121" s="415" t="s">
        <v>1839</v>
      </c>
    </row>
    <row r="122" ht="12.75" customHeight="1">
      <c r="B122" s="331"/>
      <c r="C122" s="339" t="s">
        <v>433</v>
      </c>
      <c r="D122" s="340" t="s">
        <v>435</v>
      </c>
      <c r="E122" s="341" t="s">
        <v>2592</v>
      </c>
      <c r="F122" s="342" t="s">
        <v>2593</v>
      </c>
      <c r="G122" s="314"/>
      <c r="H122" s="342" t="s">
        <v>433</v>
      </c>
      <c r="I122" s="314"/>
      <c r="J122" s="341"/>
      <c r="K122" s="341" t="s">
        <v>2594</v>
      </c>
      <c r="L122" s="444">
        <v>0.0</v>
      </c>
      <c r="M122" s="444">
        <v>-5698.48</v>
      </c>
      <c r="N122" s="444">
        <v>5698.48</v>
      </c>
      <c r="O122" s="444">
        <v>0.0</v>
      </c>
      <c r="P122" s="445">
        <v>5698.48</v>
      </c>
      <c r="Q122" s="314"/>
      <c r="R122" s="410" t="s">
        <v>2595</v>
      </c>
      <c r="S122" s="331" t="s">
        <v>2561</v>
      </c>
      <c r="T122" s="403">
        <f t="shared" ref="T122:T126" si="1">P122/5</f>
        <v>1139.696</v>
      </c>
      <c r="U122" s="416">
        <v>1000.0</v>
      </c>
      <c r="V122" s="417">
        <f t="shared" ref="V122:V126" si="2">(U122-T122)/T122</f>
        <v>-0.122573037</v>
      </c>
      <c r="W122" s="418">
        <f t="shared" ref="W122:W126" si="3">T122-U122</f>
        <v>139.696</v>
      </c>
    </row>
    <row r="123" ht="12.75" customHeight="1">
      <c r="B123" s="331"/>
      <c r="C123" s="339" t="s">
        <v>433</v>
      </c>
      <c r="D123" s="340" t="s">
        <v>435</v>
      </c>
      <c r="E123" s="341" t="s">
        <v>2596</v>
      </c>
      <c r="F123" s="342" t="s">
        <v>2597</v>
      </c>
      <c r="G123" s="314"/>
      <c r="H123" s="342" t="s">
        <v>433</v>
      </c>
      <c r="I123" s="314"/>
      <c r="J123" s="341"/>
      <c r="K123" s="341" t="s">
        <v>2594</v>
      </c>
      <c r="L123" s="444">
        <v>0.0</v>
      </c>
      <c r="M123" s="444">
        <v>-11383.56</v>
      </c>
      <c r="N123" s="444">
        <v>11383.56</v>
      </c>
      <c r="O123" s="444">
        <v>0.0</v>
      </c>
      <c r="P123" s="445">
        <v>11383.56</v>
      </c>
      <c r="Q123" s="314"/>
      <c r="R123" s="410" t="s">
        <v>2598</v>
      </c>
      <c r="S123" s="331" t="s">
        <v>2563</v>
      </c>
      <c r="T123" s="403">
        <f t="shared" si="1"/>
        <v>2276.712</v>
      </c>
      <c r="U123" s="27">
        <v>1000.0</v>
      </c>
      <c r="V123" s="404">
        <f t="shared" si="2"/>
        <v>-0.560770093</v>
      </c>
      <c r="W123" s="405">
        <f t="shared" si="3"/>
        <v>1276.712</v>
      </c>
    </row>
    <row r="124" ht="12.75" customHeight="1">
      <c r="B124" s="331"/>
      <c r="C124" s="339" t="s">
        <v>433</v>
      </c>
      <c r="D124" s="340" t="s">
        <v>435</v>
      </c>
      <c r="E124" s="341" t="s">
        <v>2599</v>
      </c>
      <c r="F124" s="342" t="s">
        <v>2600</v>
      </c>
      <c r="G124" s="314"/>
      <c r="H124" s="342" t="s">
        <v>433</v>
      </c>
      <c r="I124" s="314"/>
      <c r="J124" s="341"/>
      <c r="K124" s="341" t="s">
        <v>2594</v>
      </c>
      <c r="L124" s="444">
        <v>0.0</v>
      </c>
      <c r="M124" s="444">
        <v>-10494.04</v>
      </c>
      <c r="N124" s="444">
        <v>10494.04</v>
      </c>
      <c r="O124" s="444">
        <v>0.0</v>
      </c>
      <c r="P124" s="445">
        <v>10494.04</v>
      </c>
      <c r="Q124" s="314"/>
      <c r="R124" s="410" t="s">
        <v>2601</v>
      </c>
      <c r="S124" s="331" t="s">
        <v>2565</v>
      </c>
      <c r="T124" s="403">
        <f t="shared" si="1"/>
        <v>2098.808</v>
      </c>
      <c r="U124" s="27">
        <v>1000.0</v>
      </c>
      <c r="V124" s="404">
        <f t="shared" si="2"/>
        <v>-0.5235390755</v>
      </c>
      <c r="W124" s="405">
        <f t="shared" si="3"/>
        <v>1098.808</v>
      </c>
    </row>
    <row r="125" ht="12.75" customHeight="1">
      <c r="B125" s="331"/>
      <c r="C125" s="339" t="s">
        <v>433</v>
      </c>
      <c r="D125" s="340" t="s">
        <v>435</v>
      </c>
      <c r="E125" s="341" t="s">
        <v>2602</v>
      </c>
      <c r="F125" s="342" t="s">
        <v>2057</v>
      </c>
      <c r="G125" s="314"/>
      <c r="H125" s="342" t="s">
        <v>433</v>
      </c>
      <c r="I125" s="314"/>
      <c r="J125" s="341"/>
      <c r="K125" s="341" t="s">
        <v>2594</v>
      </c>
      <c r="L125" s="444">
        <v>0.0</v>
      </c>
      <c r="M125" s="444">
        <v>-13221.88</v>
      </c>
      <c r="N125" s="444">
        <v>13221.88</v>
      </c>
      <c r="O125" s="444">
        <v>0.0</v>
      </c>
      <c r="P125" s="445">
        <v>13221.88</v>
      </c>
      <c r="Q125" s="314"/>
      <c r="R125" s="410" t="s">
        <v>2567</v>
      </c>
      <c r="S125" s="331" t="s">
        <v>2567</v>
      </c>
      <c r="T125" s="403">
        <f t="shared" si="1"/>
        <v>2644.376</v>
      </c>
      <c r="U125" s="27">
        <v>1000.0</v>
      </c>
      <c r="V125" s="404">
        <f t="shared" si="2"/>
        <v>-0.6218389518</v>
      </c>
      <c r="W125" s="405">
        <f t="shared" si="3"/>
        <v>1644.376</v>
      </c>
    </row>
    <row r="126" ht="12.75" customHeight="1">
      <c r="B126" s="331"/>
      <c r="C126" s="331"/>
      <c r="D126" s="331"/>
      <c r="E126" s="331"/>
      <c r="F126" s="331"/>
      <c r="G126" s="331"/>
      <c r="H126" s="331"/>
      <c r="I126" s="331"/>
      <c r="J126" s="346" t="s">
        <v>486</v>
      </c>
      <c r="K126" s="307"/>
      <c r="L126" s="448">
        <v>0.0</v>
      </c>
      <c r="M126" s="448">
        <v>-40797.96</v>
      </c>
      <c r="N126" s="448">
        <v>40797.96</v>
      </c>
      <c r="O126" s="448">
        <v>0.0</v>
      </c>
      <c r="P126" s="449">
        <v>40797.96</v>
      </c>
      <c r="Q126" s="307"/>
      <c r="R126" s="331"/>
      <c r="S126" s="331"/>
      <c r="T126" s="403">
        <f t="shared" si="1"/>
        <v>8159.592</v>
      </c>
      <c r="U126" s="13">
        <f>SUM(U122:U125)</f>
        <v>4000</v>
      </c>
      <c r="V126" s="404">
        <f t="shared" si="2"/>
        <v>-0.5097794105</v>
      </c>
      <c r="W126" s="405">
        <f t="shared" si="3"/>
        <v>4159.592</v>
      </c>
    </row>
    <row r="127" ht="12.75" customHeight="1">
      <c r="B127" s="331"/>
      <c r="C127" s="331"/>
      <c r="D127" s="331"/>
      <c r="E127" s="331"/>
      <c r="F127" s="331"/>
      <c r="G127" s="331"/>
      <c r="H127" s="331"/>
      <c r="I127" s="331"/>
      <c r="J127" s="346" t="s">
        <v>487</v>
      </c>
      <c r="K127" s="307"/>
      <c r="L127" s="331"/>
      <c r="M127" s="331"/>
      <c r="N127" s="331"/>
      <c r="O127" s="331"/>
      <c r="P127" s="346" t="s">
        <v>1853</v>
      </c>
      <c r="Q127" s="305"/>
      <c r="R127" s="305"/>
      <c r="S127" s="307"/>
      <c r="T127" s="406">
        <f>AVERAGE(T122:T125)</f>
        <v>2039.898</v>
      </c>
      <c r="U127" s="407">
        <f>(U122-T127)/T127</f>
        <v>-0.5097794105</v>
      </c>
    </row>
    <row r="128" ht="12.75" customHeight="1">
      <c r="R128" s="456" t="s">
        <v>2603</v>
      </c>
    </row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231">
    <mergeCell ref="P22:Q22"/>
    <mergeCell ref="P23:Q23"/>
    <mergeCell ref="P24:Q24"/>
    <mergeCell ref="P25:Q25"/>
    <mergeCell ref="P26:Q26"/>
    <mergeCell ref="P27:Q27"/>
    <mergeCell ref="P28:Q28"/>
    <mergeCell ref="D22:E22"/>
    <mergeCell ref="D23:E23"/>
    <mergeCell ref="D24:E24"/>
    <mergeCell ref="D25:E25"/>
    <mergeCell ref="D26:E26"/>
    <mergeCell ref="B28:F28"/>
    <mergeCell ref="B29:Q29"/>
    <mergeCell ref="P30:Q30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P43:Q43"/>
    <mergeCell ref="P45:Q45"/>
    <mergeCell ref="P46:Q46"/>
    <mergeCell ref="M50:Q50"/>
    <mergeCell ref="P51:Q51"/>
    <mergeCell ref="P52:Q52"/>
    <mergeCell ref="P53:Q53"/>
    <mergeCell ref="P54:Q54"/>
    <mergeCell ref="P55:Q55"/>
    <mergeCell ref="P56:Q56"/>
    <mergeCell ref="P57:Q57"/>
    <mergeCell ref="P58:Q58"/>
    <mergeCell ref="P59:Q59"/>
    <mergeCell ref="P60:Q60"/>
    <mergeCell ref="P61:Q61"/>
    <mergeCell ref="P69:Q69"/>
    <mergeCell ref="P70:Q70"/>
    <mergeCell ref="P71:Q71"/>
    <mergeCell ref="P72:Q72"/>
    <mergeCell ref="P73:Q73"/>
    <mergeCell ref="P62:Q62"/>
    <mergeCell ref="P63:Q63"/>
    <mergeCell ref="P64:Q64"/>
    <mergeCell ref="P65:Q65"/>
    <mergeCell ref="P66:Q66"/>
    <mergeCell ref="P67:Q67"/>
    <mergeCell ref="P68:Q68"/>
    <mergeCell ref="I7:J7"/>
    <mergeCell ref="K7:L7"/>
    <mergeCell ref="A1:R1"/>
    <mergeCell ref="B3:Q3"/>
    <mergeCell ref="B5:Q5"/>
    <mergeCell ref="B7:B8"/>
    <mergeCell ref="C7:C8"/>
    <mergeCell ref="D7:E8"/>
    <mergeCell ref="F7:F8"/>
    <mergeCell ref="B9:Q9"/>
    <mergeCell ref="G7:G8"/>
    <mergeCell ref="H7:H8"/>
    <mergeCell ref="D10:E10"/>
    <mergeCell ref="D11:E11"/>
    <mergeCell ref="D12:E12"/>
    <mergeCell ref="D13:E13"/>
    <mergeCell ref="D14:E14"/>
    <mergeCell ref="M7:Q7"/>
    <mergeCell ref="P8:Q8"/>
    <mergeCell ref="P10:Q10"/>
    <mergeCell ref="P11:Q11"/>
    <mergeCell ref="P12:Q12"/>
    <mergeCell ref="P13:Q13"/>
    <mergeCell ref="P14:Q14"/>
    <mergeCell ref="D15:E15"/>
    <mergeCell ref="D16:E16"/>
    <mergeCell ref="D17:E17"/>
    <mergeCell ref="D18:E18"/>
    <mergeCell ref="D19:E19"/>
    <mergeCell ref="D20:E20"/>
    <mergeCell ref="D21:E21"/>
    <mergeCell ref="P15:Q15"/>
    <mergeCell ref="P16:Q16"/>
    <mergeCell ref="P17:Q17"/>
    <mergeCell ref="P18:Q18"/>
    <mergeCell ref="P19:Q19"/>
    <mergeCell ref="P20:Q20"/>
    <mergeCell ref="P21:Q21"/>
    <mergeCell ref="B43:F43"/>
    <mergeCell ref="B44:Q44"/>
    <mergeCell ref="P80:Q80"/>
    <mergeCell ref="P81:Q81"/>
    <mergeCell ref="P82:Q82"/>
    <mergeCell ref="P83:Q83"/>
    <mergeCell ref="P84:Q84"/>
    <mergeCell ref="P85:Q85"/>
    <mergeCell ref="P86:Q86"/>
    <mergeCell ref="M97:Q97"/>
    <mergeCell ref="P98:Q98"/>
    <mergeCell ref="P99:Q99"/>
    <mergeCell ref="P100:Q100"/>
    <mergeCell ref="P101:Q101"/>
    <mergeCell ref="P102:Q102"/>
    <mergeCell ref="P103:Q103"/>
    <mergeCell ref="P87:Q87"/>
    <mergeCell ref="P88:Q88"/>
    <mergeCell ref="P89:Q89"/>
    <mergeCell ref="P90:Q90"/>
    <mergeCell ref="P91:Q91"/>
    <mergeCell ref="P92:Q92"/>
    <mergeCell ref="P93:Q93"/>
    <mergeCell ref="D27:E27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G50:G51"/>
    <mergeCell ref="H50:H51"/>
    <mergeCell ref="I50:J50"/>
    <mergeCell ref="K50:L50"/>
    <mergeCell ref="D45:E45"/>
    <mergeCell ref="D46:E46"/>
    <mergeCell ref="B48:D48"/>
    <mergeCell ref="B50:B51"/>
    <mergeCell ref="C50:C51"/>
    <mergeCell ref="D50:E51"/>
    <mergeCell ref="F50:F51"/>
    <mergeCell ref="D52:E52"/>
    <mergeCell ref="D53:E53"/>
    <mergeCell ref="D54:E54"/>
    <mergeCell ref="D55:E55"/>
    <mergeCell ref="D56:E56"/>
    <mergeCell ref="D57:E57"/>
    <mergeCell ref="D58:E58"/>
    <mergeCell ref="D75:E75"/>
    <mergeCell ref="D76:E76"/>
    <mergeCell ref="B73:F73"/>
    <mergeCell ref="B74:Q74"/>
    <mergeCell ref="P75:Q75"/>
    <mergeCell ref="P76:Q76"/>
    <mergeCell ref="P77:Q77"/>
    <mergeCell ref="P78:Q78"/>
    <mergeCell ref="P79:Q79"/>
    <mergeCell ref="B110:R110"/>
    <mergeCell ref="D112:Q112"/>
    <mergeCell ref="D114:Q114"/>
    <mergeCell ref="D116:Q116"/>
    <mergeCell ref="D118:Q118"/>
    <mergeCell ref="F120:G120"/>
    <mergeCell ref="H120:I120"/>
    <mergeCell ref="F124:G124"/>
    <mergeCell ref="F125:G125"/>
    <mergeCell ref="J126:K126"/>
    <mergeCell ref="J127:K127"/>
    <mergeCell ref="F121:G121"/>
    <mergeCell ref="H121:I121"/>
    <mergeCell ref="F122:G122"/>
    <mergeCell ref="H122:I122"/>
    <mergeCell ref="F123:G123"/>
    <mergeCell ref="H123:I123"/>
    <mergeCell ref="H124:I124"/>
    <mergeCell ref="H125:I125"/>
    <mergeCell ref="P126:Q126"/>
    <mergeCell ref="P127:S127"/>
    <mergeCell ref="L120:M120"/>
    <mergeCell ref="N120:Q120"/>
    <mergeCell ref="P121:Q121"/>
    <mergeCell ref="P122:Q122"/>
    <mergeCell ref="P123:Q123"/>
    <mergeCell ref="P124:Q124"/>
    <mergeCell ref="P125:Q125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F97:F98"/>
    <mergeCell ref="G97:G98"/>
    <mergeCell ref="H97:H98"/>
    <mergeCell ref="I97:J97"/>
    <mergeCell ref="K97:L97"/>
    <mergeCell ref="D91:E91"/>
    <mergeCell ref="D92:E92"/>
    <mergeCell ref="D93:E93"/>
    <mergeCell ref="B95:D95"/>
    <mergeCell ref="B97:B98"/>
    <mergeCell ref="C97:C98"/>
    <mergeCell ref="D97:E98"/>
    <mergeCell ref="D99:E99"/>
    <mergeCell ref="D100:E100"/>
    <mergeCell ref="D101:E101"/>
    <mergeCell ref="D102:E102"/>
    <mergeCell ref="B103:F103"/>
    <mergeCell ref="B105:D105"/>
    <mergeCell ref="D108:F108"/>
  </mergeCells>
  <conditionalFormatting sqref="L1:L999">
    <cfRule type="cellIs" dxfId="0" priority="1" operator="greaterThan">
      <formula>1000</formula>
    </cfRule>
  </conditionalFormatting>
  <conditionalFormatting sqref="L1:L999">
    <cfRule type="cellIs" dxfId="1" priority="2" operator="greaterThan">
      <formula>500</formula>
    </cfRule>
  </conditionalFormatting>
  <conditionalFormatting sqref="L1:L999">
    <cfRule type="cellIs" dxfId="2" priority="3" operator="greaterThan">
      <formula>300</formula>
    </cfRule>
  </conditionalFormatting>
  <conditionalFormatting sqref="L1:L999">
    <cfRule type="cellIs" dxfId="3" priority="4" operator="greaterThan">
      <formula>100</formula>
    </cfRule>
  </conditionalFormatting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FC5E8"/>
    <pageSetUpPr/>
  </sheetPr>
  <sheetViews>
    <sheetView workbookViewId="0"/>
  </sheetViews>
  <sheetFormatPr customHeight="1" defaultColWidth="12.63" defaultRowHeight="15.75"/>
  <cols>
    <col customWidth="1" min="1" max="1" width="0.38"/>
    <col customWidth="1" min="2" max="3" width="4.63"/>
    <col customWidth="1" min="4" max="4" width="16.25"/>
    <col customWidth="1" min="5" max="5" width="9.25"/>
    <col customWidth="1" min="6" max="6" width="7.25"/>
    <col customWidth="1" min="7" max="7" width="7.63"/>
    <col customWidth="1" min="8" max="8" width="4.63"/>
    <col customWidth="1" min="9" max="9" width="6.88"/>
    <col customWidth="1" min="10" max="10" width="6.38"/>
    <col customWidth="1" min="11" max="11" width="6.75"/>
    <col customWidth="1" min="12" max="12" width="6.88"/>
    <col customWidth="1" min="13" max="13" width="6.38"/>
    <col customWidth="1" min="14" max="14" width="6.75"/>
    <col customWidth="1" min="15" max="15" width="7.63"/>
    <col customWidth="1" min="16" max="16" width="6.75"/>
    <col customWidth="1" min="17" max="17" width="6.38"/>
    <col customWidth="1" min="18" max="18" width="1.0"/>
    <col customWidth="1" min="19" max="19" width="5.88"/>
    <col customWidth="1" min="20" max="20" width="10.38"/>
    <col customWidth="1" min="21" max="26" width="8.63"/>
  </cols>
  <sheetData>
    <row r="1" ht="14.25" customHeight="1">
      <c r="A1" s="296" t="s">
        <v>76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  <c r="O1" s="297"/>
      <c r="P1" s="297"/>
      <c r="Q1" s="297"/>
      <c r="R1" s="297"/>
      <c r="S1" s="297"/>
      <c r="T1" s="298"/>
    </row>
    <row r="2" ht="6.0" customHeight="1"/>
    <row r="3" ht="11.25" customHeight="1">
      <c r="B3" s="299" t="s">
        <v>2060</v>
      </c>
      <c r="C3" s="297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/>
      <c r="R3" s="297"/>
      <c r="S3" s="298"/>
    </row>
    <row r="4" ht="1.5" customHeight="1"/>
    <row r="5" ht="11.25" customHeight="1">
      <c r="B5" s="300" t="s">
        <v>78</v>
      </c>
      <c r="C5" s="297"/>
      <c r="D5" s="297"/>
      <c r="E5" s="297"/>
      <c r="F5" s="297"/>
      <c r="G5" s="297"/>
      <c r="H5" s="297"/>
      <c r="I5" s="297"/>
      <c r="J5" s="297"/>
      <c r="K5" s="297"/>
      <c r="L5" s="297"/>
      <c r="M5" s="297"/>
      <c r="N5" s="297"/>
      <c r="O5" s="297"/>
      <c r="P5" s="297"/>
      <c r="Q5" s="297"/>
      <c r="R5" s="297"/>
      <c r="S5" s="298"/>
    </row>
    <row r="6" ht="3.75" customHeight="1"/>
    <row r="7" ht="19.5" customHeight="1">
      <c r="B7" s="301" t="s">
        <v>79</v>
      </c>
      <c r="C7" s="301" t="s">
        <v>80</v>
      </c>
      <c r="D7" s="302" t="s">
        <v>81</v>
      </c>
      <c r="E7" s="303"/>
      <c r="F7" s="301" t="s">
        <v>82</v>
      </c>
      <c r="G7" s="301" t="s">
        <v>83</v>
      </c>
      <c r="H7" s="301" t="s">
        <v>84</v>
      </c>
      <c r="I7" s="304" t="s">
        <v>85</v>
      </c>
      <c r="J7" s="305"/>
      <c r="K7" s="306"/>
      <c r="L7" s="304" t="s">
        <v>86</v>
      </c>
      <c r="M7" s="305"/>
      <c r="N7" s="306"/>
      <c r="O7" s="304" t="s">
        <v>87</v>
      </c>
      <c r="P7" s="305"/>
      <c r="Q7" s="305"/>
      <c r="R7" s="305"/>
      <c r="S7" s="307"/>
    </row>
    <row r="8" ht="14.25" customHeight="1">
      <c r="B8" s="308"/>
      <c r="C8" s="308"/>
      <c r="D8" s="309"/>
      <c r="E8" s="310"/>
      <c r="F8" s="308"/>
      <c r="G8" s="308"/>
      <c r="H8" s="308"/>
      <c r="I8" s="311" t="s">
        <v>88</v>
      </c>
      <c r="J8" s="311" t="s">
        <v>89</v>
      </c>
      <c r="K8" s="311" t="s">
        <v>90</v>
      </c>
      <c r="L8" s="311" t="s">
        <v>88</v>
      </c>
      <c r="M8" s="311" t="s">
        <v>89</v>
      </c>
      <c r="N8" s="311" t="s">
        <v>90</v>
      </c>
      <c r="O8" s="311" t="s">
        <v>83</v>
      </c>
      <c r="P8" s="311" t="s">
        <v>88</v>
      </c>
      <c r="Q8" s="311" t="s">
        <v>89</v>
      </c>
      <c r="R8" s="304" t="s">
        <v>90</v>
      </c>
      <c r="S8" s="307"/>
    </row>
    <row r="9" ht="11.25" customHeight="1">
      <c r="B9" s="312" t="s">
        <v>2604</v>
      </c>
      <c r="C9" s="313"/>
      <c r="D9" s="313"/>
      <c r="E9" s="313"/>
      <c r="F9" s="313"/>
      <c r="G9" s="313"/>
      <c r="H9" s="313"/>
      <c r="I9" s="313"/>
      <c r="J9" s="313"/>
      <c r="K9" s="313"/>
      <c r="L9" s="313"/>
      <c r="M9" s="313"/>
      <c r="N9" s="313"/>
      <c r="O9" s="313"/>
      <c r="P9" s="313"/>
      <c r="Q9" s="313"/>
      <c r="R9" s="313"/>
      <c r="S9" s="314"/>
    </row>
    <row r="10" ht="11.25" customHeight="1">
      <c r="B10" s="315" t="s">
        <v>92</v>
      </c>
      <c r="C10" s="316" t="s">
        <v>1887</v>
      </c>
      <c r="D10" s="317" t="s">
        <v>1091</v>
      </c>
      <c r="E10" s="318"/>
      <c r="F10" s="316" t="s">
        <v>95</v>
      </c>
      <c r="G10" s="319">
        <v>1.2</v>
      </c>
      <c r="H10" s="315" t="s">
        <v>96</v>
      </c>
      <c r="I10" s="320">
        <v>-521.08</v>
      </c>
      <c r="J10" s="320">
        <v>0.0</v>
      </c>
      <c r="K10" s="320">
        <v>-521.08</v>
      </c>
      <c r="L10" s="320">
        <v>521.08</v>
      </c>
      <c r="M10" s="320">
        <v>0.0</v>
      </c>
      <c r="N10" s="320">
        <v>521.08</v>
      </c>
      <c r="O10" s="319">
        <v>0.0</v>
      </c>
      <c r="P10" s="320">
        <v>0.0</v>
      </c>
      <c r="Q10" s="320">
        <v>0.0</v>
      </c>
      <c r="R10" s="321">
        <v>0.0</v>
      </c>
      <c r="S10" s="314"/>
    </row>
    <row r="11" ht="11.25" customHeight="1">
      <c r="B11" s="315" t="s">
        <v>92</v>
      </c>
      <c r="C11" s="316" t="s">
        <v>1858</v>
      </c>
      <c r="D11" s="317" t="s">
        <v>661</v>
      </c>
      <c r="E11" s="318"/>
      <c r="F11" s="316" t="s">
        <v>95</v>
      </c>
      <c r="G11" s="319">
        <v>1.2</v>
      </c>
      <c r="H11" s="315" t="s">
        <v>96</v>
      </c>
      <c r="I11" s="320">
        <v>-210.0</v>
      </c>
      <c r="J11" s="320">
        <v>0.0</v>
      </c>
      <c r="K11" s="320">
        <v>-210.0</v>
      </c>
      <c r="L11" s="320">
        <v>210.0</v>
      </c>
      <c r="M11" s="320">
        <v>0.0</v>
      </c>
      <c r="N11" s="320">
        <v>210.0</v>
      </c>
      <c r="O11" s="319">
        <v>0.0</v>
      </c>
      <c r="P11" s="320">
        <v>0.0</v>
      </c>
      <c r="Q11" s="320">
        <v>0.0</v>
      </c>
      <c r="R11" s="321">
        <v>0.0</v>
      </c>
      <c r="S11" s="314"/>
    </row>
    <row r="12" ht="11.25" customHeight="1">
      <c r="B12" s="315" t="s">
        <v>92</v>
      </c>
      <c r="C12" s="316" t="s">
        <v>204</v>
      </c>
      <c r="D12" s="317" t="s">
        <v>205</v>
      </c>
      <c r="E12" s="318"/>
      <c r="F12" s="316" t="s">
        <v>95</v>
      </c>
      <c r="G12" s="319">
        <v>0.12</v>
      </c>
      <c r="H12" s="315" t="s">
        <v>96</v>
      </c>
      <c r="I12" s="320">
        <v>-12.5</v>
      </c>
      <c r="J12" s="320">
        <v>0.0</v>
      </c>
      <c r="K12" s="320">
        <v>-12.5</v>
      </c>
      <c r="L12" s="320">
        <v>12.5</v>
      </c>
      <c r="M12" s="320">
        <v>0.0</v>
      </c>
      <c r="N12" s="320">
        <v>12.5</v>
      </c>
      <c r="O12" s="319">
        <v>0.0</v>
      </c>
      <c r="P12" s="320">
        <v>0.0</v>
      </c>
      <c r="Q12" s="320">
        <v>0.0</v>
      </c>
      <c r="R12" s="321">
        <v>0.0</v>
      </c>
      <c r="S12" s="314"/>
    </row>
    <row r="13" ht="11.25" customHeight="1">
      <c r="B13" s="315" t="s">
        <v>92</v>
      </c>
      <c r="C13" s="316" t="s">
        <v>128</v>
      </c>
      <c r="D13" s="317" t="s">
        <v>129</v>
      </c>
      <c r="E13" s="318"/>
      <c r="F13" s="316" t="s">
        <v>130</v>
      </c>
      <c r="G13" s="319">
        <v>4.0</v>
      </c>
      <c r="H13" s="315" t="s">
        <v>96</v>
      </c>
      <c r="I13" s="320">
        <v>-55.54</v>
      </c>
      <c r="J13" s="320">
        <v>0.0</v>
      </c>
      <c r="K13" s="320">
        <v>-55.54</v>
      </c>
      <c r="L13" s="320">
        <v>55.54</v>
      </c>
      <c r="M13" s="320">
        <v>0.0</v>
      </c>
      <c r="N13" s="320">
        <v>55.54</v>
      </c>
      <c r="O13" s="319">
        <v>0.0</v>
      </c>
      <c r="P13" s="320">
        <v>0.0</v>
      </c>
      <c r="Q13" s="320">
        <v>0.0</v>
      </c>
      <c r="R13" s="321">
        <v>0.0</v>
      </c>
      <c r="S13" s="314"/>
    </row>
    <row r="14" ht="11.25" customHeight="1">
      <c r="B14" s="315" t="s">
        <v>92</v>
      </c>
      <c r="C14" s="316" t="s">
        <v>105</v>
      </c>
      <c r="D14" s="317" t="s">
        <v>106</v>
      </c>
      <c r="E14" s="318"/>
      <c r="F14" s="316" t="s">
        <v>95</v>
      </c>
      <c r="G14" s="319">
        <v>0.4</v>
      </c>
      <c r="H14" s="315" t="s">
        <v>96</v>
      </c>
      <c r="I14" s="320">
        <v>-26.4</v>
      </c>
      <c r="J14" s="320">
        <v>0.0</v>
      </c>
      <c r="K14" s="320">
        <v>-26.4</v>
      </c>
      <c r="L14" s="320">
        <v>26.4</v>
      </c>
      <c r="M14" s="320">
        <v>0.0</v>
      </c>
      <c r="N14" s="320">
        <v>26.4</v>
      </c>
      <c r="O14" s="319">
        <v>0.0</v>
      </c>
      <c r="P14" s="320">
        <v>0.0</v>
      </c>
      <c r="Q14" s="320">
        <v>0.0</v>
      </c>
      <c r="R14" s="321">
        <v>0.0</v>
      </c>
      <c r="S14" s="314"/>
    </row>
    <row r="15" ht="11.25" customHeight="1">
      <c r="B15" s="315" t="s">
        <v>92</v>
      </c>
      <c r="C15" s="316" t="s">
        <v>118</v>
      </c>
      <c r="D15" s="317" t="s">
        <v>119</v>
      </c>
      <c r="E15" s="318"/>
      <c r="F15" s="316" t="s">
        <v>95</v>
      </c>
      <c r="G15" s="319">
        <v>0.012</v>
      </c>
      <c r="H15" s="315" t="s">
        <v>96</v>
      </c>
      <c r="I15" s="320">
        <v>-0.5</v>
      </c>
      <c r="J15" s="320">
        <v>0.0</v>
      </c>
      <c r="K15" s="320">
        <v>-0.5</v>
      </c>
      <c r="L15" s="320">
        <v>0.5</v>
      </c>
      <c r="M15" s="320">
        <v>0.0</v>
      </c>
      <c r="N15" s="320">
        <v>0.5</v>
      </c>
      <c r="O15" s="319">
        <v>0.0</v>
      </c>
      <c r="P15" s="320">
        <v>0.0</v>
      </c>
      <c r="Q15" s="320">
        <v>0.0</v>
      </c>
      <c r="R15" s="321">
        <v>0.0</v>
      </c>
      <c r="S15" s="314"/>
    </row>
    <row r="16" ht="11.25" customHeight="1">
      <c r="B16" s="315" t="s">
        <v>92</v>
      </c>
      <c r="C16" s="316" t="s">
        <v>120</v>
      </c>
      <c r="D16" s="317" t="s">
        <v>121</v>
      </c>
      <c r="E16" s="318"/>
      <c r="F16" s="316" t="s">
        <v>95</v>
      </c>
      <c r="G16" s="319">
        <v>0.1</v>
      </c>
      <c r="H16" s="315" t="s">
        <v>96</v>
      </c>
      <c r="I16" s="320">
        <v>-14.89</v>
      </c>
      <c r="J16" s="320">
        <v>0.0</v>
      </c>
      <c r="K16" s="320">
        <v>-14.89</v>
      </c>
      <c r="L16" s="320">
        <v>14.89</v>
      </c>
      <c r="M16" s="320">
        <v>0.0</v>
      </c>
      <c r="N16" s="320">
        <v>14.89</v>
      </c>
      <c r="O16" s="319">
        <v>0.0</v>
      </c>
      <c r="P16" s="320">
        <v>0.0</v>
      </c>
      <c r="Q16" s="320">
        <v>0.0</v>
      </c>
      <c r="R16" s="321">
        <v>0.0</v>
      </c>
      <c r="S16" s="314"/>
    </row>
    <row r="17" ht="11.25" customHeight="1">
      <c r="B17" s="315" t="s">
        <v>92</v>
      </c>
      <c r="C17" s="316" t="s">
        <v>272</v>
      </c>
      <c r="D17" s="317" t="s">
        <v>273</v>
      </c>
      <c r="E17" s="318"/>
      <c r="F17" s="316" t="s">
        <v>95</v>
      </c>
      <c r="G17" s="319">
        <v>0.16</v>
      </c>
      <c r="H17" s="315" t="s">
        <v>96</v>
      </c>
      <c r="I17" s="320">
        <v>-26.64</v>
      </c>
      <c r="J17" s="320">
        <v>0.0</v>
      </c>
      <c r="K17" s="320">
        <v>-26.64</v>
      </c>
      <c r="L17" s="320">
        <v>26.64</v>
      </c>
      <c r="M17" s="320">
        <v>0.0</v>
      </c>
      <c r="N17" s="320">
        <v>26.64</v>
      </c>
      <c r="O17" s="319">
        <v>0.0</v>
      </c>
      <c r="P17" s="320">
        <v>0.0</v>
      </c>
      <c r="Q17" s="320">
        <v>0.0</v>
      </c>
      <c r="R17" s="321">
        <v>0.0</v>
      </c>
      <c r="S17" s="314"/>
    </row>
    <row r="18" ht="11.25" customHeight="1">
      <c r="B18" s="315" t="s">
        <v>92</v>
      </c>
      <c r="C18" s="316" t="s">
        <v>336</v>
      </c>
      <c r="D18" s="317" t="s">
        <v>337</v>
      </c>
      <c r="E18" s="318"/>
      <c r="F18" s="316" t="s">
        <v>95</v>
      </c>
      <c r="G18" s="319">
        <v>0.004</v>
      </c>
      <c r="H18" s="315" t="s">
        <v>96</v>
      </c>
      <c r="I18" s="320">
        <v>-10.39</v>
      </c>
      <c r="J18" s="320">
        <v>0.0</v>
      </c>
      <c r="K18" s="320">
        <v>-10.39</v>
      </c>
      <c r="L18" s="320">
        <v>10.39</v>
      </c>
      <c r="M18" s="320">
        <v>0.0</v>
      </c>
      <c r="N18" s="320">
        <v>10.39</v>
      </c>
      <c r="O18" s="319">
        <v>0.0</v>
      </c>
      <c r="P18" s="320">
        <v>0.0</v>
      </c>
      <c r="Q18" s="320">
        <v>0.0</v>
      </c>
      <c r="R18" s="321">
        <v>0.0</v>
      </c>
      <c r="S18" s="314"/>
    </row>
    <row r="19" ht="11.25" customHeight="1">
      <c r="B19" s="315" t="s">
        <v>92</v>
      </c>
      <c r="C19" s="316" t="s">
        <v>99</v>
      </c>
      <c r="D19" s="317" t="s">
        <v>100</v>
      </c>
      <c r="E19" s="318"/>
      <c r="F19" s="316" t="s">
        <v>95</v>
      </c>
      <c r="G19" s="319">
        <v>1.4</v>
      </c>
      <c r="H19" s="315" t="s">
        <v>96</v>
      </c>
      <c r="I19" s="320">
        <v>-105.0</v>
      </c>
      <c r="J19" s="320">
        <v>0.0</v>
      </c>
      <c r="K19" s="320">
        <v>-105.0</v>
      </c>
      <c r="L19" s="320">
        <v>105.0</v>
      </c>
      <c r="M19" s="320">
        <v>0.0</v>
      </c>
      <c r="N19" s="320">
        <v>105.0</v>
      </c>
      <c r="O19" s="319">
        <v>0.0</v>
      </c>
      <c r="P19" s="320">
        <v>0.0</v>
      </c>
      <c r="Q19" s="320">
        <v>0.0</v>
      </c>
      <c r="R19" s="321">
        <v>0.0</v>
      </c>
      <c r="S19" s="314"/>
    </row>
    <row r="20" ht="11.25" customHeight="1">
      <c r="B20" s="315" t="s">
        <v>92</v>
      </c>
      <c r="C20" s="316" t="s">
        <v>230</v>
      </c>
      <c r="D20" s="317" t="s">
        <v>231</v>
      </c>
      <c r="E20" s="318"/>
      <c r="F20" s="316" t="s">
        <v>95</v>
      </c>
      <c r="G20" s="319">
        <v>0.16</v>
      </c>
      <c r="H20" s="315" t="s">
        <v>96</v>
      </c>
      <c r="I20" s="320">
        <v>-95.84</v>
      </c>
      <c r="J20" s="320">
        <v>0.0</v>
      </c>
      <c r="K20" s="320">
        <v>-95.84</v>
      </c>
      <c r="L20" s="320">
        <v>95.84</v>
      </c>
      <c r="M20" s="320">
        <v>0.0</v>
      </c>
      <c r="N20" s="320">
        <v>95.84</v>
      </c>
      <c r="O20" s="319">
        <v>0.0</v>
      </c>
      <c r="P20" s="320">
        <v>0.0</v>
      </c>
      <c r="Q20" s="320">
        <v>0.0</v>
      </c>
      <c r="R20" s="321">
        <v>0.0</v>
      </c>
      <c r="S20" s="314"/>
    </row>
    <row r="21" ht="11.25" customHeight="1">
      <c r="B21" s="315" t="s">
        <v>92</v>
      </c>
      <c r="C21" s="316" t="s">
        <v>204</v>
      </c>
      <c r="D21" s="317" t="s">
        <v>205</v>
      </c>
      <c r="E21" s="318"/>
      <c r="F21" s="316" t="s">
        <v>95</v>
      </c>
      <c r="G21" s="319">
        <v>0.12</v>
      </c>
      <c r="H21" s="315" t="s">
        <v>96</v>
      </c>
      <c r="I21" s="320">
        <v>-12.5</v>
      </c>
      <c r="J21" s="320">
        <v>0.0</v>
      </c>
      <c r="K21" s="320">
        <v>-12.5</v>
      </c>
      <c r="L21" s="320">
        <v>12.5</v>
      </c>
      <c r="M21" s="320">
        <v>0.0</v>
      </c>
      <c r="N21" s="320">
        <v>12.5</v>
      </c>
      <c r="O21" s="319">
        <v>0.0</v>
      </c>
      <c r="P21" s="320">
        <v>0.0</v>
      </c>
      <c r="Q21" s="320">
        <v>0.0</v>
      </c>
      <c r="R21" s="321">
        <v>0.0</v>
      </c>
      <c r="S21" s="314"/>
    </row>
    <row r="22" ht="11.25" customHeight="1">
      <c r="B22" s="315" t="s">
        <v>92</v>
      </c>
      <c r="C22" s="316" t="s">
        <v>124</v>
      </c>
      <c r="D22" s="317" t="s">
        <v>125</v>
      </c>
      <c r="E22" s="318"/>
      <c r="F22" s="316" t="s">
        <v>95</v>
      </c>
      <c r="G22" s="319">
        <v>0.2</v>
      </c>
      <c r="H22" s="315" t="s">
        <v>96</v>
      </c>
      <c r="I22" s="320">
        <v>-268.18</v>
      </c>
      <c r="J22" s="320">
        <v>0.0</v>
      </c>
      <c r="K22" s="320">
        <v>-268.18</v>
      </c>
      <c r="L22" s="320">
        <v>268.18</v>
      </c>
      <c r="M22" s="320">
        <v>0.0</v>
      </c>
      <c r="N22" s="320">
        <v>268.18</v>
      </c>
      <c r="O22" s="319">
        <v>0.0</v>
      </c>
      <c r="P22" s="320">
        <v>0.0</v>
      </c>
      <c r="Q22" s="320">
        <v>0.0</v>
      </c>
      <c r="R22" s="321">
        <v>0.0</v>
      </c>
      <c r="S22" s="314"/>
    </row>
    <row r="23" ht="11.25" customHeight="1">
      <c r="B23" s="315" t="s">
        <v>92</v>
      </c>
      <c r="C23" s="316" t="s">
        <v>118</v>
      </c>
      <c r="D23" s="317" t="s">
        <v>119</v>
      </c>
      <c r="E23" s="318"/>
      <c r="F23" s="316" t="s">
        <v>95</v>
      </c>
      <c r="G23" s="319">
        <v>0.008</v>
      </c>
      <c r="H23" s="315" t="s">
        <v>96</v>
      </c>
      <c r="I23" s="320">
        <v>-0.34</v>
      </c>
      <c r="J23" s="320">
        <v>0.0</v>
      </c>
      <c r="K23" s="320">
        <v>-0.34</v>
      </c>
      <c r="L23" s="320">
        <v>0.34</v>
      </c>
      <c r="M23" s="320">
        <v>0.0</v>
      </c>
      <c r="N23" s="320">
        <v>0.34</v>
      </c>
      <c r="O23" s="319">
        <v>0.0</v>
      </c>
      <c r="P23" s="320">
        <v>0.0</v>
      </c>
      <c r="Q23" s="320">
        <v>0.0</v>
      </c>
      <c r="R23" s="321">
        <v>0.0</v>
      </c>
      <c r="S23" s="314"/>
    </row>
    <row r="24" ht="11.25" customHeight="1">
      <c r="B24" s="315" t="s">
        <v>92</v>
      </c>
      <c r="C24" s="316" t="s">
        <v>141</v>
      </c>
      <c r="D24" s="317" t="s">
        <v>142</v>
      </c>
      <c r="E24" s="318"/>
      <c r="F24" s="316" t="s">
        <v>95</v>
      </c>
      <c r="G24" s="319">
        <v>0.16</v>
      </c>
      <c r="H24" s="315" t="s">
        <v>96</v>
      </c>
      <c r="I24" s="320">
        <v>-11.66</v>
      </c>
      <c r="J24" s="320">
        <v>0.0</v>
      </c>
      <c r="K24" s="320">
        <v>-11.66</v>
      </c>
      <c r="L24" s="320">
        <v>11.66</v>
      </c>
      <c r="M24" s="320">
        <v>0.0</v>
      </c>
      <c r="N24" s="320">
        <v>11.66</v>
      </c>
      <c r="O24" s="319">
        <v>0.0</v>
      </c>
      <c r="P24" s="320">
        <v>0.0</v>
      </c>
      <c r="Q24" s="320">
        <v>0.0</v>
      </c>
      <c r="R24" s="321">
        <v>0.0</v>
      </c>
      <c r="S24" s="314"/>
    </row>
    <row r="25" ht="11.25" customHeight="1">
      <c r="B25" s="315" t="s">
        <v>92</v>
      </c>
      <c r="C25" s="316" t="s">
        <v>1862</v>
      </c>
      <c r="D25" s="317" t="s">
        <v>763</v>
      </c>
      <c r="E25" s="318"/>
      <c r="F25" s="316" t="s">
        <v>95</v>
      </c>
      <c r="G25" s="319">
        <v>0.04</v>
      </c>
      <c r="H25" s="315" t="s">
        <v>96</v>
      </c>
      <c r="I25" s="320">
        <v>-5.24</v>
      </c>
      <c r="J25" s="320">
        <v>0.0</v>
      </c>
      <c r="K25" s="320">
        <v>-5.24</v>
      </c>
      <c r="L25" s="320">
        <v>5.24</v>
      </c>
      <c r="M25" s="320">
        <v>0.0</v>
      </c>
      <c r="N25" s="320">
        <v>5.24</v>
      </c>
      <c r="O25" s="319">
        <v>0.0</v>
      </c>
      <c r="P25" s="320">
        <v>0.0</v>
      </c>
      <c r="Q25" s="320">
        <v>0.0</v>
      </c>
      <c r="R25" s="321">
        <v>0.0</v>
      </c>
      <c r="S25" s="314"/>
    </row>
    <row r="26" ht="11.25" customHeight="1">
      <c r="B26" s="315" t="s">
        <v>92</v>
      </c>
      <c r="C26" s="316" t="s">
        <v>284</v>
      </c>
      <c r="D26" s="317" t="s">
        <v>285</v>
      </c>
      <c r="E26" s="318"/>
      <c r="F26" s="316" t="s">
        <v>286</v>
      </c>
      <c r="G26" s="319">
        <v>0.08</v>
      </c>
      <c r="H26" s="315" t="s">
        <v>96</v>
      </c>
      <c r="I26" s="320">
        <v>-44.8</v>
      </c>
      <c r="J26" s="320">
        <v>0.0</v>
      </c>
      <c r="K26" s="320">
        <v>-44.8</v>
      </c>
      <c r="L26" s="320">
        <v>44.8</v>
      </c>
      <c r="M26" s="320">
        <v>0.0</v>
      </c>
      <c r="N26" s="320">
        <v>44.8</v>
      </c>
      <c r="O26" s="319">
        <v>0.0</v>
      </c>
      <c r="P26" s="320">
        <v>0.0</v>
      </c>
      <c r="Q26" s="320">
        <v>0.0</v>
      </c>
      <c r="R26" s="321">
        <v>0.0</v>
      </c>
      <c r="S26" s="314"/>
    </row>
    <row r="27" ht="11.25" customHeight="1">
      <c r="B27" s="315" t="s">
        <v>92</v>
      </c>
      <c r="C27" s="316" t="s">
        <v>103</v>
      </c>
      <c r="D27" s="317" t="s">
        <v>104</v>
      </c>
      <c r="E27" s="318"/>
      <c r="F27" s="316" t="s">
        <v>95</v>
      </c>
      <c r="G27" s="319">
        <v>3.54</v>
      </c>
      <c r="H27" s="315" t="s">
        <v>96</v>
      </c>
      <c r="I27" s="320">
        <v>-215.94</v>
      </c>
      <c r="J27" s="320">
        <v>0.0</v>
      </c>
      <c r="K27" s="320">
        <v>-215.94</v>
      </c>
      <c r="L27" s="320">
        <v>215.94</v>
      </c>
      <c r="M27" s="320">
        <v>0.0</v>
      </c>
      <c r="N27" s="320">
        <v>215.94</v>
      </c>
      <c r="O27" s="319">
        <v>0.0</v>
      </c>
      <c r="P27" s="320">
        <v>0.0</v>
      </c>
      <c r="Q27" s="320">
        <v>0.0</v>
      </c>
      <c r="R27" s="321">
        <v>0.0</v>
      </c>
      <c r="S27" s="314"/>
    </row>
    <row r="28" ht="11.25" customHeight="1">
      <c r="B28" s="315" t="s">
        <v>92</v>
      </c>
      <c r="C28" s="316" t="s">
        <v>2605</v>
      </c>
      <c r="D28" s="317" t="s">
        <v>2606</v>
      </c>
      <c r="E28" s="318"/>
      <c r="F28" s="316" t="s">
        <v>95</v>
      </c>
      <c r="G28" s="319">
        <v>0.5</v>
      </c>
      <c r="H28" s="315" t="s">
        <v>96</v>
      </c>
      <c r="I28" s="320">
        <v>-42.5</v>
      </c>
      <c r="J28" s="320">
        <v>0.0</v>
      </c>
      <c r="K28" s="320">
        <v>-42.5</v>
      </c>
      <c r="L28" s="320">
        <v>42.5</v>
      </c>
      <c r="M28" s="320">
        <v>0.0</v>
      </c>
      <c r="N28" s="320">
        <v>42.5</v>
      </c>
      <c r="O28" s="319">
        <v>0.0</v>
      </c>
      <c r="P28" s="320">
        <v>0.0</v>
      </c>
      <c r="Q28" s="320">
        <v>0.0</v>
      </c>
      <c r="R28" s="321">
        <v>0.0</v>
      </c>
      <c r="S28" s="314"/>
    </row>
    <row r="29" ht="11.25" customHeight="1">
      <c r="B29" s="315" t="s">
        <v>92</v>
      </c>
      <c r="C29" s="316" t="s">
        <v>101</v>
      </c>
      <c r="D29" s="317" t="s">
        <v>102</v>
      </c>
      <c r="E29" s="318"/>
      <c r="F29" s="316" t="s">
        <v>95</v>
      </c>
      <c r="G29" s="319">
        <v>0.4</v>
      </c>
      <c r="H29" s="315" t="s">
        <v>96</v>
      </c>
      <c r="I29" s="320">
        <v>-18.0</v>
      </c>
      <c r="J29" s="320">
        <v>0.0</v>
      </c>
      <c r="K29" s="320">
        <v>-18.0</v>
      </c>
      <c r="L29" s="320">
        <v>18.0</v>
      </c>
      <c r="M29" s="320">
        <v>0.0</v>
      </c>
      <c r="N29" s="320">
        <v>18.0</v>
      </c>
      <c r="O29" s="319">
        <v>0.0</v>
      </c>
      <c r="P29" s="320">
        <v>0.0</v>
      </c>
      <c r="Q29" s="320">
        <v>0.0</v>
      </c>
      <c r="R29" s="321">
        <v>0.0</v>
      </c>
      <c r="S29" s="314"/>
    </row>
    <row r="30" ht="11.25" customHeight="1">
      <c r="B30" s="315" t="s">
        <v>92</v>
      </c>
      <c r="C30" s="316" t="s">
        <v>359</v>
      </c>
      <c r="D30" s="317" t="s">
        <v>360</v>
      </c>
      <c r="E30" s="318"/>
      <c r="F30" s="316" t="s">
        <v>95</v>
      </c>
      <c r="G30" s="319">
        <v>0.12</v>
      </c>
      <c r="H30" s="315" t="s">
        <v>96</v>
      </c>
      <c r="I30" s="320">
        <v>-46.06</v>
      </c>
      <c r="J30" s="320">
        <v>0.0</v>
      </c>
      <c r="K30" s="320">
        <v>-46.06</v>
      </c>
      <c r="L30" s="320">
        <v>46.06</v>
      </c>
      <c r="M30" s="320">
        <v>0.0</v>
      </c>
      <c r="N30" s="320">
        <v>46.06</v>
      </c>
      <c r="O30" s="319">
        <v>0.0</v>
      </c>
      <c r="P30" s="320">
        <v>0.0</v>
      </c>
      <c r="Q30" s="320">
        <v>0.0</v>
      </c>
      <c r="R30" s="321">
        <v>0.0</v>
      </c>
      <c r="S30" s="314"/>
    </row>
    <row r="31" ht="11.25" customHeight="1">
      <c r="B31" s="315" t="s">
        <v>92</v>
      </c>
      <c r="C31" s="316" t="s">
        <v>206</v>
      </c>
      <c r="D31" s="317" t="s">
        <v>207</v>
      </c>
      <c r="E31" s="318"/>
      <c r="F31" s="316" t="s">
        <v>95</v>
      </c>
      <c r="G31" s="319">
        <v>0.08</v>
      </c>
      <c r="H31" s="315" t="s">
        <v>96</v>
      </c>
      <c r="I31" s="320">
        <v>-28.23</v>
      </c>
      <c r="J31" s="320">
        <v>0.0</v>
      </c>
      <c r="K31" s="320">
        <v>-28.23</v>
      </c>
      <c r="L31" s="320">
        <v>28.23</v>
      </c>
      <c r="M31" s="320">
        <v>0.0</v>
      </c>
      <c r="N31" s="320">
        <v>28.23</v>
      </c>
      <c r="O31" s="319">
        <v>0.0</v>
      </c>
      <c r="P31" s="320">
        <v>0.0</v>
      </c>
      <c r="Q31" s="320">
        <v>0.0</v>
      </c>
      <c r="R31" s="321">
        <v>0.0</v>
      </c>
      <c r="S31" s="314"/>
    </row>
    <row r="32" ht="11.25" customHeight="1">
      <c r="B32" s="315" t="s">
        <v>92</v>
      </c>
      <c r="C32" s="316" t="s">
        <v>118</v>
      </c>
      <c r="D32" s="317" t="s">
        <v>119</v>
      </c>
      <c r="E32" s="318"/>
      <c r="F32" s="316" t="s">
        <v>95</v>
      </c>
      <c r="G32" s="319">
        <v>0.008</v>
      </c>
      <c r="H32" s="315" t="s">
        <v>96</v>
      </c>
      <c r="I32" s="320">
        <v>-0.34</v>
      </c>
      <c r="J32" s="320">
        <v>0.0</v>
      </c>
      <c r="K32" s="320">
        <v>-0.34</v>
      </c>
      <c r="L32" s="320">
        <v>0.34</v>
      </c>
      <c r="M32" s="320">
        <v>0.0</v>
      </c>
      <c r="N32" s="320">
        <v>0.34</v>
      </c>
      <c r="O32" s="319">
        <v>0.0</v>
      </c>
      <c r="P32" s="320">
        <v>0.0</v>
      </c>
      <c r="Q32" s="320">
        <v>0.0</v>
      </c>
      <c r="R32" s="321">
        <v>0.0</v>
      </c>
      <c r="S32" s="314"/>
    </row>
    <row r="33" ht="11.25" customHeight="1">
      <c r="B33" s="315" t="s">
        <v>92</v>
      </c>
      <c r="C33" s="316" t="s">
        <v>141</v>
      </c>
      <c r="D33" s="317" t="s">
        <v>142</v>
      </c>
      <c r="E33" s="318"/>
      <c r="F33" s="316" t="s">
        <v>95</v>
      </c>
      <c r="G33" s="319">
        <v>0.02</v>
      </c>
      <c r="H33" s="315" t="s">
        <v>96</v>
      </c>
      <c r="I33" s="320">
        <v>-1.46</v>
      </c>
      <c r="J33" s="320">
        <v>0.0</v>
      </c>
      <c r="K33" s="320">
        <v>-1.46</v>
      </c>
      <c r="L33" s="320">
        <v>1.46</v>
      </c>
      <c r="M33" s="320">
        <v>0.0</v>
      </c>
      <c r="N33" s="320">
        <v>1.46</v>
      </c>
      <c r="O33" s="319">
        <v>0.0</v>
      </c>
      <c r="P33" s="320">
        <v>0.0</v>
      </c>
      <c r="Q33" s="320">
        <v>0.0</v>
      </c>
      <c r="R33" s="321">
        <v>0.0</v>
      </c>
      <c r="S33" s="314"/>
    </row>
    <row r="34" ht="11.25" customHeight="1">
      <c r="B34" s="315" t="s">
        <v>92</v>
      </c>
      <c r="C34" s="316" t="s">
        <v>336</v>
      </c>
      <c r="D34" s="317" t="s">
        <v>337</v>
      </c>
      <c r="E34" s="318"/>
      <c r="F34" s="316" t="s">
        <v>95</v>
      </c>
      <c r="G34" s="319">
        <v>0.004</v>
      </c>
      <c r="H34" s="315" t="s">
        <v>96</v>
      </c>
      <c r="I34" s="320">
        <v>-10.39</v>
      </c>
      <c r="J34" s="320">
        <v>0.0</v>
      </c>
      <c r="K34" s="320">
        <v>-10.39</v>
      </c>
      <c r="L34" s="320">
        <v>10.39</v>
      </c>
      <c r="M34" s="320">
        <v>0.0</v>
      </c>
      <c r="N34" s="320">
        <v>10.39</v>
      </c>
      <c r="O34" s="319">
        <v>0.0</v>
      </c>
      <c r="P34" s="320">
        <v>0.0</v>
      </c>
      <c r="Q34" s="320">
        <v>0.0</v>
      </c>
      <c r="R34" s="321">
        <v>0.0</v>
      </c>
      <c r="S34" s="314"/>
    </row>
    <row r="35" ht="11.25" customHeight="1">
      <c r="B35" s="315" t="s">
        <v>92</v>
      </c>
      <c r="C35" s="316" t="s">
        <v>419</v>
      </c>
      <c r="D35" s="317" t="s">
        <v>420</v>
      </c>
      <c r="E35" s="318"/>
      <c r="F35" s="316" t="s">
        <v>95</v>
      </c>
      <c r="G35" s="319">
        <v>1.0</v>
      </c>
      <c r="H35" s="315" t="s">
        <v>96</v>
      </c>
      <c r="I35" s="320">
        <v>-336.0</v>
      </c>
      <c r="J35" s="320">
        <v>0.0</v>
      </c>
      <c r="K35" s="320">
        <v>-336.0</v>
      </c>
      <c r="L35" s="320">
        <v>336.0</v>
      </c>
      <c r="M35" s="320">
        <v>0.0</v>
      </c>
      <c r="N35" s="320">
        <v>336.0</v>
      </c>
      <c r="O35" s="319">
        <v>0.0</v>
      </c>
      <c r="P35" s="320">
        <v>0.0</v>
      </c>
      <c r="Q35" s="320">
        <v>0.0</v>
      </c>
      <c r="R35" s="321">
        <v>0.0</v>
      </c>
      <c r="S35" s="314"/>
    </row>
    <row r="36" ht="11.25" customHeight="1">
      <c r="B36" s="315" t="s">
        <v>92</v>
      </c>
      <c r="C36" s="316" t="s">
        <v>141</v>
      </c>
      <c r="D36" s="317" t="s">
        <v>142</v>
      </c>
      <c r="E36" s="318"/>
      <c r="F36" s="316" t="s">
        <v>95</v>
      </c>
      <c r="G36" s="319">
        <v>0.2</v>
      </c>
      <c r="H36" s="315" t="s">
        <v>96</v>
      </c>
      <c r="I36" s="320">
        <v>-14.58</v>
      </c>
      <c r="J36" s="320">
        <v>0.0</v>
      </c>
      <c r="K36" s="320">
        <v>-14.58</v>
      </c>
      <c r="L36" s="320">
        <v>14.58</v>
      </c>
      <c r="M36" s="320">
        <v>0.0</v>
      </c>
      <c r="N36" s="320">
        <v>14.58</v>
      </c>
      <c r="O36" s="319">
        <v>0.0</v>
      </c>
      <c r="P36" s="320">
        <v>0.0</v>
      </c>
      <c r="Q36" s="320">
        <v>0.0</v>
      </c>
      <c r="R36" s="321">
        <v>0.0</v>
      </c>
      <c r="S36" s="314"/>
    </row>
    <row r="37" ht="11.25" customHeight="1">
      <c r="B37" s="315" t="s">
        <v>92</v>
      </c>
      <c r="C37" s="316" t="s">
        <v>124</v>
      </c>
      <c r="D37" s="317" t="s">
        <v>125</v>
      </c>
      <c r="E37" s="318"/>
      <c r="F37" s="316" t="s">
        <v>95</v>
      </c>
      <c r="G37" s="319">
        <v>0.08</v>
      </c>
      <c r="H37" s="315" t="s">
        <v>96</v>
      </c>
      <c r="I37" s="320">
        <v>-107.27</v>
      </c>
      <c r="J37" s="320">
        <v>0.0</v>
      </c>
      <c r="K37" s="320">
        <v>-107.27</v>
      </c>
      <c r="L37" s="320">
        <v>107.27</v>
      </c>
      <c r="M37" s="320">
        <v>0.0</v>
      </c>
      <c r="N37" s="320">
        <v>107.27</v>
      </c>
      <c r="O37" s="319">
        <v>0.0</v>
      </c>
      <c r="P37" s="320">
        <v>0.0</v>
      </c>
      <c r="Q37" s="320">
        <v>0.0</v>
      </c>
      <c r="R37" s="321">
        <v>0.0</v>
      </c>
      <c r="S37" s="314"/>
    </row>
    <row r="38" ht="11.25" customHeight="1">
      <c r="B38" s="315" t="s">
        <v>92</v>
      </c>
      <c r="C38" s="316" t="s">
        <v>381</v>
      </c>
      <c r="D38" s="317" t="s">
        <v>382</v>
      </c>
      <c r="E38" s="318"/>
      <c r="F38" s="316" t="s">
        <v>95</v>
      </c>
      <c r="G38" s="319">
        <v>2.0</v>
      </c>
      <c r="H38" s="315" t="s">
        <v>96</v>
      </c>
      <c r="I38" s="320">
        <v>-317.34</v>
      </c>
      <c r="J38" s="320">
        <v>0.0</v>
      </c>
      <c r="K38" s="320">
        <v>-317.34</v>
      </c>
      <c r="L38" s="320">
        <v>317.34</v>
      </c>
      <c r="M38" s="320">
        <v>0.0</v>
      </c>
      <c r="N38" s="320">
        <v>317.34</v>
      </c>
      <c r="O38" s="319">
        <v>0.0</v>
      </c>
      <c r="P38" s="320">
        <v>0.0</v>
      </c>
      <c r="Q38" s="320">
        <v>0.0</v>
      </c>
      <c r="R38" s="321">
        <v>0.0</v>
      </c>
      <c r="S38" s="314"/>
    </row>
    <row r="39" ht="11.25" customHeight="1">
      <c r="B39" s="315" t="s">
        <v>92</v>
      </c>
      <c r="C39" s="316" t="s">
        <v>415</v>
      </c>
      <c r="D39" s="317" t="s">
        <v>416</v>
      </c>
      <c r="E39" s="318"/>
      <c r="F39" s="316" t="s">
        <v>95</v>
      </c>
      <c r="G39" s="319">
        <v>0.28</v>
      </c>
      <c r="H39" s="315" t="s">
        <v>96</v>
      </c>
      <c r="I39" s="320">
        <v>-143.18</v>
      </c>
      <c r="J39" s="320">
        <v>0.0</v>
      </c>
      <c r="K39" s="320">
        <v>-143.18</v>
      </c>
      <c r="L39" s="320">
        <v>143.18</v>
      </c>
      <c r="M39" s="320">
        <v>0.0</v>
      </c>
      <c r="N39" s="320">
        <v>143.18</v>
      </c>
      <c r="O39" s="319">
        <v>0.0</v>
      </c>
      <c r="P39" s="320">
        <v>0.0</v>
      </c>
      <c r="Q39" s="320">
        <v>0.0</v>
      </c>
      <c r="R39" s="321">
        <v>0.0</v>
      </c>
      <c r="S39" s="314"/>
    </row>
    <row r="40" ht="11.25" customHeight="1">
      <c r="B40" s="322" t="s">
        <v>107</v>
      </c>
      <c r="C40" s="323"/>
      <c r="D40" s="323"/>
      <c r="E40" s="323"/>
      <c r="F40" s="324"/>
      <c r="G40" s="325">
        <v>17.596</v>
      </c>
      <c r="H40" s="326" t="s">
        <v>108</v>
      </c>
      <c r="I40" s="327">
        <v>-2702.79</v>
      </c>
      <c r="J40" s="327">
        <v>0.0</v>
      </c>
      <c r="K40" s="327">
        <v>-2702.79</v>
      </c>
      <c r="L40" s="327">
        <v>2702.79</v>
      </c>
      <c r="M40" s="327">
        <v>0.0</v>
      </c>
      <c r="N40" s="327">
        <v>2702.79</v>
      </c>
      <c r="O40" s="325">
        <v>0.0</v>
      </c>
      <c r="P40" s="327">
        <v>0.0</v>
      </c>
      <c r="Q40" s="327">
        <v>0.0</v>
      </c>
      <c r="R40" s="328">
        <v>0.0</v>
      </c>
      <c r="S40" s="329"/>
    </row>
    <row r="41" ht="11.25" customHeight="1">
      <c r="B41" s="312" t="s">
        <v>2607</v>
      </c>
      <c r="C41" s="313"/>
      <c r="D41" s="313"/>
      <c r="E41" s="313"/>
      <c r="F41" s="313"/>
      <c r="G41" s="313"/>
      <c r="H41" s="313"/>
      <c r="I41" s="313"/>
      <c r="J41" s="313"/>
      <c r="K41" s="313"/>
      <c r="L41" s="313"/>
      <c r="M41" s="313"/>
      <c r="N41" s="313"/>
      <c r="O41" s="313"/>
      <c r="P41" s="313"/>
      <c r="Q41" s="313"/>
      <c r="R41" s="313"/>
      <c r="S41" s="314"/>
    </row>
    <row r="42" ht="11.25" customHeight="1">
      <c r="B42" s="315" t="s">
        <v>92</v>
      </c>
      <c r="C42" s="316" t="s">
        <v>210</v>
      </c>
      <c r="D42" s="317" t="s">
        <v>211</v>
      </c>
      <c r="E42" s="318"/>
      <c r="F42" s="316" t="s">
        <v>95</v>
      </c>
      <c r="G42" s="319">
        <v>0.88</v>
      </c>
      <c r="H42" s="315" t="s">
        <v>96</v>
      </c>
      <c r="I42" s="320">
        <v>-562.15</v>
      </c>
      <c r="J42" s="320">
        <v>0.0</v>
      </c>
      <c r="K42" s="320">
        <v>-562.15</v>
      </c>
      <c r="L42" s="320">
        <v>562.15</v>
      </c>
      <c r="M42" s="320">
        <v>0.0</v>
      </c>
      <c r="N42" s="320">
        <v>562.15</v>
      </c>
      <c r="O42" s="319">
        <v>0.0</v>
      </c>
      <c r="P42" s="320">
        <v>0.0</v>
      </c>
      <c r="Q42" s="320">
        <v>0.0</v>
      </c>
      <c r="R42" s="321">
        <v>0.0</v>
      </c>
      <c r="S42" s="314"/>
    </row>
    <row r="43" ht="11.25" customHeight="1">
      <c r="B43" s="315" t="s">
        <v>92</v>
      </c>
      <c r="C43" s="316" t="s">
        <v>141</v>
      </c>
      <c r="D43" s="317" t="s">
        <v>142</v>
      </c>
      <c r="E43" s="318"/>
      <c r="F43" s="316" t="s">
        <v>95</v>
      </c>
      <c r="G43" s="319">
        <v>0.12</v>
      </c>
      <c r="H43" s="315" t="s">
        <v>96</v>
      </c>
      <c r="I43" s="320">
        <v>-13.08</v>
      </c>
      <c r="J43" s="320">
        <v>0.0</v>
      </c>
      <c r="K43" s="320">
        <v>-13.08</v>
      </c>
      <c r="L43" s="320">
        <v>13.08</v>
      </c>
      <c r="M43" s="320">
        <v>0.0</v>
      </c>
      <c r="N43" s="320">
        <v>13.08</v>
      </c>
      <c r="O43" s="319">
        <v>0.0</v>
      </c>
      <c r="P43" s="320">
        <v>0.0</v>
      </c>
      <c r="Q43" s="320">
        <v>0.0</v>
      </c>
      <c r="R43" s="321">
        <v>0.0</v>
      </c>
      <c r="S43" s="314"/>
    </row>
    <row r="44" ht="11.25" customHeight="1">
      <c r="B44" s="315" t="s">
        <v>92</v>
      </c>
      <c r="C44" s="316" t="s">
        <v>118</v>
      </c>
      <c r="D44" s="317" t="s">
        <v>119</v>
      </c>
      <c r="E44" s="318"/>
      <c r="F44" s="316" t="s">
        <v>95</v>
      </c>
      <c r="G44" s="319">
        <v>0.008</v>
      </c>
      <c r="H44" s="315" t="s">
        <v>96</v>
      </c>
      <c r="I44" s="320">
        <v>-0.34</v>
      </c>
      <c r="J44" s="320">
        <v>0.0</v>
      </c>
      <c r="K44" s="320">
        <v>-0.34</v>
      </c>
      <c r="L44" s="320">
        <v>0.34</v>
      </c>
      <c r="M44" s="320">
        <v>0.0</v>
      </c>
      <c r="N44" s="320">
        <v>0.34</v>
      </c>
      <c r="O44" s="319">
        <v>0.0</v>
      </c>
      <c r="P44" s="320">
        <v>0.0</v>
      </c>
      <c r="Q44" s="320">
        <v>0.0</v>
      </c>
      <c r="R44" s="321">
        <v>0.0</v>
      </c>
      <c r="S44" s="314"/>
    </row>
    <row r="45" ht="11.25" customHeight="1">
      <c r="B45" s="315" t="s">
        <v>92</v>
      </c>
      <c r="C45" s="316" t="s">
        <v>128</v>
      </c>
      <c r="D45" s="317" t="s">
        <v>129</v>
      </c>
      <c r="E45" s="318"/>
      <c r="F45" s="316" t="s">
        <v>130</v>
      </c>
      <c r="G45" s="319">
        <v>4.0</v>
      </c>
      <c r="H45" s="315" t="s">
        <v>96</v>
      </c>
      <c r="I45" s="320">
        <v>-52.2</v>
      </c>
      <c r="J45" s="320">
        <v>0.0</v>
      </c>
      <c r="K45" s="320">
        <v>-52.2</v>
      </c>
      <c r="L45" s="320">
        <v>52.2</v>
      </c>
      <c r="M45" s="320">
        <v>0.0</v>
      </c>
      <c r="N45" s="320">
        <v>52.2</v>
      </c>
      <c r="O45" s="319">
        <v>0.0</v>
      </c>
      <c r="P45" s="320">
        <v>0.0</v>
      </c>
      <c r="Q45" s="320">
        <v>0.0</v>
      </c>
      <c r="R45" s="321">
        <v>0.0</v>
      </c>
      <c r="S45" s="314"/>
    </row>
    <row r="46" ht="11.25" customHeight="1">
      <c r="B46" s="315" t="s">
        <v>92</v>
      </c>
      <c r="C46" s="316" t="s">
        <v>120</v>
      </c>
      <c r="D46" s="317" t="s">
        <v>121</v>
      </c>
      <c r="E46" s="318"/>
      <c r="F46" s="316" t="s">
        <v>95</v>
      </c>
      <c r="G46" s="319">
        <v>0.12</v>
      </c>
      <c r="H46" s="315" t="s">
        <v>96</v>
      </c>
      <c r="I46" s="320">
        <v>-17.87</v>
      </c>
      <c r="J46" s="320">
        <v>0.0</v>
      </c>
      <c r="K46" s="320">
        <v>-17.87</v>
      </c>
      <c r="L46" s="320">
        <v>17.87</v>
      </c>
      <c r="M46" s="320">
        <v>0.0</v>
      </c>
      <c r="N46" s="320">
        <v>17.87</v>
      </c>
      <c r="O46" s="319">
        <v>0.0</v>
      </c>
      <c r="P46" s="320">
        <v>0.0</v>
      </c>
      <c r="Q46" s="320">
        <v>0.0</v>
      </c>
      <c r="R46" s="321">
        <v>0.0</v>
      </c>
      <c r="S46" s="314"/>
    </row>
    <row r="47" ht="4.5" customHeight="1"/>
    <row r="48" ht="12.75" customHeight="1">
      <c r="B48" s="300" t="s">
        <v>1813</v>
      </c>
      <c r="C48" s="297"/>
      <c r="D48" s="298"/>
      <c r="S48" s="330" t="s">
        <v>160</v>
      </c>
    </row>
    <row r="49" ht="4.5" customHeight="1"/>
    <row r="50" ht="19.5" customHeight="1">
      <c r="B50" s="301" t="s">
        <v>79</v>
      </c>
      <c r="C50" s="301" t="s">
        <v>80</v>
      </c>
      <c r="D50" s="302" t="s">
        <v>81</v>
      </c>
      <c r="E50" s="303"/>
      <c r="F50" s="301" t="s">
        <v>82</v>
      </c>
      <c r="G50" s="301" t="s">
        <v>83</v>
      </c>
      <c r="H50" s="301" t="s">
        <v>84</v>
      </c>
      <c r="I50" s="304" t="s">
        <v>85</v>
      </c>
      <c r="J50" s="305"/>
      <c r="K50" s="306"/>
      <c r="L50" s="304" t="s">
        <v>86</v>
      </c>
      <c r="M50" s="305"/>
      <c r="N50" s="306"/>
      <c r="O50" s="304" t="s">
        <v>87</v>
      </c>
      <c r="P50" s="305"/>
      <c r="Q50" s="305"/>
      <c r="R50" s="305"/>
      <c r="S50" s="307"/>
    </row>
    <row r="51" ht="14.25" customHeight="1">
      <c r="B51" s="308"/>
      <c r="C51" s="308"/>
      <c r="D51" s="309"/>
      <c r="E51" s="310"/>
      <c r="F51" s="308"/>
      <c r="G51" s="308"/>
      <c r="H51" s="308"/>
      <c r="I51" s="311" t="s">
        <v>88</v>
      </c>
      <c r="J51" s="311" t="s">
        <v>89</v>
      </c>
      <c r="K51" s="311" t="s">
        <v>90</v>
      </c>
      <c r="L51" s="311" t="s">
        <v>88</v>
      </c>
      <c r="M51" s="311" t="s">
        <v>89</v>
      </c>
      <c r="N51" s="311" t="s">
        <v>90</v>
      </c>
      <c r="O51" s="311" t="s">
        <v>83</v>
      </c>
      <c r="P51" s="311" t="s">
        <v>88</v>
      </c>
      <c r="Q51" s="311" t="s">
        <v>89</v>
      </c>
      <c r="R51" s="304" t="s">
        <v>90</v>
      </c>
      <c r="S51" s="307"/>
    </row>
    <row r="52" ht="11.25" customHeight="1">
      <c r="B52" s="315" t="s">
        <v>92</v>
      </c>
      <c r="C52" s="316" t="s">
        <v>201</v>
      </c>
      <c r="D52" s="317" t="s">
        <v>202</v>
      </c>
      <c r="E52" s="318"/>
      <c r="F52" s="316" t="s">
        <v>95</v>
      </c>
      <c r="G52" s="319">
        <v>0.16</v>
      </c>
      <c r="H52" s="315" t="s">
        <v>96</v>
      </c>
      <c r="I52" s="320">
        <v>-10.8</v>
      </c>
      <c r="J52" s="320">
        <v>0.0</v>
      </c>
      <c r="K52" s="320">
        <v>-10.8</v>
      </c>
      <c r="L52" s="320">
        <v>10.8</v>
      </c>
      <c r="M52" s="320">
        <v>0.0</v>
      </c>
      <c r="N52" s="320">
        <v>10.8</v>
      </c>
      <c r="O52" s="319">
        <v>0.0</v>
      </c>
      <c r="P52" s="320">
        <v>0.0</v>
      </c>
      <c r="Q52" s="320">
        <v>0.0</v>
      </c>
      <c r="R52" s="321">
        <v>0.0</v>
      </c>
      <c r="S52" s="314"/>
    </row>
    <row r="53" ht="11.25" customHeight="1">
      <c r="B53" s="315" t="s">
        <v>92</v>
      </c>
      <c r="C53" s="316" t="s">
        <v>206</v>
      </c>
      <c r="D53" s="317" t="s">
        <v>207</v>
      </c>
      <c r="E53" s="318"/>
      <c r="F53" s="316" t="s">
        <v>95</v>
      </c>
      <c r="G53" s="319">
        <v>0.2</v>
      </c>
      <c r="H53" s="315" t="s">
        <v>96</v>
      </c>
      <c r="I53" s="320">
        <v>-70.59</v>
      </c>
      <c r="J53" s="320">
        <v>0.0</v>
      </c>
      <c r="K53" s="320">
        <v>-70.59</v>
      </c>
      <c r="L53" s="320">
        <v>70.59</v>
      </c>
      <c r="M53" s="320">
        <v>0.0</v>
      </c>
      <c r="N53" s="320">
        <v>70.59</v>
      </c>
      <c r="O53" s="319">
        <v>0.0</v>
      </c>
      <c r="P53" s="320">
        <v>0.0</v>
      </c>
      <c r="Q53" s="320">
        <v>0.0</v>
      </c>
      <c r="R53" s="321">
        <v>0.0</v>
      </c>
      <c r="S53" s="314"/>
    </row>
    <row r="54" ht="11.25" customHeight="1">
      <c r="B54" s="315" t="s">
        <v>92</v>
      </c>
      <c r="C54" s="316" t="s">
        <v>2608</v>
      </c>
      <c r="D54" s="317" t="s">
        <v>2609</v>
      </c>
      <c r="E54" s="318"/>
      <c r="F54" s="316" t="s">
        <v>95</v>
      </c>
      <c r="G54" s="319">
        <v>0.01</v>
      </c>
      <c r="H54" s="315" t="s">
        <v>96</v>
      </c>
      <c r="I54" s="320">
        <v>-15.75</v>
      </c>
      <c r="J54" s="320">
        <v>0.0</v>
      </c>
      <c r="K54" s="320">
        <v>-15.75</v>
      </c>
      <c r="L54" s="320">
        <v>15.75</v>
      </c>
      <c r="M54" s="320">
        <v>0.0</v>
      </c>
      <c r="N54" s="320">
        <v>15.75</v>
      </c>
      <c r="O54" s="319">
        <v>0.0</v>
      </c>
      <c r="P54" s="320">
        <v>0.0</v>
      </c>
      <c r="Q54" s="320">
        <v>0.0</v>
      </c>
      <c r="R54" s="321">
        <v>0.0</v>
      </c>
      <c r="S54" s="314"/>
    </row>
    <row r="55" ht="11.25" customHeight="1">
      <c r="B55" s="315" t="s">
        <v>92</v>
      </c>
      <c r="C55" s="316" t="s">
        <v>2493</v>
      </c>
      <c r="D55" s="317" t="s">
        <v>2494</v>
      </c>
      <c r="E55" s="318"/>
      <c r="F55" s="316" t="s">
        <v>95</v>
      </c>
      <c r="G55" s="319">
        <v>0.8</v>
      </c>
      <c r="H55" s="315" t="s">
        <v>96</v>
      </c>
      <c r="I55" s="320">
        <v>-254.4</v>
      </c>
      <c r="J55" s="320">
        <v>0.0</v>
      </c>
      <c r="K55" s="320">
        <v>-254.4</v>
      </c>
      <c r="L55" s="320">
        <v>254.4</v>
      </c>
      <c r="M55" s="320">
        <v>0.0</v>
      </c>
      <c r="N55" s="320">
        <v>254.4</v>
      </c>
      <c r="O55" s="319">
        <v>0.0</v>
      </c>
      <c r="P55" s="320">
        <v>0.0</v>
      </c>
      <c r="Q55" s="320">
        <v>0.0</v>
      </c>
      <c r="R55" s="321">
        <v>0.0</v>
      </c>
      <c r="S55" s="314"/>
    </row>
    <row r="56" ht="11.25" customHeight="1">
      <c r="B56" s="315" t="s">
        <v>92</v>
      </c>
      <c r="C56" s="316" t="s">
        <v>141</v>
      </c>
      <c r="D56" s="317" t="s">
        <v>142</v>
      </c>
      <c r="E56" s="318"/>
      <c r="F56" s="316" t="s">
        <v>95</v>
      </c>
      <c r="G56" s="319">
        <v>0.2</v>
      </c>
      <c r="H56" s="315" t="s">
        <v>96</v>
      </c>
      <c r="I56" s="320">
        <v>-21.8</v>
      </c>
      <c r="J56" s="320">
        <v>0.0</v>
      </c>
      <c r="K56" s="320">
        <v>-21.8</v>
      </c>
      <c r="L56" s="320">
        <v>21.8</v>
      </c>
      <c r="M56" s="320">
        <v>0.0</v>
      </c>
      <c r="N56" s="320">
        <v>21.8</v>
      </c>
      <c r="O56" s="319">
        <v>0.0</v>
      </c>
      <c r="P56" s="320">
        <v>0.0</v>
      </c>
      <c r="Q56" s="320">
        <v>0.0</v>
      </c>
      <c r="R56" s="321">
        <v>0.0</v>
      </c>
      <c r="S56" s="314"/>
    </row>
    <row r="57" ht="11.25" customHeight="1">
      <c r="B57" s="315" t="s">
        <v>92</v>
      </c>
      <c r="C57" s="316" t="s">
        <v>264</v>
      </c>
      <c r="D57" s="317" t="s">
        <v>265</v>
      </c>
      <c r="E57" s="318"/>
      <c r="F57" s="316" t="s">
        <v>95</v>
      </c>
      <c r="G57" s="319">
        <v>0.004</v>
      </c>
      <c r="H57" s="315" t="s">
        <v>96</v>
      </c>
      <c r="I57" s="320">
        <v>-5.84</v>
      </c>
      <c r="J57" s="320">
        <v>0.0</v>
      </c>
      <c r="K57" s="320">
        <v>-5.84</v>
      </c>
      <c r="L57" s="320">
        <v>5.84</v>
      </c>
      <c r="M57" s="320">
        <v>0.0</v>
      </c>
      <c r="N57" s="320">
        <v>5.84</v>
      </c>
      <c r="O57" s="319">
        <v>0.0</v>
      </c>
      <c r="P57" s="320">
        <v>0.0</v>
      </c>
      <c r="Q57" s="320">
        <v>0.0</v>
      </c>
      <c r="R57" s="321">
        <v>0.0</v>
      </c>
      <c r="S57" s="314"/>
    </row>
    <row r="58" ht="11.25" customHeight="1">
      <c r="B58" s="315" t="s">
        <v>92</v>
      </c>
      <c r="C58" s="316" t="s">
        <v>174</v>
      </c>
      <c r="D58" s="399" t="s">
        <v>175</v>
      </c>
      <c r="E58" s="318"/>
      <c r="F58" s="316" t="s">
        <v>95</v>
      </c>
      <c r="G58" s="319">
        <v>0.8</v>
      </c>
      <c r="H58" s="315" t="s">
        <v>96</v>
      </c>
      <c r="I58" s="320">
        <v>-2741.89</v>
      </c>
      <c r="J58" s="320">
        <v>0.0</v>
      </c>
      <c r="K58" s="320">
        <v>-2741.89</v>
      </c>
      <c r="L58" s="320">
        <v>2741.89</v>
      </c>
      <c r="M58" s="320">
        <v>0.0</v>
      </c>
      <c r="N58" s="320">
        <v>2741.89</v>
      </c>
      <c r="O58" s="319">
        <v>0.0</v>
      </c>
      <c r="P58" s="320">
        <v>0.0</v>
      </c>
      <c r="Q58" s="320">
        <v>0.0</v>
      </c>
      <c r="R58" s="321">
        <v>0.0</v>
      </c>
      <c r="S58" s="314"/>
    </row>
    <row r="59" ht="11.25" customHeight="1">
      <c r="B59" s="315" t="s">
        <v>92</v>
      </c>
      <c r="C59" s="316" t="s">
        <v>99</v>
      </c>
      <c r="D59" s="317" t="s">
        <v>100</v>
      </c>
      <c r="E59" s="318"/>
      <c r="F59" s="316" t="s">
        <v>95</v>
      </c>
      <c r="G59" s="319">
        <v>1.2</v>
      </c>
      <c r="H59" s="315" t="s">
        <v>96</v>
      </c>
      <c r="I59" s="320">
        <v>-90.0</v>
      </c>
      <c r="J59" s="320">
        <v>0.0</v>
      </c>
      <c r="K59" s="320">
        <v>-90.0</v>
      </c>
      <c r="L59" s="320">
        <v>90.0</v>
      </c>
      <c r="M59" s="320">
        <v>0.0</v>
      </c>
      <c r="N59" s="320">
        <v>90.0</v>
      </c>
      <c r="O59" s="319">
        <v>0.0</v>
      </c>
      <c r="P59" s="320">
        <v>0.0</v>
      </c>
      <c r="Q59" s="320">
        <v>0.0</v>
      </c>
      <c r="R59" s="321">
        <v>0.0</v>
      </c>
      <c r="S59" s="314"/>
    </row>
    <row r="60" ht="11.25" customHeight="1">
      <c r="B60" s="315" t="s">
        <v>92</v>
      </c>
      <c r="C60" s="316" t="s">
        <v>206</v>
      </c>
      <c r="D60" s="317" t="s">
        <v>207</v>
      </c>
      <c r="E60" s="318"/>
      <c r="F60" s="316" t="s">
        <v>95</v>
      </c>
      <c r="G60" s="319">
        <v>0.4</v>
      </c>
      <c r="H60" s="315" t="s">
        <v>96</v>
      </c>
      <c r="I60" s="320">
        <v>-141.17</v>
      </c>
      <c r="J60" s="320">
        <v>0.0</v>
      </c>
      <c r="K60" s="320">
        <v>-141.17</v>
      </c>
      <c r="L60" s="320">
        <v>141.17</v>
      </c>
      <c r="M60" s="320">
        <v>0.0</v>
      </c>
      <c r="N60" s="320">
        <v>141.17</v>
      </c>
      <c r="O60" s="319">
        <v>0.0</v>
      </c>
      <c r="P60" s="320">
        <v>0.0</v>
      </c>
      <c r="Q60" s="320">
        <v>0.0</v>
      </c>
      <c r="R60" s="321">
        <v>0.0</v>
      </c>
      <c r="S60" s="314"/>
    </row>
    <row r="61" ht="11.25" customHeight="1">
      <c r="B61" s="315" t="s">
        <v>92</v>
      </c>
      <c r="C61" s="316" t="s">
        <v>230</v>
      </c>
      <c r="D61" s="317" t="s">
        <v>231</v>
      </c>
      <c r="E61" s="318"/>
      <c r="F61" s="316" t="s">
        <v>95</v>
      </c>
      <c r="G61" s="319">
        <v>0.4</v>
      </c>
      <c r="H61" s="315" t="s">
        <v>96</v>
      </c>
      <c r="I61" s="320">
        <v>-239.6</v>
      </c>
      <c r="J61" s="320">
        <v>0.0</v>
      </c>
      <c r="K61" s="320">
        <v>-239.6</v>
      </c>
      <c r="L61" s="320">
        <v>239.6</v>
      </c>
      <c r="M61" s="320">
        <v>0.0</v>
      </c>
      <c r="N61" s="320">
        <v>239.6</v>
      </c>
      <c r="O61" s="319">
        <v>0.0</v>
      </c>
      <c r="P61" s="320">
        <v>0.0</v>
      </c>
      <c r="Q61" s="320">
        <v>0.0</v>
      </c>
      <c r="R61" s="321">
        <v>0.0</v>
      </c>
      <c r="S61" s="314"/>
    </row>
    <row r="62" ht="11.25" customHeight="1">
      <c r="B62" s="315" t="s">
        <v>92</v>
      </c>
      <c r="C62" s="316" t="s">
        <v>118</v>
      </c>
      <c r="D62" s="317" t="s">
        <v>119</v>
      </c>
      <c r="E62" s="318"/>
      <c r="F62" s="316" t="s">
        <v>95</v>
      </c>
      <c r="G62" s="319">
        <v>0.008</v>
      </c>
      <c r="H62" s="315" t="s">
        <v>96</v>
      </c>
      <c r="I62" s="320">
        <v>-0.34</v>
      </c>
      <c r="J62" s="320">
        <v>0.0</v>
      </c>
      <c r="K62" s="320">
        <v>-0.34</v>
      </c>
      <c r="L62" s="320">
        <v>0.34</v>
      </c>
      <c r="M62" s="320">
        <v>0.0</v>
      </c>
      <c r="N62" s="320">
        <v>0.34</v>
      </c>
      <c r="O62" s="319">
        <v>0.0</v>
      </c>
      <c r="P62" s="320">
        <v>0.0</v>
      </c>
      <c r="Q62" s="320">
        <v>0.0</v>
      </c>
      <c r="R62" s="321">
        <v>0.0</v>
      </c>
      <c r="S62" s="314"/>
    </row>
    <row r="63" ht="11.25" customHeight="1">
      <c r="B63" s="315" t="s">
        <v>92</v>
      </c>
      <c r="C63" s="316" t="s">
        <v>141</v>
      </c>
      <c r="D63" s="317" t="s">
        <v>142</v>
      </c>
      <c r="E63" s="318"/>
      <c r="F63" s="316" t="s">
        <v>95</v>
      </c>
      <c r="G63" s="319">
        <v>0.02</v>
      </c>
      <c r="H63" s="315" t="s">
        <v>96</v>
      </c>
      <c r="I63" s="320">
        <v>-2.18</v>
      </c>
      <c r="J63" s="320">
        <v>0.0</v>
      </c>
      <c r="K63" s="320">
        <v>-2.18</v>
      </c>
      <c r="L63" s="320">
        <v>2.18</v>
      </c>
      <c r="M63" s="320">
        <v>0.0</v>
      </c>
      <c r="N63" s="320">
        <v>2.18</v>
      </c>
      <c r="O63" s="319">
        <v>0.0</v>
      </c>
      <c r="P63" s="320">
        <v>0.0</v>
      </c>
      <c r="Q63" s="320">
        <v>0.0</v>
      </c>
      <c r="R63" s="321">
        <v>0.0</v>
      </c>
      <c r="S63" s="314"/>
    </row>
    <row r="64" ht="11.25" customHeight="1">
      <c r="B64" s="315" t="s">
        <v>92</v>
      </c>
      <c r="C64" s="316" t="s">
        <v>2155</v>
      </c>
      <c r="D64" s="317" t="s">
        <v>2156</v>
      </c>
      <c r="E64" s="318"/>
      <c r="F64" s="316" t="s">
        <v>95</v>
      </c>
      <c r="G64" s="319">
        <v>0.004</v>
      </c>
      <c r="H64" s="315" t="s">
        <v>96</v>
      </c>
      <c r="I64" s="320">
        <v>-8.96</v>
      </c>
      <c r="J64" s="320">
        <v>0.0</v>
      </c>
      <c r="K64" s="320">
        <v>-8.96</v>
      </c>
      <c r="L64" s="320">
        <v>8.96</v>
      </c>
      <c r="M64" s="320">
        <v>0.0</v>
      </c>
      <c r="N64" s="320">
        <v>8.96</v>
      </c>
      <c r="O64" s="319">
        <v>0.0</v>
      </c>
      <c r="P64" s="320">
        <v>0.0</v>
      </c>
      <c r="Q64" s="320">
        <v>0.0</v>
      </c>
      <c r="R64" s="321">
        <v>0.0</v>
      </c>
      <c r="S64" s="314"/>
    </row>
    <row r="65" ht="11.25" customHeight="1">
      <c r="B65" s="315" t="s">
        <v>92</v>
      </c>
      <c r="C65" s="316" t="s">
        <v>120</v>
      </c>
      <c r="D65" s="317" t="s">
        <v>121</v>
      </c>
      <c r="E65" s="318"/>
      <c r="F65" s="316" t="s">
        <v>95</v>
      </c>
      <c r="G65" s="319">
        <v>0.12</v>
      </c>
      <c r="H65" s="315" t="s">
        <v>96</v>
      </c>
      <c r="I65" s="320">
        <v>-17.87</v>
      </c>
      <c r="J65" s="320">
        <v>0.0</v>
      </c>
      <c r="K65" s="320">
        <v>-17.87</v>
      </c>
      <c r="L65" s="320">
        <v>17.87</v>
      </c>
      <c r="M65" s="320">
        <v>0.0</v>
      </c>
      <c r="N65" s="320">
        <v>17.87</v>
      </c>
      <c r="O65" s="319">
        <v>0.0</v>
      </c>
      <c r="P65" s="320">
        <v>0.0</v>
      </c>
      <c r="Q65" s="320">
        <v>0.0</v>
      </c>
      <c r="R65" s="321">
        <v>0.0</v>
      </c>
      <c r="S65" s="314"/>
    </row>
    <row r="66" ht="11.25" customHeight="1">
      <c r="B66" s="315" t="s">
        <v>92</v>
      </c>
      <c r="C66" s="316" t="s">
        <v>124</v>
      </c>
      <c r="D66" s="317" t="s">
        <v>125</v>
      </c>
      <c r="E66" s="318"/>
      <c r="F66" s="316" t="s">
        <v>95</v>
      </c>
      <c r="G66" s="319">
        <v>0.2</v>
      </c>
      <c r="H66" s="315" t="s">
        <v>96</v>
      </c>
      <c r="I66" s="320">
        <v>-268.18</v>
      </c>
      <c r="J66" s="320">
        <v>0.0</v>
      </c>
      <c r="K66" s="320">
        <v>-268.18</v>
      </c>
      <c r="L66" s="320">
        <v>268.18</v>
      </c>
      <c r="M66" s="320">
        <v>0.0</v>
      </c>
      <c r="N66" s="320">
        <v>268.18</v>
      </c>
      <c r="O66" s="319">
        <v>0.0</v>
      </c>
      <c r="P66" s="320">
        <v>0.0</v>
      </c>
      <c r="Q66" s="320">
        <v>0.0</v>
      </c>
      <c r="R66" s="321">
        <v>0.0</v>
      </c>
      <c r="S66" s="314"/>
    </row>
    <row r="67" ht="11.25" customHeight="1">
      <c r="B67" s="315" t="s">
        <v>92</v>
      </c>
      <c r="C67" s="316" t="s">
        <v>97</v>
      </c>
      <c r="D67" s="317" t="s">
        <v>98</v>
      </c>
      <c r="E67" s="318"/>
      <c r="F67" s="316" t="s">
        <v>95</v>
      </c>
      <c r="G67" s="319">
        <v>0.04</v>
      </c>
      <c r="H67" s="315" t="s">
        <v>96</v>
      </c>
      <c r="I67" s="320">
        <v>-14.08</v>
      </c>
      <c r="J67" s="320">
        <v>0.0</v>
      </c>
      <c r="K67" s="320">
        <v>-14.08</v>
      </c>
      <c r="L67" s="320">
        <v>14.08</v>
      </c>
      <c r="M67" s="320">
        <v>0.0</v>
      </c>
      <c r="N67" s="320">
        <v>14.08</v>
      </c>
      <c r="O67" s="319">
        <v>0.0</v>
      </c>
      <c r="P67" s="320">
        <v>0.0</v>
      </c>
      <c r="Q67" s="320">
        <v>0.0</v>
      </c>
      <c r="R67" s="321">
        <v>0.0</v>
      </c>
      <c r="S67" s="314"/>
    </row>
    <row r="68" ht="11.25" customHeight="1">
      <c r="B68" s="315" t="s">
        <v>92</v>
      </c>
      <c r="C68" s="316" t="s">
        <v>116</v>
      </c>
      <c r="D68" s="317" t="s">
        <v>117</v>
      </c>
      <c r="E68" s="318"/>
      <c r="F68" s="316" t="s">
        <v>95</v>
      </c>
      <c r="G68" s="319">
        <v>0.06</v>
      </c>
      <c r="H68" s="315" t="s">
        <v>96</v>
      </c>
      <c r="I68" s="320">
        <v>-85.68</v>
      </c>
      <c r="J68" s="320">
        <v>0.0</v>
      </c>
      <c r="K68" s="320">
        <v>-85.68</v>
      </c>
      <c r="L68" s="320">
        <v>85.68</v>
      </c>
      <c r="M68" s="320">
        <v>0.0</v>
      </c>
      <c r="N68" s="320">
        <v>85.68</v>
      </c>
      <c r="O68" s="319">
        <v>0.0</v>
      </c>
      <c r="P68" s="320">
        <v>0.0</v>
      </c>
      <c r="Q68" s="320">
        <v>0.0</v>
      </c>
      <c r="R68" s="321">
        <v>0.0</v>
      </c>
      <c r="S68" s="314"/>
    </row>
    <row r="69" ht="11.25" customHeight="1">
      <c r="B69" s="315" t="s">
        <v>92</v>
      </c>
      <c r="C69" s="316" t="s">
        <v>1896</v>
      </c>
      <c r="D69" s="317" t="s">
        <v>1897</v>
      </c>
      <c r="E69" s="318"/>
      <c r="F69" s="316" t="s">
        <v>95</v>
      </c>
      <c r="G69" s="319">
        <v>0.044</v>
      </c>
      <c r="H69" s="315" t="s">
        <v>96</v>
      </c>
      <c r="I69" s="320">
        <v>-73.79</v>
      </c>
      <c r="J69" s="320">
        <v>0.0</v>
      </c>
      <c r="K69" s="320">
        <v>-73.79</v>
      </c>
      <c r="L69" s="320">
        <v>73.79</v>
      </c>
      <c r="M69" s="320">
        <v>0.0</v>
      </c>
      <c r="N69" s="320">
        <v>73.79</v>
      </c>
      <c r="O69" s="319">
        <v>0.0</v>
      </c>
      <c r="P69" s="320">
        <v>0.0</v>
      </c>
      <c r="Q69" s="320">
        <v>0.0</v>
      </c>
      <c r="R69" s="321">
        <v>0.0</v>
      </c>
      <c r="S69" s="314"/>
    </row>
    <row r="70" ht="11.25" customHeight="1">
      <c r="B70" s="315" t="s">
        <v>92</v>
      </c>
      <c r="C70" s="316" t="s">
        <v>141</v>
      </c>
      <c r="D70" s="317" t="s">
        <v>142</v>
      </c>
      <c r="E70" s="318"/>
      <c r="F70" s="316" t="s">
        <v>95</v>
      </c>
      <c r="G70" s="319">
        <v>0.4</v>
      </c>
      <c r="H70" s="315" t="s">
        <v>96</v>
      </c>
      <c r="I70" s="320">
        <v>-43.6</v>
      </c>
      <c r="J70" s="320">
        <v>0.0</v>
      </c>
      <c r="K70" s="320">
        <v>-43.6</v>
      </c>
      <c r="L70" s="320">
        <v>43.6</v>
      </c>
      <c r="M70" s="320">
        <v>0.0</v>
      </c>
      <c r="N70" s="320">
        <v>43.6</v>
      </c>
      <c r="O70" s="319">
        <v>0.0</v>
      </c>
      <c r="P70" s="320">
        <v>0.0</v>
      </c>
      <c r="Q70" s="320">
        <v>0.0</v>
      </c>
      <c r="R70" s="321">
        <v>0.0</v>
      </c>
      <c r="S70" s="314"/>
    </row>
    <row r="71" ht="11.25" customHeight="1">
      <c r="B71" s="315" t="s">
        <v>92</v>
      </c>
      <c r="C71" s="316" t="s">
        <v>408</v>
      </c>
      <c r="D71" s="317" t="s">
        <v>409</v>
      </c>
      <c r="E71" s="318"/>
      <c r="F71" s="316" t="s">
        <v>95</v>
      </c>
      <c r="G71" s="319">
        <v>0.2</v>
      </c>
      <c r="H71" s="315" t="s">
        <v>96</v>
      </c>
      <c r="I71" s="320">
        <v>-167.6</v>
      </c>
      <c r="J71" s="320">
        <v>0.0</v>
      </c>
      <c r="K71" s="320">
        <v>-167.6</v>
      </c>
      <c r="L71" s="320">
        <v>167.6</v>
      </c>
      <c r="M71" s="320">
        <v>0.0</v>
      </c>
      <c r="N71" s="320">
        <v>167.6</v>
      </c>
      <c r="O71" s="319">
        <v>0.0</v>
      </c>
      <c r="P71" s="320">
        <v>0.0</v>
      </c>
      <c r="Q71" s="320">
        <v>0.0</v>
      </c>
      <c r="R71" s="321">
        <v>0.0</v>
      </c>
      <c r="S71" s="314"/>
    </row>
    <row r="72" ht="11.25" customHeight="1">
      <c r="B72" s="315" t="s">
        <v>92</v>
      </c>
      <c r="C72" s="316" t="s">
        <v>410</v>
      </c>
      <c r="D72" s="317" t="s">
        <v>411</v>
      </c>
      <c r="E72" s="318"/>
      <c r="F72" s="316" t="s">
        <v>95</v>
      </c>
      <c r="G72" s="319">
        <v>0.04</v>
      </c>
      <c r="H72" s="315" t="s">
        <v>96</v>
      </c>
      <c r="I72" s="320">
        <v>-139.2</v>
      </c>
      <c r="J72" s="320">
        <v>0.0</v>
      </c>
      <c r="K72" s="320">
        <v>-139.2</v>
      </c>
      <c r="L72" s="320">
        <v>139.2</v>
      </c>
      <c r="M72" s="320">
        <v>0.0</v>
      </c>
      <c r="N72" s="320">
        <v>139.2</v>
      </c>
      <c r="O72" s="319">
        <v>0.0</v>
      </c>
      <c r="P72" s="320">
        <v>0.0</v>
      </c>
      <c r="Q72" s="320">
        <v>0.0</v>
      </c>
      <c r="R72" s="321">
        <v>0.0</v>
      </c>
      <c r="S72" s="314"/>
    </row>
    <row r="73" ht="11.25" customHeight="1">
      <c r="B73" s="315" t="s">
        <v>92</v>
      </c>
      <c r="C73" s="316" t="s">
        <v>178</v>
      </c>
      <c r="D73" s="399" t="s">
        <v>179</v>
      </c>
      <c r="E73" s="318"/>
      <c r="F73" s="316" t="s">
        <v>95</v>
      </c>
      <c r="G73" s="319">
        <v>1.0</v>
      </c>
      <c r="H73" s="315" t="s">
        <v>96</v>
      </c>
      <c r="I73" s="320">
        <v>-1373.02</v>
      </c>
      <c r="J73" s="320">
        <v>0.0</v>
      </c>
      <c r="K73" s="320">
        <v>-1373.02</v>
      </c>
      <c r="L73" s="320">
        <v>1373.02</v>
      </c>
      <c r="M73" s="320">
        <v>0.0</v>
      </c>
      <c r="N73" s="320">
        <v>1373.02</v>
      </c>
      <c r="O73" s="319">
        <v>0.0</v>
      </c>
      <c r="P73" s="320">
        <v>0.0</v>
      </c>
      <c r="Q73" s="320">
        <v>0.0</v>
      </c>
      <c r="R73" s="321">
        <v>0.0</v>
      </c>
      <c r="S73" s="314"/>
    </row>
    <row r="74" ht="11.25" customHeight="1">
      <c r="B74" s="315" t="s">
        <v>92</v>
      </c>
      <c r="C74" s="316" t="s">
        <v>212</v>
      </c>
      <c r="D74" s="317" t="s">
        <v>213</v>
      </c>
      <c r="E74" s="318"/>
      <c r="F74" s="316" t="s">
        <v>95</v>
      </c>
      <c r="G74" s="319">
        <v>0.2</v>
      </c>
      <c r="H74" s="315" t="s">
        <v>96</v>
      </c>
      <c r="I74" s="320">
        <v>-40.0</v>
      </c>
      <c r="J74" s="320">
        <v>0.0</v>
      </c>
      <c r="K74" s="320">
        <v>-40.0</v>
      </c>
      <c r="L74" s="320">
        <v>40.0</v>
      </c>
      <c r="M74" s="320">
        <v>0.0</v>
      </c>
      <c r="N74" s="320">
        <v>40.0</v>
      </c>
      <c r="O74" s="319">
        <v>0.0</v>
      </c>
      <c r="P74" s="320">
        <v>0.0</v>
      </c>
      <c r="Q74" s="320">
        <v>0.0</v>
      </c>
      <c r="R74" s="321">
        <v>0.0</v>
      </c>
      <c r="S74" s="314"/>
    </row>
    <row r="75" ht="11.25" customHeight="1">
      <c r="B75" s="315" t="s">
        <v>92</v>
      </c>
      <c r="C75" s="316" t="s">
        <v>230</v>
      </c>
      <c r="D75" s="317" t="s">
        <v>231</v>
      </c>
      <c r="E75" s="318"/>
      <c r="F75" s="316" t="s">
        <v>95</v>
      </c>
      <c r="G75" s="319">
        <v>0.72</v>
      </c>
      <c r="H75" s="315" t="s">
        <v>96</v>
      </c>
      <c r="I75" s="320">
        <v>-431.29</v>
      </c>
      <c r="J75" s="320">
        <v>0.0</v>
      </c>
      <c r="K75" s="320">
        <v>-431.29</v>
      </c>
      <c r="L75" s="320">
        <v>431.29</v>
      </c>
      <c r="M75" s="320">
        <v>0.0</v>
      </c>
      <c r="N75" s="320">
        <v>431.29</v>
      </c>
      <c r="O75" s="319">
        <v>0.0</v>
      </c>
      <c r="P75" s="320">
        <v>0.0</v>
      </c>
      <c r="Q75" s="320">
        <v>0.0</v>
      </c>
      <c r="R75" s="321">
        <v>0.0</v>
      </c>
      <c r="S75" s="314"/>
    </row>
    <row r="76" ht="11.25" customHeight="1">
      <c r="B76" s="315" t="s">
        <v>92</v>
      </c>
      <c r="C76" s="316" t="s">
        <v>128</v>
      </c>
      <c r="D76" s="317" t="s">
        <v>129</v>
      </c>
      <c r="E76" s="318"/>
      <c r="F76" s="316" t="s">
        <v>130</v>
      </c>
      <c r="G76" s="319">
        <v>4.0</v>
      </c>
      <c r="H76" s="315" t="s">
        <v>96</v>
      </c>
      <c r="I76" s="320">
        <v>-52.2</v>
      </c>
      <c r="J76" s="320">
        <v>0.0</v>
      </c>
      <c r="K76" s="320">
        <v>-52.2</v>
      </c>
      <c r="L76" s="320">
        <v>52.2</v>
      </c>
      <c r="M76" s="320">
        <v>0.0</v>
      </c>
      <c r="N76" s="320">
        <v>52.2</v>
      </c>
      <c r="O76" s="319">
        <v>0.0</v>
      </c>
      <c r="P76" s="320">
        <v>0.0</v>
      </c>
      <c r="Q76" s="320">
        <v>0.0</v>
      </c>
      <c r="R76" s="321">
        <v>0.0</v>
      </c>
      <c r="S76" s="314"/>
    </row>
    <row r="77" ht="11.25" customHeight="1">
      <c r="B77" s="322" t="s">
        <v>107</v>
      </c>
      <c r="C77" s="323"/>
      <c r="D77" s="323"/>
      <c r="E77" s="323"/>
      <c r="F77" s="324"/>
      <c r="G77" s="325">
        <v>16.358</v>
      </c>
      <c r="H77" s="326" t="s">
        <v>108</v>
      </c>
      <c r="I77" s="327">
        <v>-6955.46</v>
      </c>
      <c r="J77" s="327">
        <v>0.0</v>
      </c>
      <c r="K77" s="327">
        <v>-6955.46</v>
      </c>
      <c r="L77" s="327">
        <v>6955.46</v>
      </c>
      <c r="M77" s="327">
        <v>0.0</v>
      </c>
      <c r="N77" s="327">
        <v>6955.46</v>
      </c>
      <c r="O77" s="325">
        <v>0.0</v>
      </c>
      <c r="P77" s="327">
        <v>0.0</v>
      </c>
      <c r="Q77" s="327">
        <v>0.0</v>
      </c>
      <c r="R77" s="328">
        <v>0.0</v>
      </c>
      <c r="S77" s="329"/>
    </row>
    <row r="78" ht="11.25" customHeight="1">
      <c r="B78" s="312" t="s">
        <v>2610</v>
      </c>
      <c r="C78" s="313"/>
      <c r="D78" s="313"/>
      <c r="E78" s="313"/>
      <c r="F78" s="313"/>
      <c r="G78" s="313"/>
      <c r="H78" s="313"/>
      <c r="I78" s="313"/>
      <c r="J78" s="313"/>
      <c r="K78" s="313"/>
      <c r="L78" s="313"/>
      <c r="M78" s="313"/>
      <c r="N78" s="313"/>
      <c r="O78" s="313"/>
      <c r="P78" s="313"/>
      <c r="Q78" s="313"/>
      <c r="R78" s="313"/>
      <c r="S78" s="314"/>
    </row>
    <row r="79" ht="11.25" customHeight="1">
      <c r="B79" s="315" t="s">
        <v>92</v>
      </c>
      <c r="C79" s="316" t="s">
        <v>124</v>
      </c>
      <c r="D79" s="317" t="s">
        <v>125</v>
      </c>
      <c r="E79" s="318"/>
      <c r="F79" s="316" t="s">
        <v>95</v>
      </c>
      <c r="G79" s="319">
        <v>0.08</v>
      </c>
      <c r="H79" s="315" t="s">
        <v>96</v>
      </c>
      <c r="I79" s="320">
        <v>-120.16</v>
      </c>
      <c r="J79" s="320">
        <v>0.0</v>
      </c>
      <c r="K79" s="320">
        <v>-120.16</v>
      </c>
      <c r="L79" s="320">
        <v>120.16</v>
      </c>
      <c r="M79" s="320">
        <v>0.0</v>
      </c>
      <c r="N79" s="320">
        <v>120.16</v>
      </c>
      <c r="O79" s="319">
        <v>0.0</v>
      </c>
      <c r="P79" s="320">
        <v>0.0</v>
      </c>
      <c r="Q79" s="320">
        <v>0.0</v>
      </c>
      <c r="R79" s="321">
        <v>0.0</v>
      </c>
      <c r="S79" s="314"/>
    </row>
    <row r="80" ht="11.25" customHeight="1">
      <c r="B80" s="315" t="s">
        <v>92</v>
      </c>
      <c r="C80" s="316" t="s">
        <v>120</v>
      </c>
      <c r="D80" s="317" t="s">
        <v>121</v>
      </c>
      <c r="E80" s="318"/>
      <c r="F80" s="316" t="s">
        <v>95</v>
      </c>
      <c r="G80" s="319">
        <v>0.08</v>
      </c>
      <c r="H80" s="315" t="s">
        <v>96</v>
      </c>
      <c r="I80" s="320">
        <v>-12.79</v>
      </c>
      <c r="J80" s="320">
        <v>0.0</v>
      </c>
      <c r="K80" s="320">
        <v>-12.79</v>
      </c>
      <c r="L80" s="320">
        <v>12.79</v>
      </c>
      <c r="M80" s="320">
        <v>0.0</v>
      </c>
      <c r="N80" s="320">
        <v>12.79</v>
      </c>
      <c r="O80" s="319">
        <v>0.0</v>
      </c>
      <c r="P80" s="320">
        <v>0.0</v>
      </c>
      <c r="Q80" s="320">
        <v>0.0</v>
      </c>
      <c r="R80" s="321">
        <v>0.0</v>
      </c>
      <c r="S80" s="314"/>
    </row>
    <row r="81" ht="11.25" customHeight="1">
      <c r="B81" s="315" t="s">
        <v>92</v>
      </c>
      <c r="C81" s="316" t="s">
        <v>239</v>
      </c>
      <c r="D81" s="317" t="s">
        <v>240</v>
      </c>
      <c r="E81" s="318"/>
      <c r="F81" s="316" t="s">
        <v>95</v>
      </c>
      <c r="G81" s="319">
        <v>0.24</v>
      </c>
      <c r="H81" s="315" t="s">
        <v>96</v>
      </c>
      <c r="I81" s="320">
        <v>-94.5</v>
      </c>
      <c r="J81" s="320">
        <v>0.0</v>
      </c>
      <c r="K81" s="320">
        <v>-94.5</v>
      </c>
      <c r="L81" s="320">
        <v>94.5</v>
      </c>
      <c r="M81" s="320">
        <v>0.0</v>
      </c>
      <c r="N81" s="320">
        <v>94.5</v>
      </c>
      <c r="O81" s="319">
        <v>0.0</v>
      </c>
      <c r="P81" s="320">
        <v>0.0</v>
      </c>
      <c r="Q81" s="320">
        <v>0.0</v>
      </c>
      <c r="R81" s="321">
        <v>0.0</v>
      </c>
      <c r="S81" s="314"/>
    </row>
    <row r="82" ht="11.25" customHeight="1">
      <c r="B82" s="315" t="s">
        <v>92</v>
      </c>
      <c r="C82" s="316" t="s">
        <v>1928</v>
      </c>
      <c r="D82" s="317" t="s">
        <v>1929</v>
      </c>
      <c r="E82" s="318"/>
      <c r="F82" s="316" t="s">
        <v>95</v>
      </c>
      <c r="G82" s="319">
        <v>0.32</v>
      </c>
      <c r="H82" s="315" t="s">
        <v>96</v>
      </c>
      <c r="I82" s="320">
        <v>-298.01</v>
      </c>
      <c r="J82" s="320">
        <v>0.0</v>
      </c>
      <c r="K82" s="320">
        <v>-298.01</v>
      </c>
      <c r="L82" s="320">
        <v>298.01</v>
      </c>
      <c r="M82" s="320">
        <v>0.0</v>
      </c>
      <c r="N82" s="320">
        <v>298.01</v>
      </c>
      <c r="O82" s="319">
        <v>0.0</v>
      </c>
      <c r="P82" s="320">
        <v>0.0</v>
      </c>
      <c r="Q82" s="320">
        <v>0.0</v>
      </c>
      <c r="R82" s="321">
        <v>0.0</v>
      </c>
      <c r="S82" s="314"/>
    </row>
    <row r="83" ht="11.25" customHeight="1">
      <c r="B83" s="315" t="s">
        <v>92</v>
      </c>
      <c r="C83" s="316" t="s">
        <v>2276</v>
      </c>
      <c r="D83" s="317" t="s">
        <v>2277</v>
      </c>
      <c r="E83" s="318"/>
      <c r="F83" s="316" t="s">
        <v>95</v>
      </c>
      <c r="G83" s="319">
        <v>0.52</v>
      </c>
      <c r="H83" s="315" t="s">
        <v>96</v>
      </c>
      <c r="I83" s="320">
        <v>-106.6</v>
      </c>
      <c r="J83" s="320">
        <v>0.0</v>
      </c>
      <c r="K83" s="320">
        <v>-106.6</v>
      </c>
      <c r="L83" s="320">
        <v>106.6</v>
      </c>
      <c r="M83" s="320">
        <v>0.0</v>
      </c>
      <c r="N83" s="320">
        <v>106.6</v>
      </c>
      <c r="O83" s="319">
        <v>0.0</v>
      </c>
      <c r="P83" s="320">
        <v>0.0</v>
      </c>
      <c r="Q83" s="320">
        <v>0.0</v>
      </c>
      <c r="R83" s="321">
        <v>0.0</v>
      </c>
      <c r="S83" s="314"/>
    </row>
    <row r="84" ht="11.25" customHeight="1">
      <c r="B84" s="315" t="s">
        <v>92</v>
      </c>
      <c r="C84" s="316" t="s">
        <v>151</v>
      </c>
      <c r="D84" s="317" t="s">
        <v>152</v>
      </c>
      <c r="E84" s="318"/>
      <c r="F84" s="316" t="s">
        <v>95</v>
      </c>
      <c r="G84" s="319">
        <v>0.4</v>
      </c>
      <c r="H84" s="315" t="s">
        <v>96</v>
      </c>
      <c r="I84" s="320">
        <v>-220.0</v>
      </c>
      <c r="J84" s="320">
        <v>0.0</v>
      </c>
      <c r="K84" s="320">
        <v>-220.0</v>
      </c>
      <c r="L84" s="320">
        <v>220.0</v>
      </c>
      <c r="M84" s="320">
        <v>0.0</v>
      </c>
      <c r="N84" s="320">
        <v>220.0</v>
      </c>
      <c r="O84" s="319">
        <v>0.0</v>
      </c>
      <c r="P84" s="320">
        <v>0.0</v>
      </c>
      <c r="Q84" s="320">
        <v>0.0</v>
      </c>
      <c r="R84" s="321">
        <v>0.0</v>
      </c>
      <c r="S84" s="314"/>
    </row>
    <row r="85" ht="11.25" customHeight="1">
      <c r="B85" s="315" t="s">
        <v>92</v>
      </c>
      <c r="C85" s="316" t="s">
        <v>235</v>
      </c>
      <c r="D85" s="399" t="s">
        <v>236</v>
      </c>
      <c r="E85" s="318"/>
      <c r="F85" s="316" t="s">
        <v>95</v>
      </c>
      <c r="G85" s="319">
        <v>0.72</v>
      </c>
      <c r="H85" s="315" t="s">
        <v>96</v>
      </c>
      <c r="I85" s="320">
        <v>-1436.4</v>
      </c>
      <c r="J85" s="320">
        <v>0.0</v>
      </c>
      <c r="K85" s="320">
        <v>-1436.4</v>
      </c>
      <c r="L85" s="320">
        <v>1436.4</v>
      </c>
      <c r="M85" s="320">
        <v>0.0</v>
      </c>
      <c r="N85" s="320">
        <v>1436.4</v>
      </c>
      <c r="O85" s="319">
        <v>0.0</v>
      </c>
      <c r="P85" s="320">
        <v>0.0</v>
      </c>
      <c r="Q85" s="320">
        <v>0.0</v>
      </c>
      <c r="R85" s="321">
        <v>0.0</v>
      </c>
      <c r="S85" s="314"/>
    </row>
    <row r="86" ht="11.25" customHeight="1">
      <c r="B86" s="315" t="s">
        <v>92</v>
      </c>
      <c r="C86" s="316" t="s">
        <v>237</v>
      </c>
      <c r="D86" s="317" t="s">
        <v>238</v>
      </c>
      <c r="E86" s="318"/>
      <c r="F86" s="316" t="s">
        <v>95</v>
      </c>
      <c r="G86" s="319">
        <v>0.08</v>
      </c>
      <c r="H86" s="315" t="s">
        <v>96</v>
      </c>
      <c r="I86" s="320">
        <v>-41.26</v>
      </c>
      <c r="J86" s="320">
        <v>0.0</v>
      </c>
      <c r="K86" s="320">
        <v>-41.26</v>
      </c>
      <c r="L86" s="320">
        <v>41.26</v>
      </c>
      <c r="M86" s="320">
        <v>0.0</v>
      </c>
      <c r="N86" s="320">
        <v>41.26</v>
      </c>
      <c r="O86" s="319">
        <v>0.0</v>
      </c>
      <c r="P86" s="320">
        <v>0.0</v>
      </c>
      <c r="Q86" s="320">
        <v>0.0</v>
      </c>
      <c r="R86" s="321">
        <v>0.0</v>
      </c>
      <c r="S86" s="314"/>
    </row>
    <row r="87" ht="11.25" customHeight="1">
      <c r="B87" s="315" t="s">
        <v>92</v>
      </c>
      <c r="C87" s="316" t="s">
        <v>128</v>
      </c>
      <c r="D87" s="317" t="s">
        <v>129</v>
      </c>
      <c r="E87" s="318"/>
      <c r="F87" s="316" t="s">
        <v>130</v>
      </c>
      <c r="G87" s="319">
        <v>4.0</v>
      </c>
      <c r="H87" s="315" t="s">
        <v>96</v>
      </c>
      <c r="I87" s="320">
        <v>-52.2</v>
      </c>
      <c r="J87" s="320">
        <v>0.0</v>
      </c>
      <c r="K87" s="320">
        <v>-52.2</v>
      </c>
      <c r="L87" s="320">
        <v>52.2</v>
      </c>
      <c r="M87" s="320">
        <v>0.0</v>
      </c>
      <c r="N87" s="320">
        <v>52.2</v>
      </c>
      <c r="O87" s="319">
        <v>0.0</v>
      </c>
      <c r="P87" s="320">
        <v>0.0</v>
      </c>
      <c r="Q87" s="320">
        <v>0.0</v>
      </c>
      <c r="R87" s="321">
        <v>0.0</v>
      </c>
      <c r="S87" s="314"/>
    </row>
    <row r="88" ht="11.25" customHeight="1">
      <c r="B88" s="315" t="s">
        <v>92</v>
      </c>
      <c r="C88" s="316" t="s">
        <v>120</v>
      </c>
      <c r="D88" s="317" t="s">
        <v>121</v>
      </c>
      <c r="E88" s="318"/>
      <c r="F88" s="316" t="s">
        <v>95</v>
      </c>
      <c r="G88" s="319">
        <v>0.32</v>
      </c>
      <c r="H88" s="315" t="s">
        <v>96</v>
      </c>
      <c r="I88" s="320">
        <v>-51.17</v>
      </c>
      <c r="J88" s="320">
        <v>0.0</v>
      </c>
      <c r="K88" s="320">
        <v>-51.17</v>
      </c>
      <c r="L88" s="320">
        <v>51.17</v>
      </c>
      <c r="M88" s="320">
        <v>0.0</v>
      </c>
      <c r="N88" s="320">
        <v>51.17</v>
      </c>
      <c r="O88" s="319">
        <v>0.0</v>
      </c>
      <c r="P88" s="320">
        <v>0.0</v>
      </c>
      <c r="Q88" s="320">
        <v>0.0</v>
      </c>
      <c r="R88" s="321">
        <v>0.0</v>
      </c>
      <c r="S88" s="314"/>
    </row>
    <row r="89" ht="11.25" customHeight="1">
      <c r="B89" s="315" t="s">
        <v>92</v>
      </c>
      <c r="C89" s="316" t="s">
        <v>116</v>
      </c>
      <c r="D89" s="317" t="s">
        <v>117</v>
      </c>
      <c r="E89" s="318"/>
      <c r="F89" s="316" t="s">
        <v>95</v>
      </c>
      <c r="G89" s="319">
        <v>0.08</v>
      </c>
      <c r="H89" s="315" t="s">
        <v>96</v>
      </c>
      <c r="I89" s="320">
        <v>-137.17</v>
      </c>
      <c r="J89" s="320">
        <v>0.0</v>
      </c>
      <c r="K89" s="320">
        <v>-137.17</v>
      </c>
      <c r="L89" s="320">
        <v>137.17</v>
      </c>
      <c r="M89" s="320">
        <v>0.0</v>
      </c>
      <c r="N89" s="320">
        <v>137.17</v>
      </c>
      <c r="O89" s="319">
        <v>0.0</v>
      </c>
      <c r="P89" s="320">
        <v>0.0</v>
      </c>
      <c r="Q89" s="320">
        <v>0.0</v>
      </c>
      <c r="R89" s="321">
        <v>0.0</v>
      </c>
      <c r="S89" s="314"/>
    </row>
    <row r="90" ht="11.25" customHeight="1">
      <c r="B90" s="315" t="s">
        <v>92</v>
      </c>
      <c r="C90" s="316" t="s">
        <v>118</v>
      </c>
      <c r="D90" s="317" t="s">
        <v>119</v>
      </c>
      <c r="E90" s="318"/>
      <c r="F90" s="316" t="s">
        <v>95</v>
      </c>
      <c r="G90" s="319">
        <v>0.008</v>
      </c>
      <c r="H90" s="315" t="s">
        <v>96</v>
      </c>
      <c r="I90" s="320">
        <v>-0.3</v>
      </c>
      <c r="J90" s="320">
        <v>0.0</v>
      </c>
      <c r="K90" s="320">
        <v>-0.3</v>
      </c>
      <c r="L90" s="320">
        <v>0.3</v>
      </c>
      <c r="M90" s="320">
        <v>0.0</v>
      </c>
      <c r="N90" s="320">
        <v>0.3</v>
      </c>
      <c r="O90" s="319">
        <v>0.0</v>
      </c>
      <c r="P90" s="320">
        <v>0.0</v>
      </c>
      <c r="Q90" s="320">
        <v>0.0</v>
      </c>
      <c r="R90" s="321">
        <v>0.0</v>
      </c>
      <c r="S90" s="314"/>
    </row>
    <row r="91" ht="11.25" customHeight="1">
      <c r="B91" s="315" t="s">
        <v>92</v>
      </c>
      <c r="C91" s="316" t="s">
        <v>2155</v>
      </c>
      <c r="D91" s="317" t="s">
        <v>2156</v>
      </c>
      <c r="E91" s="318"/>
      <c r="F91" s="316" t="s">
        <v>95</v>
      </c>
      <c r="G91" s="319">
        <v>0.004</v>
      </c>
      <c r="H91" s="315" t="s">
        <v>96</v>
      </c>
      <c r="I91" s="320">
        <v>-8.96</v>
      </c>
      <c r="J91" s="320">
        <v>0.0</v>
      </c>
      <c r="K91" s="320">
        <v>-8.96</v>
      </c>
      <c r="L91" s="320">
        <v>8.96</v>
      </c>
      <c r="M91" s="320">
        <v>0.0</v>
      </c>
      <c r="N91" s="320">
        <v>8.96</v>
      </c>
      <c r="O91" s="319">
        <v>0.0</v>
      </c>
      <c r="P91" s="320">
        <v>0.0</v>
      </c>
      <c r="Q91" s="320">
        <v>0.0</v>
      </c>
      <c r="R91" s="321">
        <v>0.0</v>
      </c>
      <c r="S91" s="314"/>
    </row>
    <row r="92" ht="11.25" customHeight="1">
      <c r="B92" s="315" t="s">
        <v>92</v>
      </c>
      <c r="C92" s="316" t="s">
        <v>112</v>
      </c>
      <c r="D92" s="317" t="s">
        <v>113</v>
      </c>
      <c r="E92" s="318"/>
      <c r="F92" s="316" t="s">
        <v>95</v>
      </c>
      <c r="G92" s="319">
        <v>0.66</v>
      </c>
      <c r="H92" s="315" t="s">
        <v>96</v>
      </c>
      <c r="I92" s="320">
        <v>-108.9</v>
      </c>
      <c r="J92" s="320">
        <v>0.0</v>
      </c>
      <c r="K92" s="320">
        <v>-108.9</v>
      </c>
      <c r="L92" s="320">
        <v>108.9</v>
      </c>
      <c r="M92" s="320">
        <v>0.0</v>
      </c>
      <c r="N92" s="320">
        <v>108.9</v>
      </c>
      <c r="O92" s="319">
        <v>0.0</v>
      </c>
      <c r="P92" s="320">
        <v>0.0</v>
      </c>
      <c r="Q92" s="320">
        <v>0.0</v>
      </c>
      <c r="R92" s="321">
        <v>0.0</v>
      </c>
      <c r="S92" s="314"/>
    </row>
    <row r="93" ht="11.25" customHeight="1">
      <c r="B93" s="315" t="s">
        <v>92</v>
      </c>
      <c r="C93" s="316" t="s">
        <v>149</v>
      </c>
      <c r="D93" s="317" t="s">
        <v>150</v>
      </c>
      <c r="E93" s="318"/>
      <c r="F93" s="316" t="s">
        <v>95</v>
      </c>
      <c r="G93" s="319">
        <v>1.73</v>
      </c>
      <c r="H93" s="315" t="s">
        <v>96</v>
      </c>
      <c r="I93" s="320">
        <v>-856.35</v>
      </c>
      <c r="J93" s="320">
        <v>0.0</v>
      </c>
      <c r="K93" s="320">
        <v>-856.35</v>
      </c>
      <c r="L93" s="320">
        <v>856.35</v>
      </c>
      <c r="M93" s="320">
        <v>0.0</v>
      </c>
      <c r="N93" s="320">
        <v>856.35</v>
      </c>
      <c r="O93" s="319">
        <v>0.0</v>
      </c>
      <c r="P93" s="320">
        <v>0.0</v>
      </c>
      <c r="Q93" s="320">
        <v>0.0</v>
      </c>
      <c r="R93" s="321">
        <v>0.0</v>
      </c>
      <c r="S93" s="314"/>
    </row>
    <row r="94" ht="12.0" customHeight="1"/>
    <row r="95" ht="12.75" customHeight="1">
      <c r="B95" s="300" t="s">
        <v>1813</v>
      </c>
      <c r="C95" s="297"/>
      <c r="D95" s="298"/>
      <c r="S95" s="330" t="s">
        <v>203</v>
      </c>
    </row>
    <row r="96" ht="4.5" customHeight="1"/>
    <row r="97" ht="19.5" customHeight="1">
      <c r="B97" s="301" t="s">
        <v>79</v>
      </c>
      <c r="C97" s="301" t="s">
        <v>80</v>
      </c>
      <c r="D97" s="302" t="s">
        <v>81</v>
      </c>
      <c r="E97" s="303"/>
      <c r="F97" s="301" t="s">
        <v>82</v>
      </c>
      <c r="G97" s="301" t="s">
        <v>83</v>
      </c>
      <c r="H97" s="301" t="s">
        <v>84</v>
      </c>
      <c r="I97" s="304" t="s">
        <v>85</v>
      </c>
      <c r="J97" s="305"/>
      <c r="K97" s="306"/>
      <c r="L97" s="304" t="s">
        <v>86</v>
      </c>
      <c r="M97" s="305"/>
      <c r="N97" s="306"/>
      <c r="O97" s="304" t="s">
        <v>87</v>
      </c>
      <c r="P97" s="305"/>
      <c r="Q97" s="305"/>
      <c r="R97" s="305"/>
      <c r="S97" s="307"/>
    </row>
    <row r="98" ht="14.25" customHeight="1">
      <c r="B98" s="308"/>
      <c r="C98" s="308"/>
      <c r="D98" s="309"/>
      <c r="E98" s="310"/>
      <c r="F98" s="308"/>
      <c r="G98" s="308"/>
      <c r="H98" s="308"/>
      <c r="I98" s="311" t="s">
        <v>88</v>
      </c>
      <c r="J98" s="311" t="s">
        <v>89</v>
      </c>
      <c r="K98" s="311" t="s">
        <v>90</v>
      </c>
      <c r="L98" s="311" t="s">
        <v>88</v>
      </c>
      <c r="M98" s="311" t="s">
        <v>89</v>
      </c>
      <c r="N98" s="311" t="s">
        <v>90</v>
      </c>
      <c r="O98" s="311" t="s">
        <v>83</v>
      </c>
      <c r="P98" s="311" t="s">
        <v>88</v>
      </c>
      <c r="Q98" s="311" t="s">
        <v>89</v>
      </c>
      <c r="R98" s="304" t="s">
        <v>90</v>
      </c>
      <c r="S98" s="307"/>
    </row>
    <row r="99" ht="11.25" customHeight="1">
      <c r="B99" s="315" t="s">
        <v>92</v>
      </c>
      <c r="C99" s="316" t="s">
        <v>151</v>
      </c>
      <c r="D99" s="317" t="s">
        <v>152</v>
      </c>
      <c r="E99" s="318"/>
      <c r="F99" s="316" t="s">
        <v>95</v>
      </c>
      <c r="G99" s="319">
        <v>0.4</v>
      </c>
      <c r="H99" s="315" t="s">
        <v>96</v>
      </c>
      <c r="I99" s="320">
        <v>-220.0</v>
      </c>
      <c r="J99" s="320">
        <v>0.0</v>
      </c>
      <c r="K99" s="320">
        <v>-220.0</v>
      </c>
      <c r="L99" s="320">
        <v>220.0</v>
      </c>
      <c r="M99" s="320">
        <v>0.0</v>
      </c>
      <c r="N99" s="320">
        <v>220.0</v>
      </c>
      <c r="O99" s="319">
        <v>0.0</v>
      </c>
      <c r="P99" s="320">
        <v>0.0</v>
      </c>
      <c r="Q99" s="320">
        <v>0.0</v>
      </c>
      <c r="R99" s="321">
        <v>0.0</v>
      </c>
      <c r="S99" s="314"/>
    </row>
    <row r="100" ht="11.25" customHeight="1">
      <c r="B100" s="315" t="s">
        <v>92</v>
      </c>
      <c r="C100" s="316" t="s">
        <v>2611</v>
      </c>
      <c r="D100" s="317" t="s">
        <v>2612</v>
      </c>
      <c r="E100" s="318"/>
      <c r="F100" s="316" t="s">
        <v>95</v>
      </c>
      <c r="G100" s="319">
        <v>0.5</v>
      </c>
      <c r="H100" s="315" t="s">
        <v>96</v>
      </c>
      <c r="I100" s="320">
        <v>-132.5</v>
      </c>
      <c r="J100" s="320">
        <v>0.0</v>
      </c>
      <c r="K100" s="320">
        <v>-132.5</v>
      </c>
      <c r="L100" s="320">
        <v>132.5</v>
      </c>
      <c r="M100" s="320">
        <v>0.0</v>
      </c>
      <c r="N100" s="320">
        <v>132.5</v>
      </c>
      <c r="O100" s="319">
        <v>0.0</v>
      </c>
      <c r="P100" s="320">
        <v>0.0</v>
      </c>
      <c r="Q100" s="320">
        <v>0.0</v>
      </c>
      <c r="R100" s="321">
        <v>0.0</v>
      </c>
      <c r="S100" s="314"/>
    </row>
    <row r="101" ht="11.25" customHeight="1">
      <c r="B101" s="315" t="s">
        <v>92</v>
      </c>
      <c r="C101" s="316" t="s">
        <v>97</v>
      </c>
      <c r="D101" s="317" t="s">
        <v>98</v>
      </c>
      <c r="E101" s="318"/>
      <c r="F101" s="316" t="s">
        <v>95</v>
      </c>
      <c r="G101" s="319">
        <v>0.06</v>
      </c>
      <c r="H101" s="315" t="s">
        <v>96</v>
      </c>
      <c r="I101" s="320">
        <v>-21.6</v>
      </c>
      <c r="J101" s="320">
        <v>0.0</v>
      </c>
      <c r="K101" s="320">
        <v>-21.6</v>
      </c>
      <c r="L101" s="320">
        <v>21.6</v>
      </c>
      <c r="M101" s="320">
        <v>0.0</v>
      </c>
      <c r="N101" s="320">
        <v>21.6</v>
      </c>
      <c r="O101" s="319">
        <v>0.0</v>
      </c>
      <c r="P101" s="320">
        <v>0.0</v>
      </c>
      <c r="Q101" s="320">
        <v>0.0</v>
      </c>
      <c r="R101" s="321">
        <v>0.0</v>
      </c>
      <c r="S101" s="314"/>
    </row>
    <row r="102" ht="11.25" customHeight="1">
      <c r="B102" s="315" t="s">
        <v>92</v>
      </c>
      <c r="C102" s="316" t="s">
        <v>2290</v>
      </c>
      <c r="D102" s="317" t="s">
        <v>2291</v>
      </c>
      <c r="E102" s="318"/>
      <c r="F102" s="316" t="s">
        <v>95</v>
      </c>
      <c r="G102" s="319">
        <v>0.06</v>
      </c>
      <c r="H102" s="315" t="s">
        <v>96</v>
      </c>
      <c r="I102" s="320">
        <v>-45.36</v>
      </c>
      <c r="J102" s="320">
        <v>0.0</v>
      </c>
      <c r="K102" s="320">
        <v>-45.36</v>
      </c>
      <c r="L102" s="320">
        <v>45.36</v>
      </c>
      <c r="M102" s="320">
        <v>0.0</v>
      </c>
      <c r="N102" s="320">
        <v>45.36</v>
      </c>
      <c r="O102" s="319">
        <v>0.0</v>
      </c>
      <c r="P102" s="320">
        <v>0.0</v>
      </c>
      <c r="Q102" s="320">
        <v>0.0</v>
      </c>
      <c r="R102" s="321">
        <v>0.0</v>
      </c>
      <c r="S102" s="314"/>
    </row>
    <row r="103" ht="11.25" customHeight="1">
      <c r="B103" s="315" t="s">
        <v>92</v>
      </c>
      <c r="C103" s="316" t="s">
        <v>161</v>
      </c>
      <c r="D103" s="317" t="s">
        <v>162</v>
      </c>
      <c r="E103" s="318"/>
      <c r="F103" s="316" t="s">
        <v>95</v>
      </c>
      <c r="G103" s="319">
        <v>0.08</v>
      </c>
      <c r="H103" s="315" t="s">
        <v>96</v>
      </c>
      <c r="I103" s="320">
        <v>-17.42</v>
      </c>
      <c r="J103" s="320">
        <v>0.0</v>
      </c>
      <c r="K103" s="320">
        <v>-17.42</v>
      </c>
      <c r="L103" s="320">
        <v>17.42</v>
      </c>
      <c r="M103" s="320">
        <v>0.0</v>
      </c>
      <c r="N103" s="320">
        <v>17.42</v>
      </c>
      <c r="O103" s="319">
        <v>0.0</v>
      </c>
      <c r="P103" s="320">
        <v>0.0</v>
      </c>
      <c r="Q103" s="320">
        <v>0.0</v>
      </c>
      <c r="R103" s="321">
        <v>0.0</v>
      </c>
      <c r="S103" s="314"/>
    </row>
    <row r="104" ht="11.25" customHeight="1">
      <c r="B104" s="315" t="s">
        <v>92</v>
      </c>
      <c r="C104" s="316" t="s">
        <v>120</v>
      </c>
      <c r="D104" s="317" t="s">
        <v>121</v>
      </c>
      <c r="E104" s="318"/>
      <c r="F104" s="316" t="s">
        <v>95</v>
      </c>
      <c r="G104" s="319">
        <v>0.24</v>
      </c>
      <c r="H104" s="315" t="s">
        <v>96</v>
      </c>
      <c r="I104" s="320">
        <v>-38.38</v>
      </c>
      <c r="J104" s="320">
        <v>0.0</v>
      </c>
      <c r="K104" s="320">
        <v>-38.38</v>
      </c>
      <c r="L104" s="320">
        <v>38.38</v>
      </c>
      <c r="M104" s="320">
        <v>0.0</v>
      </c>
      <c r="N104" s="320">
        <v>38.38</v>
      </c>
      <c r="O104" s="319">
        <v>0.0</v>
      </c>
      <c r="P104" s="320">
        <v>0.0</v>
      </c>
      <c r="Q104" s="320">
        <v>0.0</v>
      </c>
      <c r="R104" s="321">
        <v>0.0</v>
      </c>
      <c r="S104" s="314"/>
    </row>
    <row r="105" ht="11.25" customHeight="1">
      <c r="B105" s="315" t="s">
        <v>92</v>
      </c>
      <c r="C105" s="316" t="s">
        <v>118</v>
      </c>
      <c r="D105" s="317" t="s">
        <v>119</v>
      </c>
      <c r="E105" s="318"/>
      <c r="F105" s="316" t="s">
        <v>95</v>
      </c>
      <c r="G105" s="319">
        <v>0.008</v>
      </c>
      <c r="H105" s="315" t="s">
        <v>96</v>
      </c>
      <c r="I105" s="320">
        <v>-0.3</v>
      </c>
      <c r="J105" s="320">
        <v>0.0</v>
      </c>
      <c r="K105" s="320">
        <v>-0.3</v>
      </c>
      <c r="L105" s="320">
        <v>0.3</v>
      </c>
      <c r="M105" s="320">
        <v>0.0</v>
      </c>
      <c r="N105" s="320">
        <v>0.3</v>
      </c>
      <c r="O105" s="319">
        <v>0.0</v>
      </c>
      <c r="P105" s="320">
        <v>0.0</v>
      </c>
      <c r="Q105" s="320">
        <v>0.0</v>
      </c>
      <c r="R105" s="321">
        <v>0.0</v>
      </c>
      <c r="S105" s="314"/>
    </row>
    <row r="106" ht="11.25" customHeight="1">
      <c r="B106" s="315" t="s">
        <v>92</v>
      </c>
      <c r="C106" s="316" t="s">
        <v>201</v>
      </c>
      <c r="D106" s="317" t="s">
        <v>202</v>
      </c>
      <c r="E106" s="318"/>
      <c r="F106" s="316" t="s">
        <v>95</v>
      </c>
      <c r="G106" s="319">
        <v>0.6</v>
      </c>
      <c r="H106" s="315" t="s">
        <v>96</v>
      </c>
      <c r="I106" s="320">
        <v>-40.5</v>
      </c>
      <c r="J106" s="320">
        <v>0.0</v>
      </c>
      <c r="K106" s="320">
        <v>-40.5</v>
      </c>
      <c r="L106" s="320">
        <v>40.5</v>
      </c>
      <c r="M106" s="320">
        <v>0.0</v>
      </c>
      <c r="N106" s="320">
        <v>40.5</v>
      </c>
      <c r="O106" s="319">
        <v>0.0</v>
      </c>
      <c r="P106" s="320">
        <v>0.0</v>
      </c>
      <c r="Q106" s="320">
        <v>0.0</v>
      </c>
      <c r="R106" s="321">
        <v>0.0</v>
      </c>
      <c r="S106" s="314"/>
    </row>
    <row r="107" ht="11.25" customHeight="1">
      <c r="B107" s="315" t="s">
        <v>92</v>
      </c>
      <c r="C107" s="316" t="s">
        <v>141</v>
      </c>
      <c r="D107" s="317" t="s">
        <v>142</v>
      </c>
      <c r="E107" s="318"/>
      <c r="F107" s="316" t="s">
        <v>95</v>
      </c>
      <c r="G107" s="319">
        <v>0.52</v>
      </c>
      <c r="H107" s="315" t="s">
        <v>96</v>
      </c>
      <c r="I107" s="320">
        <v>-56.69</v>
      </c>
      <c r="J107" s="320">
        <v>0.0</v>
      </c>
      <c r="K107" s="320">
        <v>-56.69</v>
      </c>
      <c r="L107" s="320">
        <v>56.69</v>
      </c>
      <c r="M107" s="320">
        <v>0.0</v>
      </c>
      <c r="N107" s="320">
        <v>56.69</v>
      </c>
      <c r="O107" s="319">
        <v>0.0</v>
      </c>
      <c r="P107" s="320">
        <v>0.0</v>
      </c>
      <c r="Q107" s="320">
        <v>0.0</v>
      </c>
      <c r="R107" s="321">
        <v>0.0</v>
      </c>
      <c r="S107" s="314"/>
    </row>
    <row r="108" ht="11.25" customHeight="1">
      <c r="B108" s="315" t="s">
        <v>92</v>
      </c>
      <c r="C108" s="316" t="s">
        <v>417</v>
      </c>
      <c r="D108" s="317" t="s">
        <v>418</v>
      </c>
      <c r="E108" s="318"/>
      <c r="F108" s="316" t="s">
        <v>95</v>
      </c>
      <c r="G108" s="319">
        <v>0.008</v>
      </c>
      <c r="H108" s="315" t="s">
        <v>96</v>
      </c>
      <c r="I108" s="320">
        <v>-4.86</v>
      </c>
      <c r="J108" s="320">
        <v>0.0</v>
      </c>
      <c r="K108" s="320">
        <v>-4.86</v>
      </c>
      <c r="L108" s="320">
        <v>4.86</v>
      </c>
      <c r="M108" s="320">
        <v>0.0</v>
      </c>
      <c r="N108" s="320">
        <v>4.86</v>
      </c>
      <c r="O108" s="319">
        <v>0.0</v>
      </c>
      <c r="P108" s="320">
        <v>0.0</v>
      </c>
      <c r="Q108" s="320">
        <v>0.0</v>
      </c>
      <c r="R108" s="321">
        <v>0.0</v>
      </c>
      <c r="S108" s="314"/>
    </row>
    <row r="109" ht="11.25" customHeight="1">
      <c r="B109" s="315" t="s">
        <v>92</v>
      </c>
      <c r="C109" s="316" t="s">
        <v>124</v>
      </c>
      <c r="D109" s="317" t="s">
        <v>125</v>
      </c>
      <c r="E109" s="318"/>
      <c r="F109" s="316" t="s">
        <v>95</v>
      </c>
      <c r="G109" s="319">
        <v>0.32</v>
      </c>
      <c r="H109" s="315" t="s">
        <v>96</v>
      </c>
      <c r="I109" s="320">
        <v>-480.62</v>
      </c>
      <c r="J109" s="320">
        <v>0.0</v>
      </c>
      <c r="K109" s="320">
        <v>-480.62</v>
      </c>
      <c r="L109" s="320">
        <v>480.62</v>
      </c>
      <c r="M109" s="320">
        <v>0.0</v>
      </c>
      <c r="N109" s="320">
        <v>480.62</v>
      </c>
      <c r="O109" s="319">
        <v>0.0</v>
      </c>
      <c r="P109" s="320">
        <v>0.0</v>
      </c>
      <c r="Q109" s="320">
        <v>0.0</v>
      </c>
      <c r="R109" s="321">
        <v>0.0</v>
      </c>
      <c r="S109" s="314"/>
    </row>
    <row r="110" ht="11.25" customHeight="1">
      <c r="B110" s="315" t="s">
        <v>92</v>
      </c>
      <c r="C110" s="316" t="s">
        <v>128</v>
      </c>
      <c r="D110" s="317" t="s">
        <v>129</v>
      </c>
      <c r="E110" s="318"/>
      <c r="F110" s="316" t="s">
        <v>130</v>
      </c>
      <c r="G110" s="319">
        <v>4.0</v>
      </c>
      <c r="H110" s="315" t="s">
        <v>96</v>
      </c>
      <c r="I110" s="320">
        <v>-52.2</v>
      </c>
      <c r="J110" s="320">
        <v>0.0</v>
      </c>
      <c r="K110" s="320">
        <v>-52.2</v>
      </c>
      <c r="L110" s="320">
        <v>52.2</v>
      </c>
      <c r="M110" s="320">
        <v>0.0</v>
      </c>
      <c r="N110" s="320">
        <v>52.2</v>
      </c>
      <c r="O110" s="319">
        <v>0.0</v>
      </c>
      <c r="P110" s="320">
        <v>0.0</v>
      </c>
      <c r="Q110" s="320">
        <v>0.0</v>
      </c>
      <c r="R110" s="321">
        <v>0.0</v>
      </c>
      <c r="S110" s="314"/>
    </row>
    <row r="111" ht="11.25" customHeight="1">
      <c r="B111" s="315" t="s">
        <v>92</v>
      </c>
      <c r="C111" s="316" t="s">
        <v>204</v>
      </c>
      <c r="D111" s="317" t="s">
        <v>205</v>
      </c>
      <c r="E111" s="318"/>
      <c r="F111" s="316" t="s">
        <v>95</v>
      </c>
      <c r="G111" s="319">
        <v>0.28</v>
      </c>
      <c r="H111" s="315" t="s">
        <v>96</v>
      </c>
      <c r="I111" s="320">
        <v>-29.17</v>
      </c>
      <c r="J111" s="320">
        <v>0.0</v>
      </c>
      <c r="K111" s="320">
        <v>-29.17</v>
      </c>
      <c r="L111" s="320">
        <v>29.17</v>
      </c>
      <c r="M111" s="320">
        <v>0.0</v>
      </c>
      <c r="N111" s="320">
        <v>29.17</v>
      </c>
      <c r="O111" s="319">
        <v>0.0</v>
      </c>
      <c r="P111" s="320">
        <v>0.0</v>
      </c>
      <c r="Q111" s="320">
        <v>0.0</v>
      </c>
      <c r="R111" s="321">
        <v>0.0</v>
      </c>
      <c r="S111" s="314"/>
    </row>
    <row r="112" ht="11.25" customHeight="1">
      <c r="B112" s="315" t="s">
        <v>92</v>
      </c>
      <c r="C112" s="316" t="s">
        <v>118</v>
      </c>
      <c r="D112" s="317" t="s">
        <v>119</v>
      </c>
      <c r="E112" s="318"/>
      <c r="F112" s="316" t="s">
        <v>95</v>
      </c>
      <c r="G112" s="319">
        <v>0.004</v>
      </c>
      <c r="H112" s="315" t="s">
        <v>96</v>
      </c>
      <c r="I112" s="320">
        <v>-0.15</v>
      </c>
      <c r="J112" s="320">
        <v>0.0</v>
      </c>
      <c r="K112" s="320">
        <v>-0.15</v>
      </c>
      <c r="L112" s="320">
        <v>0.15</v>
      </c>
      <c r="M112" s="320">
        <v>0.0</v>
      </c>
      <c r="N112" s="320">
        <v>0.15</v>
      </c>
      <c r="O112" s="319">
        <v>0.0</v>
      </c>
      <c r="P112" s="320">
        <v>0.0</v>
      </c>
      <c r="Q112" s="320">
        <v>0.0</v>
      </c>
      <c r="R112" s="321">
        <v>0.0</v>
      </c>
      <c r="S112" s="314"/>
    </row>
    <row r="113" ht="11.25" customHeight="1">
      <c r="B113" s="315" t="s">
        <v>92</v>
      </c>
      <c r="C113" s="316" t="s">
        <v>216</v>
      </c>
      <c r="D113" s="317" t="s">
        <v>217</v>
      </c>
      <c r="E113" s="318"/>
      <c r="F113" s="316" t="s">
        <v>95</v>
      </c>
      <c r="G113" s="319">
        <v>0.04</v>
      </c>
      <c r="H113" s="315" t="s">
        <v>96</v>
      </c>
      <c r="I113" s="320">
        <v>-140.0</v>
      </c>
      <c r="J113" s="320">
        <v>0.0</v>
      </c>
      <c r="K113" s="320">
        <v>-140.0</v>
      </c>
      <c r="L113" s="320">
        <v>140.0</v>
      </c>
      <c r="M113" s="320">
        <v>0.0</v>
      </c>
      <c r="N113" s="320">
        <v>140.0</v>
      </c>
      <c r="O113" s="319">
        <v>0.0</v>
      </c>
      <c r="P113" s="320">
        <v>0.0</v>
      </c>
      <c r="Q113" s="320">
        <v>0.0</v>
      </c>
      <c r="R113" s="321">
        <v>0.0</v>
      </c>
      <c r="S113" s="314"/>
    </row>
    <row r="114" ht="11.25" customHeight="1">
      <c r="B114" s="315" t="s">
        <v>92</v>
      </c>
      <c r="C114" s="316" t="s">
        <v>2445</v>
      </c>
      <c r="D114" s="317" t="s">
        <v>2446</v>
      </c>
      <c r="E114" s="318"/>
      <c r="F114" s="316" t="s">
        <v>95</v>
      </c>
      <c r="G114" s="319">
        <v>0.6</v>
      </c>
      <c r="H114" s="315" t="s">
        <v>96</v>
      </c>
      <c r="I114" s="320">
        <v>-132.0</v>
      </c>
      <c r="J114" s="320">
        <v>0.0</v>
      </c>
      <c r="K114" s="320">
        <v>-132.0</v>
      </c>
      <c r="L114" s="320">
        <v>132.0</v>
      </c>
      <c r="M114" s="320">
        <v>0.0</v>
      </c>
      <c r="N114" s="320">
        <v>132.0</v>
      </c>
      <c r="O114" s="319">
        <v>0.0</v>
      </c>
      <c r="P114" s="320">
        <v>0.0</v>
      </c>
      <c r="Q114" s="320">
        <v>0.0</v>
      </c>
      <c r="R114" s="321">
        <v>0.0</v>
      </c>
      <c r="S114" s="314"/>
    </row>
    <row r="115" ht="11.25" customHeight="1">
      <c r="B115" s="315" t="s">
        <v>92</v>
      </c>
      <c r="C115" s="316" t="s">
        <v>212</v>
      </c>
      <c r="D115" s="317" t="s">
        <v>213</v>
      </c>
      <c r="E115" s="318"/>
      <c r="F115" s="316" t="s">
        <v>95</v>
      </c>
      <c r="G115" s="319">
        <v>0.06</v>
      </c>
      <c r="H115" s="315" t="s">
        <v>96</v>
      </c>
      <c r="I115" s="320">
        <v>-12.0</v>
      </c>
      <c r="J115" s="320">
        <v>0.0</v>
      </c>
      <c r="K115" s="320">
        <v>-12.0</v>
      </c>
      <c r="L115" s="320">
        <v>12.0</v>
      </c>
      <c r="M115" s="320">
        <v>0.0</v>
      </c>
      <c r="N115" s="320">
        <v>12.0</v>
      </c>
      <c r="O115" s="319">
        <v>0.0</v>
      </c>
      <c r="P115" s="320">
        <v>0.0</v>
      </c>
      <c r="Q115" s="320">
        <v>0.0</v>
      </c>
      <c r="R115" s="321">
        <v>0.0</v>
      </c>
      <c r="S115" s="314"/>
    </row>
    <row r="116" ht="11.25" customHeight="1">
      <c r="B116" s="315" t="s">
        <v>92</v>
      </c>
      <c r="C116" s="316" t="s">
        <v>1811</v>
      </c>
      <c r="D116" s="317" t="s">
        <v>1812</v>
      </c>
      <c r="E116" s="318"/>
      <c r="F116" s="316" t="s">
        <v>95</v>
      </c>
      <c r="G116" s="319">
        <v>0.6</v>
      </c>
      <c r="H116" s="315" t="s">
        <v>96</v>
      </c>
      <c r="I116" s="320">
        <v>-352.35</v>
      </c>
      <c r="J116" s="320">
        <v>0.0</v>
      </c>
      <c r="K116" s="320">
        <v>-352.35</v>
      </c>
      <c r="L116" s="320">
        <v>352.35</v>
      </c>
      <c r="M116" s="320">
        <v>0.0</v>
      </c>
      <c r="N116" s="320">
        <v>352.35</v>
      </c>
      <c r="O116" s="319">
        <v>0.0</v>
      </c>
      <c r="P116" s="320">
        <v>0.0</v>
      </c>
      <c r="Q116" s="320">
        <v>0.0</v>
      </c>
      <c r="R116" s="321">
        <v>0.0</v>
      </c>
      <c r="S116" s="314"/>
    </row>
    <row r="117" ht="11.25" customHeight="1">
      <c r="B117" s="315" t="s">
        <v>92</v>
      </c>
      <c r="C117" s="316" t="s">
        <v>230</v>
      </c>
      <c r="D117" s="317" t="s">
        <v>231</v>
      </c>
      <c r="E117" s="318"/>
      <c r="F117" s="316" t="s">
        <v>95</v>
      </c>
      <c r="G117" s="319">
        <v>0.32</v>
      </c>
      <c r="H117" s="315" t="s">
        <v>96</v>
      </c>
      <c r="I117" s="320">
        <v>0.0</v>
      </c>
      <c r="J117" s="320">
        <v>0.0</v>
      </c>
      <c r="K117" s="320">
        <v>0.0</v>
      </c>
      <c r="L117" s="320">
        <v>0.0</v>
      </c>
      <c r="M117" s="320">
        <v>0.0</v>
      </c>
      <c r="N117" s="320">
        <v>0.0</v>
      </c>
      <c r="O117" s="319">
        <v>0.0</v>
      </c>
      <c r="P117" s="320">
        <v>0.0</v>
      </c>
      <c r="Q117" s="320">
        <v>0.0</v>
      </c>
      <c r="R117" s="321">
        <v>0.0</v>
      </c>
      <c r="S117" s="314"/>
    </row>
    <row r="118" ht="11.25" customHeight="1">
      <c r="B118" s="315" t="s">
        <v>92</v>
      </c>
      <c r="C118" s="316" t="s">
        <v>212</v>
      </c>
      <c r="D118" s="317" t="s">
        <v>213</v>
      </c>
      <c r="E118" s="318"/>
      <c r="F118" s="316" t="s">
        <v>95</v>
      </c>
      <c r="G118" s="319">
        <v>0.12</v>
      </c>
      <c r="H118" s="315" t="s">
        <v>96</v>
      </c>
      <c r="I118" s="320">
        <v>-24.0</v>
      </c>
      <c r="J118" s="320">
        <v>0.0</v>
      </c>
      <c r="K118" s="320">
        <v>-24.0</v>
      </c>
      <c r="L118" s="320">
        <v>24.0</v>
      </c>
      <c r="M118" s="320">
        <v>0.0</v>
      </c>
      <c r="N118" s="320">
        <v>24.0</v>
      </c>
      <c r="O118" s="319">
        <v>0.0</v>
      </c>
      <c r="P118" s="320">
        <v>0.0</v>
      </c>
      <c r="Q118" s="320">
        <v>0.0</v>
      </c>
      <c r="R118" s="321">
        <v>0.0</v>
      </c>
      <c r="S118" s="314"/>
    </row>
    <row r="119" ht="11.25" customHeight="1">
      <c r="B119" s="322" t="s">
        <v>107</v>
      </c>
      <c r="C119" s="323"/>
      <c r="D119" s="323"/>
      <c r="E119" s="323"/>
      <c r="F119" s="324"/>
      <c r="G119" s="325">
        <v>18.062</v>
      </c>
      <c r="H119" s="326" t="s">
        <v>108</v>
      </c>
      <c r="I119" s="327">
        <v>-5344.88</v>
      </c>
      <c r="J119" s="327">
        <v>0.0</v>
      </c>
      <c r="K119" s="327">
        <v>-5344.88</v>
      </c>
      <c r="L119" s="327">
        <v>5344.88</v>
      </c>
      <c r="M119" s="327">
        <v>0.0</v>
      </c>
      <c r="N119" s="327">
        <v>5344.88</v>
      </c>
      <c r="O119" s="325">
        <v>0.0</v>
      </c>
      <c r="P119" s="327">
        <v>0.0</v>
      </c>
      <c r="Q119" s="327">
        <v>0.0</v>
      </c>
      <c r="R119" s="328">
        <v>0.0</v>
      </c>
      <c r="S119" s="329"/>
    </row>
    <row r="120" ht="11.25" customHeight="1">
      <c r="B120" s="312" t="s">
        <v>2613</v>
      </c>
      <c r="C120" s="313"/>
      <c r="D120" s="313"/>
      <c r="E120" s="313"/>
      <c r="F120" s="313"/>
      <c r="G120" s="313"/>
      <c r="H120" s="313"/>
      <c r="I120" s="313"/>
      <c r="J120" s="313"/>
      <c r="K120" s="313"/>
      <c r="L120" s="313"/>
      <c r="M120" s="313"/>
      <c r="N120" s="313"/>
      <c r="O120" s="313"/>
      <c r="P120" s="313"/>
      <c r="Q120" s="313"/>
      <c r="R120" s="313"/>
      <c r="S120" s="314"/>
    </row>
    <row r="121" ht="11.25" customHeight="1">
      <c r="B121" s="315" t="s">
        <v>92</v>
      </c>
      <c r="C121" s="316" t="s">
        <v>110</v>
      </c>
      <c r="D121" s="317" t="s">
        <v>111</v>
      </c>
      <c r="E121" s="318"/>
      <c r="F121" s="316" t="s">
        <v>95</v>
      </c>
      <c r="G121" s="319">
        <v>1.2</v>
      </c>
      <c r="H121" s="315" t="s">
        <v>96</v>
      </c>
      <c r="I121" s="320">
        <v>-621.3</v>
      </c>
      <c r="J121" s="320">
        <v>0.0</v>
      </c>
      <c r="K121" s="320">
        <v>-621.3</v>
      </c>
      <c r="L121" s="320">
        <v>621.3</v>
      </c>
      <c r="M121" s="320">
        <v>0.0</v>
      </c>
      <c r="N121" s="320">
        <v>621.3</v>
      </c>
      <c r="O121" s="319">
        <v>0.0</v>
      </c>
      <c r="P121" s="320">
        <v>0.0</v>
      </c>
      <c r="Q121" s="320">
        <v>0.0</v>
      </c>
      <c r="R121" s="321">
        <v>0.0</v>
      </c>
      <c r="S121" s="314"/>
    </row>
    <row r="122" ht="11.25" customHeight="1">
      <c r="B122" s="315" t="s">
        <v>92</v>
      </c>
      <c r="C122" s="316" t="s">
        <v>272</v>
      </c>
      <c r="D122" s="317" t="s">
        <v>273</v>
      </c>
      <c r="E122" s="318"/>
      <c r="F122" s="316" t="s">
        <v>95</v>
      </c>
      <c r="G122" s="319">
        <v>0.4</v>
      </c>
      <c r="H122" s="315" t="s">
        <v>96</v>
      </c>
      <c r="I122" s="320">
        <v>-79.92</v>
      </c>
      <c r="J122" s="320">
        <v>0.0</v>
      </c>
      <c r="K122" s="320">
        <v>-79.92</v>
      </c>
      <c r="L122" s="320">
        <v>79.92</v>
      </c>
      <c r="M122" s="320">
        <v>0.0</v>
      </c>
      <c r="N122" s="320">
        <v>79.92</v>
      </c>
      <c r="O122" s="319">
        <v>0.0</v>
      </c>
      <c r="P122" s="320">
        <v>0.0</v>
      </c>
      <c r="Q122" s="320">
        <v>0.0</v>
      </c>
      <c r="R122" s="321">
        <v>0.0</v>
      </c>
      <c r="S122" s="314"/>
    </row>
    <row r="123" ht="11.25" customHeight="1">
      <c r="B123" s="315" t="s">
        <v>92</v>
      </c>
      <c r="C123" s="316" t="s">
        <v>128</v>
      </c>
      <c r="D123" s="317" t="s">
        <v>129</v>
      </c>
      <c r="E123" s="318"/>
      <c r="F123" s="316" t="s">
        <v>130</v>
      </c>
      <c r="G123" s="319">
        <v>4.0</v>
      </c>
      <c r="H123" s="315" t="s">
        <v>96</v>
      </c>
      <c r="I123" s="320">
        <v>-52.2</v>
      </c>
      <c r="J123" s="320">
        <v>0.0</v>
      </c>
      <c r="K123" s="320">
        <v>-52.2</v>
      </c>
      <c r="L123" s="320">
        <v>52.2</v>
      </c>
      <c r="M123" s="320">
        <v>0.0</v>
      </c>
      <c r="N123" s="320">
        <v>52.2</v>
      </c>
      <c r="O123" s="319">
        <v>0.0</v>
      </c>
      <c r="P123" s="320">
        <v>0.0</v>
      </c>
      <c r="Q123" s="320">
        <v>0.0</v>
      </c>
      <c r="R123" s="321">
        <v>0.0</v>
      </c>
      <c r="S123" s="314"/>
    </row>
    <row r="124" ht="11.25" customHeight="1">
      <c r="B124" s="315" t="s">
        <v>92</v>
      </c>
      <c r="C124" s="316" t="s">
        <v>201</v>
      </c>
      <c r="D124" s="317" t="s">
        <v>202</v>
      </c>
      <c r="E124" s="318"/>
      <c r="F124" s="316" t="s">
        <v>95</v>
      </c>
      <c r="G124" s="319">
        <v>0.12</v>
      </c>
      <c r="H124" s="315" t="s">
        <v>96</v>
      </c>
      <c r="I124" s="320">
        <v>-6.84</v>
      </c>
      <c r="J124" s="320">
        <v>0.0</v>
      </c>
      <c r="K124" s="320">
        <v>-6.84</v>
      </c>
      <c r="L124" s="320">
        <v>6.84</v>
      </c>
      <c r="M124" s="320">
        <v>0.0</v>
      </c>
      <c r="N124" s="320">
        <v>6.84</v>
      </c>
      <c r="O124" s="319">
        <v>0.0</v>
      </c>
      <c r="P124" s="320">
        <v>0.0</v>
      </c>
      <c r="Q124" s="320">
        <v>0.0</v>
      </c>
      <c r="R124" s="321">
        <v>0.0</v>
      </c>
      <c r="S124" s="314"/>
    </row>
    <row r="125" ht="11.25" customHeight="1">
      <c r="B125" s="315" t="s">
        <v>92</v>
      </c>
      <c r="C125" s="316" t="s">
        <v>118</v>
      </c>
      <c r="D125" s="317" t="s">
        <v>119</v>
      </c>
      <c r="E125" s="318"/>
      <c r="F125" s="316" t="s">
        <v>95</v>
      </c>
      <c r="G125" s="319">
        <v>0.02</v>
      </c>
      <c r="H125" s="315" t="s">
        <v>96</v>
      </c>
      <c r="I125" s="320">
        <v>-0.76</v>
      </c>
      <c r="J125" s="320">
        <v>0.0</v>
      </c>
      <c r="K125" s="320">
        <v>-0.76</v>
      </c>
      <c r="L125" s="320">
        <v>0.76</v>
      </c>
      <c r="M125" s="320">
        <v>0.0</v>
      </c>
      <c r="N125" s="320">
        <v>0.76</v>
      </c>
      <c r="O125" s="319">
        <v>0.0</v>
      </c>
      <c r="P125" s="320">
        <v>0.0</v>
      </c>
      <c r="Q125" s="320">
        <v>0.0</v>
      </c>
      <c r="R125" s="321">
        <v>0.0</v>
      </c>
      <c r="S125" s="314"/>
    </row>
    <row r="126" ht="11.25" customHeight="1">
      <c r="B126" s="315" t="s">
        <v>92</v>
      </c>
      <c r="C126" s="316" t="s">
        <v>120</v>
      </c>
      <c r="D126" s="317" t="s">
        <v>121</v>
      </c>
      <c r="E126" s="318"/>
      <c r="F126" s="316" t="s">
        <v>95</v>
      </c>
      <c r="G126" s="319">
        <v>0.4</v>
      </c>
      <c r="H126" s="315" t="s">
        <v>96</v>
      </c>
      <c r="I126" s="320">
        <v>0.0</v>
      </c>
      <c r="J126" s="320">
        <v>0.0</v>
      </c>
      <c r="K126" s="320">
        <v>0.0</v>
      </c>
      <c r="L126" s="320">
        <v>0.0</v>
      </c>
      <c r="M126" s="320">
        <v>0.0</v>
      </c>
      <c r="N126" s="320">
        <v>0.0</v>
      </c>
      <c r="O126" s="319">
        <v>0.0</v>
      </c>
      <c r="P126" s="320">
        <v>0.0</v>
      </c>
      <c r="Q126" s="320">
        <v>0.0</v>
      </c>
      <c r="R126" s="321">
        <v>0.0</v>
      </c>
      <c r="S126" s="314"/>
    </row>
    <row r="127" ht="11.25" customHeight="1">
      <c r="B127" s="315" t="s">
        <v>92</v>
      </c>
      <c r="C127" s="316" t="s">
        <v>124</v>
      </c>
      <c r="D127" s="317" t="s">
        <v>125</v>
      </c>
      <c r="E127" s="318"/>
      <c r="F127" s="316" t="s">
        <v>95</v>
      </c>
      <c r="G127" s="319">
        <v>0.24</v>
      </c>
      <c r="H127" s="315" t="s">
        <v>96</v>
      </c>
      <c r="I127" s="320">
        <v>-360.47</v>
      </c>
      <c r="J127" s="320">
        <v>0.0</v>
      </c>
      <c r="K127" s="320">
        <v>-360.47</v>
      </c>
      <c r="L127" s="320">
        <v>360.47</v>
      </c>
      <c r="M127" s="320">
        <v>0.0</v>
      </c>
      <c r="N127" s="320">
        <v>360.47</v>
      </c>
      <c r="O127" s="319">
        <v>0.0</v>
      </c>
      <c r="P127" s="320">
        <v>0.0</v>
      </c>
      <c r="Q127" s="320">
        <v>0.0</v>
      </c>
      <c r="R127" s="321">
        <v>0.0</v>
      </c>
      <c r="S127" s="314"/>
    </row>
    <row r="128" ht="11.25" customHeight="1">
      <c r="B128" s="315" t="s">
        <v>92</v>
      </c>
      <c r="C128" s="316" t="s">
        <v>170</v>
      </c>
      <c r="D128" s="317" t="s">
        <v>171</v>
      </c>
      <c r="E128" s="318"/>
      <c r="F128" s="316" t="s">
        <v>95</v>
      </c>
      <c r="G128" s="319">
        <v>0.2</v>
      </c>
      <c r="H128" s="315" t="s">
        <v>96</v>
      </c>
      <c r="I128" s="320">
        <v>0.0</v>
      </c>
      <c r="J128" s="320">
        <v>0.0</v>
      </c>
      <c r="K128" s="320">
        <v>0.0</v>
      </c>
      <c r="L128" s="320">
        <v>0.0</v>
      </c>
      <c r="M128" s="320">
        <v>0.0</v>
      </c>
      <c r="N128" s="320">
        <v>0.0</v>
      </c>
      <c r="O128" s="319">
        <v>0.0</v>
      </c>
      <c r="P128" s="320">
        <v>0.0</v>
      </c>
      <c r="Q128" s="320">
        <v>0.0</v>
      </c>
      <c r="R128" s="321">
        <v>0.0</v>
      </c>
      <c r="S128" s="314"/>
    </row>
    <row r="129" ht="11.25" customHeight="1">
      <c r="B129" s="315" t="s">
        <v>92</v>
      </c>
      <c r="C129" s="316" t="s">
        <v>151</v>
      </c>
      <c r="D129" s="317" t="s">
        <v>152</v>
      </c>
      <c r="E129" s="318"/>
      <c r="F129" s="316" t="s">
        <v>95</v>
      </c>
      <c r="G129" s="319">
        <v>0.8</v>
      </c>
      <c r="H129" s="315" t="s">
        <v>96</v>
      </c>
      <c r="I129" s="320">
        <v>-416.0</v>
      </c>
      <c r="J129" s="320">
        <v>0.0</v>
      </c>
      <c r="K129" s="320">
        <v>-416.0</v>
      </c>
      <c r="L129" s="320">
        <v>416.0</v>
      </c>
      <c r="M129" s="320">
        <v>0.0</v>
      </c>
      <c r="N129" s="320">
        <v>416.0</v>
      </c>
      <c r="O129" s="319">
        <v>0.0</v>
      </c>
      <c r="P129" s="320">
        <v>0.0</v>
      </c>
      <c r="Q129" s="320">
        <v>0.0</v>
      </c>
      <c r="R129" s="321">
        <v>0.0</v>
      </c>
      <c r="S129" s="314"/>
    </row>
    <row r="130" ht="11.25" customHeight="1">
      <c r="B130" s="315" t="s">
        <v>92</v>
      </c>
      <c r="C130" s="316" t="s">
        <v>137</v>
      </c>
      <c r="D130" s="317" t="s">
        <v>138</v>
      </c>
      <c r="E130" s="318"/>
      <c r="F130" s="316" t="s">
        <v>95</v>
      </c>
      <c r="G130" s="319">
        <v>0.02</v>
      </c>
      <c r="H130" s="315" t="s">
        <v>96</v>
      </c>
      <c r="I130" s="320">
        <v>-8.5</v>
      </c>
      <c r="J130" s="320">
        <v>0.0</v>
      </c>
      <c r="K130" s="320">
        <v>-8.5</v>
      </c>
      <c r="L130" s="320">
        <v>8.5</v>
      </c>
      <c r="M130" s="320">
        <v>0.0</v>
      </c>
      <c r="N130" s="320">
        <v>8.5</v>
      </c>
      <c r="O130" s="319">
        <v>0.0</v>
      </c>
      <c r="P130" s="320">
        <v>0.0</v>
      </c>
      <c r="Q130" s="320">
        <v>0.0</v>
      </c>
      <c r="R130" s="321">
        <v>0.0</v>
      </c>
      <c r="S130" s="314"/>
    </row>
    <row r="131" ht="11.25" customHeight="1">
      <c r="B131" s="315" t="s">
        <v>92</v>
      </c>
      <c r="C131" s="316" t="s">
        <v>97</v>
      </c>
      <c r="D131" s="317" t="s">
        <v>98</v>
      </c>
      <c r="E131" s="318"/>
      <c r="F131" s="316" t="s">
        <v>95</v>
      </c>
      <c r="G131" s="319">
        <v>0.08</v>
      </c>
      <c r="H131" s="315" t="s">
        <v>96</v>
      </c>
      <c r="I131" s="320">
        <v>-28.8</v>
      </c>
      <c r="J131" s="320">
        <v>0.0</v>
      </c>
      <c r="K131" s="320">
        <v>-28.8</v>
      </c>
      <c r="L131" s="320">
        <v>28.8</v>
      </c>
      <c r="M131" s="320">
        <v>0.0</v>
      </c>
      <c r="N131" s="320">
        <v>28.8</v>
      </c>
      <c r="O131" s="319">
        <v>0.0</v>
      </c>
      <c r="P131" s="320">
        <v>0.0</v>
      </c>
      <c r="Q131" s="320">
        <v>0.0</v>
      </c>
      <c r="R131" s="321">
        <v>0.0</v>
      </c>
      <c r="S131" s="314"/>
    </row>
    <row r="132" ht="11.25" customHeight="1">
      <c r="B132" s="315" t="s">
        <v>92</v>
      </c>
      <c r="C132" s="316" t="s">
        <v>118</v>
      </c>
      <c r="D132" s="317" t="s">
        <v>119</v>
      </c>
      <c r="E132" s="318"/>
      <c r="F132" s="316" t="s">
        <v>95</v>
      </c>
      <c r="G132" s="319">
        <v>0.02</v>
      </c>
      <c r="H132" s="315" t="s">
        <v>96</v>
      </c>
      <c r="I132" s="320">
        <v>-0.76</v>
      </c>
      <c r="J132" s="320">
        <v>0.0</v>
      </c>
      <c r="K132" s="320">
        <v>-0.76</v>
      </c>
      <c r="L132" s="320">
        <v>0.76</v>
      </c>
      <c r="M132" s="320">
        <v>0.0</v>
      </c>
      <c r="N132" s="320">
        <v>0.76</v>
      </c>
      <c r="O132" s="319">
        <v>0.0</v>
      </c>
      <c r="P132" s="320">
        <v>0.0</v>
      </c>
      <c r="Q132" s="320">
        <v>0.0</v>
      </c>
      <c r="R132" s="321">
        <v>0.0</v>
      </c>
      <c r="S132" s="314"/>
    </row>
    <row r="133" ht="11.25" customHeight="1">
      <c r="B133" s="315" t="s">
        <v>92</v>
      </c>
      <c r="C133" s="316" t="s">
        <v>141</v>
      </c>
      <c r="D133" s="317" t="s">
        <v>142</v>
      </c>
      <c r="E133" s="318"/>
      <c r="F133" s="316" t="s">
        <v>95</v>
      </c>
      <c r="G133" s="319">
        <v>0.02</v>
      </c>
      <c r="H133" s="315" t="s">
        <v>96</v>
      </c>
      <c r="I133" s="320">
        <v>-1.5</v>
      </c>
      <c r="J133" s="320">
        <v>0.0</v>
      </c>
      <c r="K133" s="320">
        <v>-1.5</v>
      </c>
      <c r="L133" s="320">
        <v>1.5</v>
      </c>
      <c r="M133" s="320">
        <v>0.0</v>
      </c>
      <c r="N133" s="320">
        <v>1.5</v>
      </c>
      <c r="O133" s="319">
        <v>0.0</v>
      </c>
      <c r="P133" s="320">
        <v>0.0</v>
      </c>
      <c r="Q133" s="320">
        <v>0.0</v>
      </c>
      <c r="R133" s="321">
        <v>0.0</v>
      </c>
      <c r="S133" s="314"/>
    </row>
    <row r="134" ht="11.25" customHeight="1">
      <c r="B134" s="315" t="s">
        <v>92</v>
      </c>
      <c r="C134" s="316" t="s">
        <v>170</v>
      </c>
      <c r="D134" s="317" t="s">
        <v>171</v>
      </c>
      <c r="E134" s="318"/>
      <c r="F134" s="316" t="s">
        <v>95</v>
      </c>
      <c r="G134" s="319">
        <v>0.08</v>
      </c>
      <c r="H134" s="315" t="s">
        <v>96</v>
      </c>
      <c r="I134" s="320">
        <v>0.0</v>
      </c>
      <c r="J134" s="320">
        <v>0.0</v>
      </c>
      <c r="K134" s="320">
        <v>0.0</v>
      </c>
      <c r="L134" s="320">
        <v>0.0</v>
      </c>
      <c r="M134" s="320">
        <v>0.0</v>
      </c>
      <c r="N134" s="320">
        <v>0.0</v>
      </c>
      <c r="O134" s="319">
        <v>0.0</v>
      </c>
      <c r="P134" s="320">
        <v>0.0</v>
      </c>
      <c r="Q134" s="320">
        <v>0.0</v>
      </c>
      <c r="R134" s="321">
        <v>0.0</v>
      </c>
      <c r="S134" s="314"/>
    </row>
    <row r="135" ht="11.25" customHeight="1">
      <c r="B135" s="315" t="s">
        <v>92</v>
      </c>
      <c r="C135" s="316" t="s">
        <v>2155</v>
      </c>
      <c r="D135" s="317" t="s">
        <v>2156</v>
      </c>
      <c r="E135" s="318"/>
      <c r="F135" s="316" t="s">
        <v>95</v>
      </c>
      <c r="G135" s="319">
        <v>0.008</v>
      </c>
      <c r="H135" s="315" t="s">
        <v>96</v>
      </c>
      <c r="I135" s="320">
        <v>-17.92</v>
      </c>
      <c r="J135" s="320">
        <v>0.0</v>
      </c>
      <c r="K135" s="320">
        <v>-17.92</v>
      </c>
      <c r="L135" s="320">
        <v>17.92</v>
      </c>
      <c r="M135" s="320">
        <v>0.0</v>
      </c>
      <c r="N135" s="320">
        <v>17.92</v>
      </c>
      <c r="O135" s="319">
        <v>0.0</v>
      </c>
      <c r="P135" s="320">
        <v>0.0</v>
      </c>
      <c r="Q135" s="320">
        <v>0.0</v>
      </c>
      <c r="R135" s="321">
        <v>0.0</v>
      </c>
      <c r="S135" s="314"/>
    </row>
    <row r="136" ht="11.25" customHeight="1">
      <c r="B136" s="315" t="s">
        <v>92</v>
      </c>
      <c r="C136" s="316" t="s">
        <v>151</v>
      </c>
      <c r="D136" s="317" t="s">
        <v>152</v>
      </c>
      <c r="E136" s="318"/>
      <c r="F136" s="316" t="s">
        <v>95</v>
      </c>
      <c r="G136" s="319">
        <v>1.2</v>
      </c>
      <c r="H136" s="315" t="s">
        <v>96</v>
      </c>
      <c r="I136" s="320">
        <v>-624.0</v>
      </c>
      <c r="J136" s="320">
        <v>0.0</v>
      </c>
      <c r="K136" s="320">
        <v>-624.0</v>
      </c>
      <c r="L136" s="320">
        <v>624.0</v>
      </c>
      <c r="M136" s="320">
        <v>0.0</v>
      </c>
      <c r="N136" s="320">
        <v>624.0</v>
      </c>
      <c r="O136" s="319">
        <v>0.0</v>
      </c>
      <c r="P136" s="320">
        <v>0.0</v>
      </c>
      <c r="Q136" s="320">
        <v>0.0</v>
      </c>
      <c r="R136" s="321">
        <v>0.0</v>
      </c>
      <c r="S136" s="314"/>
    </row>
    <row r="137" ht="11.25" customHeight="1">
      <c r="B137" s="315" t="s">
        <v>92</v>
      </c>
      <c r="C137" s="316" t="s">
        <v>309</v>
      </c>
      <c r="D137" s="317" t="s">
        <v>310</v>
      </c>
      <c r="E137" s="318"/>
      <c r="F137" s="316" t="s">
        <v>95</v>
      </c>
      <c r="G137" s="319">
        <v>0.6</v>
      </c>
      <c r="H137" s="315" t="s">
        <v>96</v>
      </c>
      <c r="I137" s="320">
        <v>-960.0</v>
      </c>
      <c r="J137" s="320">
        <v>0.0</v>
      </c>
      <c r="K137" s="320">
        <v>-960.0</v>
      </c>
      <c r="L137" s="320">
        <v>960.0</v>
      </c>
      <c r="M137" s="320">
        <v>0.0</v>
      </c>
      <c r="N137" s="320">
        <v>960.0</v>
      </c>
      <c r="O137" s="319">
        <v>0.0</v>
      </c>
      <c r="P137" s="320">
        <v>0.0</v>
      </c>
      <c r="Q137" s="320">
        <v>0.0</v>
      </c>
      <c r="R137" s="321">
        <v>0.0</v>
      </c>
      <c r="S137" s="314"/>
    </row>
    <row r="138" ht="11.25" customHeight="1">
      <c r="B138" s="315" t="s">
        <v>92</v>
      </c>
      <c r="C138" s="316" t="s">
        <v>2045</v>
      </c>
      <c r="D138" s="317" t="s">
        <v>2046</v>
      </c>
      <c r="E138" s="318"/>
      <c r="F138" s="316" t="s">
        <v>95</v>
      </c>
      <c r="G138" s="319">
        <v>0.12</v>
      </c>
      <c r="H138" s="315" t="s">
        <v>96</v>
      </c>
      <c r="I138" s="320">
        <v>-262.8</v>
      </c>
      <c r="J138" s="320">
        <v>0.0</v>
      </c>
      <c r="K138" s="320">
        <v>-262.8</v>
      </c>
      <c r="L138" s="320">
        <v>262.8</v>
      </c>
      <c r="M138" s="320">
        <v>0.0</v>
      </c>
      <c r="N138" s="320">
        <v>262.8</v>
      </c>
      <c r="O138" s="319">
        <v>0.0</v>
      </c>
      <c r="P138" s="320">
        <v>0.0</v>
      </c>
      <c r="Q138" s="320">
        <v>0.0</v>
      </c>
      <c r="R138" s="321">
        <v>0.0</v>
      </c>
      <c r="S138" s="314"/>
    </row>
    <row r="139" ht="11.25" customHeight="1">
      <c r="B139" s="315" t="s">
        <v>92</v>
      </c>
      <c r="C139" s="316" t="s">
        <v>294</v>
      </c>
      <c r="D139" s="317" t="s">
        <v>295</v>
      </c>
      <c r="E139" s="318"/>
      <c r="F139" s="316" t="s">
        <v>95</v>
      </c>
      <c r="G139" s="319">
        <v>0.16</v>
      </c>
      <c r="H139" s="315" t="s">
        <v>96</v>
      </c>
      <c r="I139" s="320">
        <v>-224.0</v>
      </c>
      <c r="J139" s="320">
        <v>0.0</v>
      </c>
      <c r="K139" s="320">
        <v>-224.0</v>
      </c>
      <c r="L139" s="320">
        <v>224.0</v>
      </c>
      <c r="M139" s="320">
        <v>0.0</v>
      </c>
      <c r="N139" s="320">
        <v>224.0</v>
      </c>
      <c r="O139" s="319">
        <v>0.0</v>
      </c>
      <c r="P139" s="320">
        <v>0.0</v>
      </c>
      <c r="Q139" s="320">
        <v>0.0</v>
      </c>
      <c r="R139" s="321">
        <v>0.0</v>
      </c>
      <c r="S139" s="314"/>
    </row>
    <row r="140" ht="11.25" customHeight="1">
      <c r="B140" s="315" t="s">
        <v>92</v>
      </c>
      <c r="C140" s="316" t="s">
        <v>2290</v>
      </c>
      <c r="D140" s="317" t="s">
        <v>2291</v>
      </c>
      <c r="E140" s="318"/>
      <c r="F140" s="316" t="s">
        <v>95</v>
      </c>
      <c r="G140" s="319">
        <v>0.06</v>
      </c>
      <c r="H140" s="315" t="s">
        <v>96</v>
      </c>
      <c r="I140" s="320">
        <v>-45.36</v>
      </c>
      <c r="J140" s="320">
        <v>0.0</v>
      </c>
      <c r="K140" s="320">
        <v>-45.36</v>
      </c>
      <c r="L140" s="320">
        <v>45.36</v>
      </c>
      <c r="M140" s="320">
        <v>0.0</v>
      </c>
      <c r="N140" s="320">
        <v>45.36</v>
      </c>
      <c r="O140" s="319">
        <v>0.0</v>
      </c>
      <c r="P140" s="320">
        <v>0.0</v>
      </c>
      <c r="Q140" s="320">
        <v>0.0</v>
      </c>
      <c r="R140" s="321">
        <v>0.0</v>
      </c>
      <c r="S140" s="314"/>
    </row>
    <row r="141" ht="12.0" customHeight="1"/>
    <row r="142" ht="12.75" customHeight="1">
      <c r="B142" s="300" t="s">
        <v>1813</v>
      </c>
      <c r="C142" s="297"/>
      <c r="D142" s="298"/>
      <c r="S142" s="330" t="s">
        <v>241</v>
      </c>
    </row>
    <row r="143" ht="4.5" customHeight="1"/>
    <row r="144" ht="19.5" customHeight="1">
      <c r="B144" s="301" t="s">
        <v>79</v>
      </c>
      <c r="C144" s="301" t="s">
        <v>80</v>
      </c>
      <c r="D144" s="302" t="s">
        <v>81</v>
      </c>
      <c r="E144" s="303"/>
      <c r="F144" s="301" t="s">
        <v>82</v>
      </c>
      <c r="G144" s="301" t="s">
        <v>83</v>
      </c>
      <c r="H144" s="301" t="s">
        <v>84</v>
      </c>
      <c r="I144" s="304" t="s">
        <v>85</v>
      </c>
      <c r="J144" s="305"/>
      <c r="K144" s="306"/>
      <c r="L144" s="304" t="s">
        <v>86</v>
      </c>
      <c r="M144" s="305"/>
      <c r="N144" s="306"/>
      <c r="O144" s="304" t="s">
        <v>87</v>
      </c>
      <c r="P144" s="305"/>
      <c r="Q144" s="305"/>
      <c r="R144" s="305"/>
      <c r="S144" s="307"/>
    </row>
    <row r="145" ht="14.25" customHeight="1">
      <c r="B145" s="308"/>
      <c r="C145" s="308"/>
      <c r="D145" s="309"/>
      <c r="E145" s="310"/>
      <c r="F145" s="308"/>
      <c r="G145" s="308"/>
      <c r="H145" s="308"/>
      <c r="I145" s="311" t="s">
        <v>88</v>
      </c>
      <c r="J145" s="311" t="s">
        <v>89</v>
      </c>
      <c r="K145" s="311" t="s">
        <v>90</v>
      </c>
      <c r="L145" s="311" t="s">
        <v>88</v>
      </c>
      <c r="M145" s="311" t="s">
        <v>89</v>
      </c>
      <c r="N145" s="311" t="s">
        <v>90</v>
      </c>
      <c r="O145" s="311" t="s">
        <v>83</v>
      </c>
      <c r="P145" s="311" t="s">
        <v>88</v>
      </c>
      <c r="Q145" s="311" t="s">
        <v>89</v>
      </c>
      <c r="R145" s="304" t="s">
        <v>90</v>
      </c>
      <c r="S145" s="307"/>
    </row>
    <row r="146" ht="11.25" customHeight="1">
      <c r="B146" s="315" t="s">
        <v>92</v>
      </c>
      <c r="C146" s="316" t="s">
        <v>366</v>
      </c>
      <c r="D146" s="317" t="s">
        <v>367</v>
      </c>
      <c r="E146" s="318"/>
      <c r="F146" s="316" t="s">
        <v>95</v>
      </c>
      <c r="G146" s="319">
        <v>0.292</v>
      </c>
      <c r="H146" s="315" t="s">
        <v>96</v>
      </c>
      <c r="I146" s="320">
        <v>-776.72</v>
      </c>
      <c r="J146" s="320">
        <v>0.0</v>
      </c>
      <c r="K146" s="320">
        <v>-776.72</v>
      </c>
      <c r="L146" s="320">
        <v>776.72</v>
      </c>
      <c r="M146" s="320">
        <v>0.0</v>
      </c>
      <c r="N146" s="320">
        <v>776.72</v>
      </c>
      <c r="O146" s="319">
        <v>0.0</v>
      </c>
      <c r="P146" s="320">
        <v>0.0</v>
      </c>
      <c r="Q146" s="320">
        <v>0.0</v>
      </c>
      <c r="R146" s="321">
        <v>0.0</v>
      </c>
      <c r="S146" s="314"/>
    </row>
    <row r="147" ht="11.25" customHeight="1">
      <c r="B147" s="315" t="s">
        <v>92</v>
      </c>
      <c r="C147" s="316" t="s">
        <v>228</v>
      </c>
      <c r="D147" s="317" t="s">
        <v>229</v>
      </c>
      <c r="E147" s="318"/>
      <c r="F147" s="316" t="s">
        <v>95</v>
      </c>
      <c r="G147" s="319">
        <v>0.2</v>
      </c>
      <c r="H147" s="315" t="s">
        <v>96</v>
      </c>
      <c r="I147" s="320">
        <v>-596.0</v>
      </c>
      <c r="J147" s="320">
        <v>0.0</v>
      </c>
      <c r="K147" s="320">
        <v>-596.0</v>
      </c>
      <c r="L147" s="320">
        <v>596.0</v>
      </c>
      <c r="M147" s="320">
        <v>0.0</v>
      </c>
      <c r="N147" s="320">
        <v>596.0</v>
      </c>
      <c r="O147" s="319">
        <v>0.0</v>
      </c>
      <c r="P147" s="320">
        <v>0.0</v>
      </c>
      <c r="Q147" s="320">
        <v>0.0</v>
      </c>
      <c r="R147" s="321">
        <v>0.0</v>
      </c>
      <c r="S147" s="314"/>
    </row>
    <row r="148" ht="11.25" customHeight="1">
      <c r="B148" s="315" t="s">
        <v>92</v>
      </c>
      <c r="C148" s="316" t="s">
        <v>116</v>
      </c>
      <c r="D148" s="317" t="s">
        <v>117</v>
      </c>
      <c r="E148" s="318"/>
      <c r="F148" s="316" t="s">
        <v>95</v>
      </c>
      <c r="G148" s="319">
        <v>0.2</v>
      </c>
      <c r="H148" s="315" t="s">
        <v>96</v>
      </c>
      <c r="I148" s="320">
        <v>-323.99</v>
      </c>
      <c r="J148" s="320">
        <v>0.0</v>
      </c>
      <c r="K148" s="320">
        <v>-323.99</v>
      </c>
      <c r="L148" s="320">
        <v>323.99</v>
      </c>
      <c r="M148" s="320">
        <v>0.0</v>
      </c>
      <c r="N148" s="320">
        <v>323.99</v>
      </c>
      <c r="O148" s="319">
        <v>0.0</v>
      </c>
      <c r="P148" s="320">
        <v>0.0</v>
      </c>
      <c r="Q148" s="320">
        <v>0.0</v>
      </c>
      <c r="R148" s="321">
        <v>0.0</v>
      </c>
      <c r="S148" s="314"/>
    </row>
    <row r="149" ht="11.25" customHeight="1">
      <c r="B149" s="315" t="s">
        <v>92</v>
      </c>
      <c r="C149" s="316" t="s">
        <v>120</v>
      </c>
      <c r="D149" s="317" t="s">
        <v>121</v>
      </c>
      <c r="E149" s="318"/>
      <c r="F149" s="316" t="s">
        <v>95</v>
      </c>
      <c r="G149" s="319">
        <v>0.2</v>
      </c>
      <c r="H149" s="315" t="s">
        <v>96</v>
      </c>
      <c r="I149" s="320">
        <v>0.0</v>
      </c>
      <c r="J149" s="320">
        <v>0.0</v>
      </c>
      <c r="K149" s="320">
        <v>0.0</v>
      </c>
      <c r="L149" s="320">
        <v>0.0</v>
      </c>
      <c r="M149" s="320">
        <v>0.0</v>
      </c>
      <c r="N149" s="320">
        <v>0.0</v>
      </c>
      <c r="O149" s="319">
        <v>0.0</v>
      </c>
      <c r="P149" s="320">
        <v>0.0</v>
      </c>
      <c r="Q149" s="320">
        <v>0.0</v>
      </c>
      <c r="R149" s="321">
        <v>0.0</v>
      </c>
      <c r="S149" s="314"/>
    </row>
    <row r="150" ht="11.25" customHeight="1">
      <c r="B150" s="315" t="s">
        <v>92</v>
      </c>
      <c r="C150" s="316" t="s">
        <v>170</v>
      </c>
      <c r="D150" s="317" t="s">
        <v>171</v>
      </c>
      <c r="E150" s="318"/>
      <c r="F150" s="316" t="s">
        <v>95</v>
      </c>
      <c r="G150" s="319">
        <v>0.2</v>
      </c>
      <c r="H150" s="315" t="s">
        <v>96</v>
      </c>
      <c r="I150" s="320">
        <v>0.0</v>
      </c>
      <c r="J150" s="320">
        <v>0.0</v>
      </c>
      <c r="K150" s="320">
        <v>0.0</v>
      </c>
      <c r="L150" s="320">
        <v>0.0</v>
      </c>
      <c r="M150" s="320">
        <v>0.0</v>
      </c>
      <c r="N150" s="320">
        <v>0.0</v>
      </c>
      <c r="O150" s="319">
        <v>0.0</v>
      </c>
      <c r="P150" s="320">
        <v>0.0</v>
      </c>
      <c r="Q150" s="320">
        <v>0.0</v>
      </c>
      <c r="R150" s="321">
        <v>0.0</v>
      </c>
      <c r="S150" s="314"/>
    </row>
    <row r="151" ht="11.25" customHeight="1">
      <c r="B151" s="315" t="s">
        <v>92</v>
      </c>
      <c r="C151" s="316" t="s">
        <v>137</v>
      </c>
      <c r="D151" s="317" t="s">
        <v>138</v>
      </c>
      <c r="E151" s="318"/>
      <c r="F151" s="316" t="s">
        <v>95</v>
      </c>
      <c r="G151" s="319">
        <v>0.02</v>
      </c>
      <c r="H151" s="315" t="s">
        <v>96</v>
      </c>
      <c r="I151" s="320">
        <v>-8.5</v>
      </c>
      <c r="J151" s="320">
        <v>0.0</v>
      </c>
      <c r="K151" s="320">
        <v>-8.5</v>
      </c>
      <c r="L151" s="320">
        <v>8.5</v>
      </c>
      <c r="M151" s="320">
        <v>0.0</v>
      </c>
      <c r="N151" s="320">
        <v>8.5</v>
      </c>
      <c r="O151" s="319">
        <v>0.0</v>
      </c>
      <c r="P151" s="320">
        <v>0.0</v>
      </c>
      <c r="Q151" s="320">
        <v>0.0</v>
      </c>
      <c r="R151" s="321">
        <v>0.0</v>
      </c>
      <c r="S151" s="314"/>
    </row>
    <row r="152" ht="11.25" customHeight="1">
      <c r="B152" s="315" t="s">
        <v>92</v>
      </c>
      <c r="C152" s="316" t="s">
        <v>131</v>
      </c>
      <c r="D152" s="317" t="s">
        <v>132</v>
      </c>
      <c r="E152" s="318"/>
      <c r="F152" s="316" t="s">
        <v>95</v>
      </c>
      <c r="G152" s="319">
        <v>0.04</v>
      </c>
      <c r="H152" s="315" t="s">
        <v>96</v>
      </c>
      <c r="I152" s="320">
        <v>-7.0</v>
      </c>
      <c r="J152" s="320">
        <v>0.0</v>
      </c>
      <c r="K152" s="320">
        <v>-7.0</v>
      </c>
      <c r="L152" s="320">
        <v>7.0</v>
      </c>
      <c r="M152" s="320">
        <v>0.0</v>
      </c>
      <c r="N152" s="320">
        <v>7.0</v>
      </c>
      <c r="O152" s="319">
        <v>0.0</v>
      </c>
      <c r="P152" s="320">
        <v>0.0</v>
      </c>
      <c r="Q152" s="320">
        <v>0.0</v>
      </c>
      <c r="R152" s="321">
        <v>0.0</v>
      </c>
      <c r="S152" s="314"/>
    </row>
    <row r="153" ht="11.25" customHeight="1">
      <c r="B153" s="315" t="s">
        <v>92</v>
      </c>
      <c r="C153" s="316" t="s">
        <v>118</v>
      </c>
      <c r="D153" s="317" t="s">
        <v>119</v>
      </c>
      <c r="E153" s="318"/>
      <c r="F153" s="316" t="s">
        <v>95</v>
      </c>
      <c r="G153" s="319">
        <v>0.02</v>
      </c>
      <c r="H153" s="315" t="s">
        <v>96</v>
      </c>
      <c r="I153" s="320">
        <v>-0.76</v>
      </c>
      <c r="J153" s="320">
        <v>0.0</v>
      </c>
      <c r="K153" s="320">
        <v>-0.76</v>
      </c>
      <c r="L153" s="320">
        <v>0.76</v>
      </c>
      <c r="M153" s="320">
        <v>0.0</v>
      </c>
      <c r="N153" s="320">
        <v>0.76</v>
      </c>
      <c r="O153" s="319">
        <v>0.0</v>
      </c>
      <c r="P153" s="320">
        <v>0.0</v>
      </c>
      <c r="Q153" s="320">
        <v>0.0</v>
      </c>
      <c r="R153" s="321">
        <v>0.0</v>
      </c>
      <c r="S153" s="314"/>
    </row>
    <row r="154" ht="11.25" customHeight="1">
      <c r="B154" s="315" t="s">
        <v>92</v>
      </c>
      <c r="C154" s="316" t="s">
        <v>2445</v>
      </c>
      <c r="D154" s="317" t="s">
        <v>2446</v>
      </c>
      <c r="E154" s="318"/>
      <c r="F154" s="316" t="s">
        <v>95</v>
      </c>
      <c r="G154" s="319">
        <v>2.4</v>
      </c>
      <c r="H154" s="315" t="s">
        <v>96</v>
      </c>
      <c r="I154" s="320">
        <v>-576.0</v>
      </c>
      <c r="J154" s="320">
        <v>0.0</v>
      </c>
      <c r="K154" s="320">
        <v>-576.0</v>
      </c>
      <c r="L154" s="320">
        <v>576.0</v>
      </c>
      <c r="M154" s="320">
        <v>0.0</v>
      </c>
      <c r="N154" s="320">
        <v>576.0</v>
      </c>
      <c r="O154" s="319">
        <v>0.0</v>
      </c>
      <c r="P154" s="320">
        <v>0.0</v>
      </c>
      <c r="Q154" s="320">
        <v>0.0</v>
      </c>
      <c r="R154" s="321">
        <v>0.0</v>
      </c>
      <c r="S154" s="314"/>
    </row>
    <row r="155" ht="11.25" customHeight="1">
      <c r="B155" s="315" t="s">
        <v>92</v>
      </c>
      <c r="C155" s="316" t="s">
        <v>394</v>
      </c>
      <c r="D155" s="317" t="s">
        <v>395</v>
      </c>
      <c r="E155" s="318"/>
      <c r="F155" s="316" t="s">
        <v>95</v>
      </c>
      <c r="G155" s="319">
        <v>0.2</v>
      </c>
      <c r="H155" s="315" t="s">
        <v>96</v>
      </c>
      <c r="I155" s="320">
        <v>-31.22</v>
      </c>
      <c r="J155" s="320">
        <v>0.0</v>
      </c>
      <c r="K155" s="320">
        <v>-31.22</v>
      </c>
      <c r="L155" s="320">
        <v>31.22</v>
      </c>
      <c r="M155" s="320">
        <v>0.0</v>
      </c>
      <c r="N155" s="320">
        <v>31.22</v>
      </c>
      <c r="O155" s="319">
        <v>0.0</v>
      </c>
      <c r="P155" s="320">
        <v>0.0</v>
      </c>
      <c r="Q155" s="320">
        <v>0.0</v>
      </c>
      <c r="R155" s="321">
        <v>0.0</v>
      </c>
      <c r="S155" s="314"/>
    </row>
    <row r="156" ht="11.25" customHeight="1">
      <c r="B156" s="315" t="s">
        <v>92</v>
      </c>
      <c r="C156" s="316" t="s">
        <v>1920</v>
      </c>
      <c r="D156" s="317" t="s">
        <v>1553</v>
      </c>
      <c r="E156" s="318"/>
      <c r="F156" s="316" t="s">
        <v>95</v>
      </c>
      <c r="G156" s="319">
        <v>2.0</v>
      </c>
      <c r="H156" s="315" t="s">
        <v>96</v>
      </c>
      <c r="I156" s="320">
        <v>-319.79</v>
      </c>
      <c r="J156" s="320">
        <v>0.0</v>
      </c>
      <c r="K156" s="320">
        <v>-319.79</v>
      </c>
      <c r="L156" s="320">
        <v>319.79</v>
      </c>
      <c r="M156" s="320">
        <v>0.0</v>
      </c>
      <c r="N156" s="320">
        <v>319.79</v>
      </c>
      <c r="O156" s="319">
        <v>0.0</v>
      </c>
      <c r="P156" s="320">
        <v>0.0</v>
      </c>
      <c r="Q156" s="320">
        <v>0.0</v>
      </c>
      <c r="R156" s="321">
        <v>0.0</v>
      </c>
      <c r="S156" s="314"/>
    </row>
    <row r="157" ht="11.25" customHeight="1">
      <c r="B157" s="315" t="s">
        <v>92</v>
      </c>
      <c r="C157" s="316" t="s">
        <v>201</v>
      </c>
      <c r="D157" s="317" t="s">
        <v>202</v>
      </c>
      <c r="E157" s="318"/>
      <c r="F157" s="316" t="s">
        <v>95</v>
      </c>
      <c r="G157" s="319">
        <v>0.08</v>
      </c>
      <c r="H157" s="315" t="s">
        <v>96</v>
      </c>
      <c r="I157" s="320">
        <v>-4.56</v>
      </c>
      <c r="J157" s="320">
        <v>0.0</v>
      </c>
      <c r="K157" s="320">
        <v>-4.56</v>
      </c>
      <c r="L157" s="320">
        <v>4.56</v>
      </c>
      <c r="M157" s="320">
        <v>0.0</v>
      </c>
      <c r="N157" s="320">
        <v>4.56</v>
      </c>
      <c r="O157" s="319">
        <v>0.0</v>
      </c>
      <c r="P157" s="320">
        <v>0.0</v>
      </c>
      <c r="Q157" s="320">
        <v>0.0</v>
      </c>
      <c r="R157" s="321">
        <v>0.0</v>
      </c>
      <c r="S157" s="314"/>
    </row>
    <row r="158" ht="11.25" customHeight="1">
      <c r="B158" s="315" t="s">
        <v>92</v>
      </c>
      <c r="C158" s="316" t="s">
        <v>415</v>
      </c>
      <c r="D158" s="317" t="s">
        <v>416</v>
      </c>
      <c r="E158" s="318"/>
      <c r="F158" s="316" t="s">
        <v>95</v>
      </c>
      <c r="G158" s="319">
        <v>0.28</v>
      </c>
      <c r="H158" s="315" t="s">
        <v>96</v>
      </c>
      <c r="I158" s="320">
        <v>-143.18</v>
      </c>
      <c r="J158" s="320">
        <v>0.0</v>
      </c>
      <c r="K158" s="320">
        <v>-143.18</v>
      </c>
      <c r="L158" s="320">
        <v>143.18</v>
      </c>
      <c r="M158" s="320">
        <v>0.0</v>
      </c>
      <c r="N158" s="320">
        <v>143.18</v>
      </c>
      <c r="O158" s="319">
        <v>0.0</v>
      </c>
      <c r="P158" s="320">
        <v>0.0</v>
      </c>
      <c r="Q158" s="320">
        <v>0.0</v>
      </c>
      <c r="R158" s="321">
        <v>0.0</v>
      </c>
      <c r="S158" s="314"/>
    </row>
    <row r="159" ht="11.25" customHeight="1">
      <c r="B159" s="315" t="s">
        <v>92</v>
      </c>
      <c r="C159" s="316" t="s">
        <v>230</v>
      </c>
      <c r="D159" s="317" t="s">
        <v>231</v>
      </c>
      <c r="E159" s="318"/>
      <c r="F159" s="316" t="s">
        <v>95</v>
      </c>
      <c r="G159" s="319">
        <v>0.6</v>
      </c>
      <c r="H159" s="315" t="s">
        <v>96</v>
      </c>
      <c r="I159" s="320">
        <v>0.0</v>
      </c>
      <c r="J159" s="320">
        <v>0.0</v>
      </c>
      <c r="K159" s="320">
        <v>0.0</v>
      </c>
      <c r="L159" s="320">
        <v>0.0</v>
      </c>
      <c r="M159" s="320">
        <v>0.0</v>
      </c>
      <c r="N159" s="320">
        <v>0.0</v>
      </c>
      <c r="O159" s="319">
        <v>0.0</v>
      </c>
      <c r="P159" s="320">
        <v>0.0</v>
      </c>
      <c r="Q159" s="320">
        <v>0.0</v>
      </c>
      <c r="R159" s="321">
        <v>0.0</v>
      </c>
      <c r="S159" s="314"/>
    </row>
    <row r="160" ht="11.25" customHeight="1">
      <c r="B160" s="315" t="s">
        <v>92</v>
      </c>
      <c r="C160" s="316" t="s">
        <v>141</v>
      </c>
      <c r="D160" s="317" t="s">
        <v>142</v>
      </c>
      <c r="E160" s="318"/>
      <c r="F160" s="316" t="s">
        <v>95</v>
      </c>
      <c r="G160" s="319">
        <v>0.32</v>
      </c>
      <c r="H160" s="315" t="s">
        <v>96</v>
      </c>
      <c r="I160" s="320">
        <v>-23.97</v>
      </c>
      <c r="J160" s="320">
        <v>0.0</v>
      </c>
      <c r="K160" s="320">
        <v>-23.97</v>
      </c>
      <c r="L160" s="320">
        <v>23.97</v>
      </c>
      <c r="M160" s="320">
        <v>0.0</v>
      </c>
      <c r="N160" s="320">
        <v>23.97</v>
      </c>
      <c r="O160" s="319">
        <v>0.0</v>
      </c>
      <c r="P160" s="320">
        <v>0.0</v>
      </c>
      <c r="Q160" s="320">
        <v>0.0</v>
      </c>
      <c r="R160" s="321">
        <v>0.0</v>
      </c>
      <c r="S160" s="314"/>
    </row>
    <row r="161" ht="11.25" customHeight="1">
      <c r="B161" s="315" t="s">
        <v>92</v>
      </c>
      <c r="C161" s="316" t="s">
        <v>124</v>
      </c>
      <c r="D161" s="317" t="s">
        <v>125</v>
      </c>
      <c r="E161" s="318"/>
      <c r="F161" s="316" t="s">
        <v>95</v>
      </c>
      <c r="G161" s="319">
        <v>0.12</v>
      </c>
      <c r="H161" s="315" t="s">
        <v>96</v>
      </c>
      <c r="I161" s="320">
        <v>-180.23</v>
      </c>
      <c r="J161" s="320">
        <v>0.0</v>
      </c>
      <c r="K161" s="320">
        <v>-180.23</v>
      </c>
      <c r="L161" s="320">
        <v>180.23</v>
      </c>
      <c r="M161" s="320">
        <v>0.0</v>
      </c>
      <c r="N161" s="320">
        <v>180.23</v>
      </c>
      <c r="O161" s="319">
        <v>0.0</v>
      </c>
      <c r="P161" s="320">
        <v>0.0</v>
      </c>
      <c r="Q161" s="320">
        <v>0.0</v>
      </c>
      <c r="R161" s="321">
        <v>0.0</v>
      </c>
      <c r="S161" s="314"/>
    </row>
    <row r="162" ht="11.25" customHeight="1">
      <c r="B162" s="322" t="s">
        <v>107</v>
      </c>
      <c r="C162" s="323"/>
      <c r="D162" s="323"/>
      <c r="E162" s="323"/>
      <c r="F162" s="324"/>
      <c r="G162" s="325">
        <v>16.92</v>
      </c>
      <c r="H162" s="326" t="s">
        <v>108</v>
      </c>
      <c r="I162" s="327">
        <v>-6703.05</v>
      </c>
      <c r="J162" s="327">
        <v>0.0</v>
      </c>
      <c r="K162" s="327">
        <v>-6703.05</v>
      </c>
      <c r="L162" s="327">
        <v>6703.05</v>
      </c>
      <c r="M162" s="327">
        <v>0.0</v>
      </c>
      <c r="N162" s="327">
        <v>6703.05</v>
      </c>
      <c r="O162" s="325">
        <v>0.0</v>
      </c>
      <c r="P162" s="327">
        <v>0.0</v>
      </c>
      <c r="Q162" s="327">
        <v>0.0</v>
      </c>
      <c r="R162" s="328">
        <v>0.0</v>
      </c>
      <c r="S162" s="329"/>
    </row>
    <row r="163" ht="12.75" customHeight="1">
      <c r="B163" s="300" t="s">
        <v>1813</v>
      </c>
      <c r="C163" s="297"/>
      <c r="D163" s="298"/>
      <c r="S163" s="330" t="s">
        <v>259</v>
      </c>
    </row>
    <row r="164" ht="12.75" customHeight="1"/>
    <row r="165" ht="12.75" customHeight="1"/>
    <row r="166" ht="12.75" customHeight="1">
      <c r="B166" s="331"/>
      <c r="C166" s="331"/>
      <c r="D166" s="408" t="s">
        <v>1950</v>
      </c>
      <c r="E166" s="297"/>
      <c r="F166" s="298"/>
      <c r="G166" s="331"/>
      <c r="H166" s="331"/>
      <c r="I166" s="331"/>
      <c r="J166" s="331"/>
      <c r="K166" s="331"/>
      <c r="L166" s="331"/>
      <c r="M166" s="331"/>
      <c r="N166" s="331"/>
      <c r="O166" s="331"/>
      <c r="P166" s="331"/>
      <c r="Q166" s="331"/>
      <c r="R166" s="331"/>
      <c r="S166" s="331"/>
      <c r="T166" s="331"/>
    </row>
    <row r="167" ht="12.75" customHeight="1">
      <c r="B167" s="331"/>
      <c r="C167" s="331"/>
      <c r="D167" s="331"/>
      <c r="E167" s="331"/>
      <c r="F167" s="331"/>
      <c r="G167" s="331"/>
      <c r="H167" s="331"/>
      <c r="I167" s="331"/>
      <c r="J167" s="331"/>
      <c r="K167" s="331"/>
      <c r="L167" s="331"/>
      <c r="M167" s="331"/>
      <c r="N167" s="331"/>
      <c r="O167" s="331"/>
      <c r="P167" s="331"/>
      <c r="Q167" s="331"/>
      <c r="R167" s="331"/>
      <c r="S167" s="331"/>
      <c r="T167" s="331"/>
    </row>
    <row r="168" ht="12.75" customHeight="1">
      <c r="B168" s="296" t="s">
        <v>424</v>
      </c>
      <c r="C168" s="297"/>
      <c r="D168" s="297"/>
      <c r="E168" s="297"/>
      <c r="F168" s="297"/>
      <c r="G168" s="297"/>
      <c r="H168" s="297"/>
      <c r="I168" s="297"/>
      <c r="J168" s="297"/>
      <c r="K168" s="297"/>
      <c r="L168" s="297"/>
      <c r="M168" s="297"/>
      <c r="N168" s="297"/>
      <c r="O168" s="297"/>
      <c r="P168" s="297"/>
      <c r="Q168" s="297"/>
      <c r="R168" s="297"/>
      <c r="S168" s="297"/>
      <c r="T168" s="298"/>
    </row>
    <row r="169" ht="12.75" customHeight="1">
      <c r="B169" s="331"/>
      <c r="C169" s="331"/>
      <c r="D169" s="331"/>
      <c r="E169" s="331"/>
      <c r="F169" s="331"/>
      <c r="G169" s="331"/>
      <c r="H169" s="331"/>
      <c r="I169" s="331"/>
      <c r="J169" s="331"/>
      <c r="K169" s="331"/>
      <c r="L169" s="331"/>
      <c r="M169" s="331"/>
      <c r="N169" s="331"/>
      <c r="O169" s="331"/>
      <c r="P169" s="331"/>
      <c r="Q169" s="331"/>
      <c r="R169" s="331"/>
      <c r="S169" s="331"/>
      <c r="T169" s="331"/>
    </row>
    <row r="170" ht="12.75" customHeight="1">
      <c r="B170" s="331"/>
      <c r="C170" s="331"/>
      <c r="D170" s="299" t="s">
        <v>2060</v>
      </c>
      <c r="E170" s="297"/>
      <c r="F170" s="297"/>
      <c r="G170" s="297"/>
      <c r="H170" s="297"/>
      <c r="I170" s="297"/>
      <c r="J170" s="297"/>
      <c r="K170" s="297"/>
      <c r="L170" s="297"/>
      <c r="M170" s="297"/>
      <c r="N170" s="297"/>
      <c r="O170" s="297"/>
      <c r="P170" s="297"/>
      <c r="Q170" s="297"/>
      <c r="R170" s="297"/>
      <c r="S170" s="298"/>
      <c r="T170" s="331"/>
    </row>
    <row r="171" ht="12.75" customHeight="1">
      <c r="B171" s="331"/>
      <c r="C171" s="331"/>
      <c r="D171" s="331"/>
      <c r="E171" s="331"/>
      <c r="F171" s="331"/>
      <c r="G171" s="331"/>
      <c r="H171" s="331"/>
      <c r="I171" s="331"/>
      <c r="J171" s="331"/>
      <c r="K171" s="331"/>
      <c r="L171" s="331"/>
      <c r="M171" s="331"/>
      <c r="N171" s="331"/>
      <c r="O171" s="331"/>
      <c r="P171" s="331"/>
      <c r="Q171" s="331"/>
      <c r="R171" s="331"/>
      <c r="S171" s="331"/>
      <c r="T171" s="331"/>
    </row>
    <row r="172" ht="12.75" customHeight="1">
      <c r="B172" s="331"/>
      <c r="C172" s="331"/>
      <c r="D172" s="300" t="s">
        <v>2614</v>
      </c>
      <c r="E172" s="297"/>
      <c r="F172" s="297"/>
      <c r="G172" s="297"/>
      <c r="H172" s="297"/>
      <c r="I172" s="297"/>
      <c r="J172" s="297"/>
      <c r="K172" s="297"/>
      <c r="L172" s="297"/>
      <c r="M172" s="297"/>
      <c r="N172" s="297"/>
      <c r="O172" s="297"/>
      <c r="P172" s="297"/>
      <c r="Q172" s="297"/>
      <c r="R172" s="297"/>
      <c r="S172" s="298"/>
      <c r="T172" s="331"/>
    </row>
    <row r="173" ht="12.75" customHeight="1">
      <c r="B173" s="331"/>
      <c r="C173" s="331"/>
      <c r="D173" s="331"/>
      <c r="E173" s="331"/>
      <c r="F173" s="331"/>
      <c r="G173" s="331"/>
      <c r="H173" s="331"/>
      <c r="I173" s="331"/>
      <c r="J173" s="331"/>
      <c r="K173" s="331"/>
      <c r="L173" s="331"/>
      <c r="M173" s="331"/>
      <c r="N173" s="331"/>
      <c r="O173" s="331"/>
      <c r="P173" s="331"/>
      <c r="Q173" s="331"/>
      <c r="R173" s="331"/>
      <c r="S173" s="331"/>
      <c r="T173" s="331"/>
    </row>
    <row r="174" ht="12.75" customHeight="1">
      <c r="B174" s="331"/>
      <c r="C174" s="331"/>
      <c r="D174" s="300" t="s">
        <v>426</v>
      </c>
      <c r="E174" s="297"/>
      <c r="F174" s="297"/>
      <c r="G174" s="297"/>
      <c r="H174" s="297"/>
      <c r="I174" s="297"/>
      <c r="J174" s="297"/>
      <c r="K174" s="297"/>
      <c r="L174" s="297"/>
      <c r="M174" s="297"/>
      <c r="N174" s="297"/>
      <c r="O174" s="297"/>
      <c r="P174" s="297"/>
      <c r="Q174" s="297"/>
      <c r="R174" s="297"/>
      <c r="S174" s="298"/>
      <c r="T174" s="331"/>
    </row>
    <row r="175" ht="12.75" customHeight="1">
      <c r="B175" s="331"/>
      <c r="C175" s="331"/>
      <c r="D175" s="331"/>
      <c r="E175" s="331"/>
      <c r="F175" s="331"/>
      <c r="G175" s="331"/>
      <c r="H175" s="331"/>
      <c r="I175" s="331"/>
      <c r="J175" s="331"/>
      <c r="K175" s="331"/>
      <c r="L175" s="331"/>
      <c r="M175" s="331"/>
      <c r="N175" s="331"/>
      <c r="O175" s="331"/>
      <c r="P175" s="331"/>
      <c r="Q175" s="331"/>
      <c r="R175" s="331"/>
      <c r="S175" s="331"/>
      <c r="T175" s="331"/>
    </row>
    <row r="176" ht="12.75" customHeight="1">
      <c r="B176" s="331"/>
      <c r="C176" s="331"/>
      <c r="D176" s="300" t="s">
        <v>1835</v>
      </c>
      <c r="E176" s="297"/>
      <c r="F176" s="297"/>
      <c r="G176" s="297"/>
      <c r="H176" s="297"/>
      <c r="I176" s="297"/>
      <c r="J176" s="297"/>
      <c r="K176" s="297"/>
      <c r="L176" s="297"/>
      <c r="M176" s="297"/>
      <c r="N176" s="297"/>
      <c r="O176" s="297"/>
      <c r="P176" s="297"/>
      <c r="Q176" s="297"/>
      <c r="R176" s="297"/>
      <c r="S176" s="298"/>
      <c r="T176" s="331"/>
    </row>
    <row r="177" ht="12.75" customHeight="1">
      <c r="B177" s="331"/>
      <c r="C177" s="331"/>
      <c r="D177" s="331"/>
      <c r="E177" s="331"/>
      <c r="F177" s="331"/>
      <c r="G177" s="331"/>
      <c r="H177" s="331"/>
      <c r="I177" s="331"/>
      <c r="J177" s="331"/>
      <c r="K177" s="331"/>
      <c r="L177" s="331"/>
      <c r="M177" s="331"/>
      <c r="N177" s="331"/>
      <c r="O177" s="331"/>
      <c r="P177" s="331"/>
      <c r="Q177" s="331"/>
      <c r="R177" s="331"/>
      <c r="S177" s="331"/>
      <c r="T177" s="331"/>
    </row>
    <row r="178" ht="12.75" customHeight="1">
      <c r="B178" s="331"/>
      <c r="C178" s="331"/>
      <c r="D178" s="332" t="s">
        <v>427</v>
      </c>
      <c r="E178" s="332" t="s">
        <v>428</v>
      </c>
      <c r="F178" s="333" t="s">
        <v>429</v>
      </c>
      <c r="G178" s="334"/>
      <c r="H178" s="333" t="s">
        <v>430</v>
      </c>
      <c r="I178" s="334"/>
      <c r="J178" s="333" t="s">
        <v>431</v>
      </c>
      <c r="K178" s="334"/>
      <c r="L178" s="332" t="s">
        <v>432</v>
      </c>
      <c r="M178" s="304" t="s">
        <v>85</v>
      </c>
      <c r="N178" s="305"/>
      <c r="O178" s="307"/>
      <c r="P178" s="304" t="s">
        <v>86</v>
      </c>
      <c r="Q178" s="305"/>
      <c r="R178" s="305"/>
      <c r="S178" s="307"/>
      <c r="T178" s="331"/>
    </row>
    <row r="179" ht="12.75" customHeight="1">
      <c r="B179" s="331"/>
      <c r="C179" s="331"/>
      <c r="D179" s="335" t="s">
        <v>433</v>
      </c>
      <c r="E179" s="335" t="s">
        <v>433</v>
      </c>
      <c r="F179" s="336" t="s">
        <v>433</v>
      </c>
      <c r="G179" s="337"/>
      <c r="H179" s="336" t="s">
        <v>434</v>
      </c>
      <c r="I179" s="337"/>
      <c r="J179" s="336" t="s">
        <v>433</v>
      </c>
      <c r="K179" s="337"/>
      <c r="L179" s="335" t="s">
        <v>433</v>
      </c>
      <c r="M179" s="338" t="s">
        <v>88</v>
      </c>
      <c r="N179" s="338" t="s">
        <v>89</v>
      </c>
      <c r="O179" s="338" t="s">
        <v>90</v>
      </c>
      <c r="P179" s="338" t="s">
        <v>88</v>
      </c>
      <c r="Q179" s="338" t="s">
        <v>89</v>
      </c>
      <c r="R179" s="304" t="s">
        <v>90</v>
      </c>
      <c r="S179" s="307"/>
      <c r="T179" s="331"/>
      <c r="U179" s="400" t="s">
        <v>1836</v>
      </c>
      <c r="V179" s="401" t="s">
        <v>1837</v>
      </c>
      <c r="W179" s="402" t="s">
        <v>1838</v>
      </c>
      <c r="X179" s="402" t="s">
        <v>1839</v>
      </c>
    </row>
    <row r="180" ht="12.75" customHeight="1">
      <c r="B180" s="331"/>
      <c r="C180" s="339" t="s">
        <v>433</v>
      </c>
      <c r="D180" s="340" t="s">
        <v>435</v>
      </c>
      <c r="E180" s="341" t="s">
        <v>2615</v>
      </c>
      <c r="F180" s="342" t="s">
        <v>2616</v>
      </c>
      <c r="G180" s="314"/>
      <c r="H180" s="342" t="s">
        <v>433</v>
      </c>
      <c r="I180" s="314"/>
      <c r="J180" s="343" t="s">
        <v>438</v>
      </c>
      <c r="K180" s="314"/>
      <c r="L180" s="341" t="s">
        <v>25</v>
      </c>
      <c r="M180" s="344">
        <v>-2702.79</v>
      </c>
      <c r="N180" s="344">
        <v>0.0</v>
      </c>
      <c r="O180" s="344">
        <v>-2702.79</v>
      </c>
      <c r="P180" s="344">
        <v>2702.79</v>
      </c>
      <c r="Q180" s="344">
        <v>0.0</v>
      </c>
      <c r="R180" s="345">
        <v>2702.79</v>
      </c>
      <c r="S180" s="314"/>
      <c r="T180" s="331" t="s">
        <v>2617</v>
      </c>
      <c r="U180" s="403">
        <f t="shared" ref="U180:U184" si="1">R180/3</f>
        <v>900.93</v>
      </c>
      <c r="V180" s="27">
        <v>1000.0</v>
      </c>
      <c r="W180" s="404">
        <f t="shared" ref="W180:W184" si="2">(V180-U180)/U180</f>
        <v>0.1099641482</v>
      </c>
      <c r="X180" s="405">
        <f t="shared" ref="X180:X184" si="3">U180-V180</f>
        <v>-99.07</v>
      </c>
    </row>
    <row r="181" ht="12.75" customHeight="1">
      <c r="B181" s="331"/>
      <c r="C181" s="339" t="s">
        <v>433</v>
      </c>
      <c r="D181" s="340" t="s">
        <v>435</v>
      </c>
      <c r="E181" s="341" t="s">
        <v>2618</v>
      </c>
      <c r="F181" s="342" t="s">
        <v>2619</v>
      </c>
      <c r="G181" s="314"/>
      <c r="H181" s="342" t="s">
        <v>433</v>
      </c>
      <c r="I181" s="314"/>
      <c r="J181" s="343" t="s">
        <v>438</v>
      </c>
      <c r="K181" s="314"/>
      <c r="L181" s="341" t="s">
        <v>25</v>
      </c>
      <c r="M181" s="344">
        <v>-6955.46</v>
      </c>
      <c r="N181" s="344">
        <v>0.0</v>
      </c>
      <c r="O181" s="344">
        <v>-6955.46</v>
      </c>
      <c r="P181" s="344">
        <v>6955.46</v>
      </c>
      <c r="Q181" s="344">
        <v>0.0</v>
      </c>
      <c r="R181" s="345">
        <v>6955.46</v>
      </c>
      <c r="S181" s="314"/>
      <c r="T181" s="331" t="s">
        <v>2620</v>
      </c>
      <c r="U181" s="403">
        <f t="shared" si="1"/>
        <v>2318.486667</v>
      </c>
      <c r="V181" s="27">
        <v>1000.0</v>
      </c>
      <c r="W181" s="404">
        <f t="shared" si="2"/>
        <v>-0.5686841704</v>
      </c>
      <c r="X181" s="405">
        <f t="shared" si="3"/>
        <v>1318.486667</v>
      </c>
    </row>
    <row r="182" ht="12.75" customHeight="1">
      <c r="B182" s="331"/>
      <c r="C182" s="339" t="s">
        <v>433</v>
      </c>
      <c r="D182" s="340" t="s">
        <v>435</v>
      </c>
      <c r="E182" s="341" t="s">
        <v>2621</v>
      </c>
      <c r="F182" s="342" t="s">
        <v>2593</v>
      </c>
      <c r="G182" s="314"/>
      <c r="H182" s="342" t="s">
        <v>433</v>
      </c>
      <c r="I182" s="314"/>
      <c r="J182" s="343" t="s">
        <v>438</v>
      </c>
      <c r="K182" s="314"/>
      <c r="L182" s="341" t="s">
        <v>25</v>
      </c>
      <c r="M182" s="344">
        <v>-5344.88</v>
      </c>
      <c r="N182" s="344">
        <v>0.0</v>
      </c>
      <c r="O182" s="344">
        <v>-5344.88</v>
      </c>
      <c r="P182" s="344">
        <v>5344.88</v>
      </c>
      <c r="Q182" s="344">
        <v>0.0</v>
      </c>
      <c r="R182" s="345">
        <v>5344.88</v>
      </c>
      <c r="S182" s="314"/>
      <c r="T182" s="331" t="s">
        <v>2622</v>
      </c>
      <c r="U182" s="403">
        <f t="shared" si="1"/>
        <v>1781.626667</v>
      </c>
      <c r="V182" s="27">
        <v>1000.0</v>
      </c>
      <c r="W182" s="404">
        <f t="shared" si="2"/>
        <v>-0.4387151816</v>
      </c>
      <c r="X182" s="405">
        <f t="shared" si="3"/>
        <v>781.6266667</v>
      </c>
    </row>
    <row r="183" ht="12.75" customHeight="1">
      <c r="B183" s="331"/>
      <c r="C183" s="339" t="s">
        <v>433</v>
      </c>
      <c r="D183" s="340" t="s">
        <v>435</v>
      </c>
      <c r="E183" s="341" t="s">
        <v>2623</v>
      </c>
      <c r="F183" s="342" t="s">
        <v>2597</v>
      </c>
      <c r="G183" s="314"/>
      <c r="H183" s="342" t="s">
        <v>433</v>
      </c>
      <c r="I183" s="314"/>
      <c r="J183" s="343" t="s">
        <v>438</v>
      </c>
      <c r="K183" s="314"/>
      <c r="L183" s="341" t="s">
        <v>25</v>
      </c>
      <c r="M183" s="344">
        <v>-6703.05</v>
      </c>
      <c r="N183" s="344">
        <v>0.0</v>
      </c>
      <c r="O183" s="344">
        <v>-6703.05</v>
      </c>
      <c r="P183" s="344">
        <v>6703.05</v>
      </c>
      <c r="Q183" s="344">
        <v>0.0</v>
      </c>
      <c r="R183" s="345">
        <v>6703.05</v>
      </c>
      <c r="S183" s="314"/>
      <c r="T183" s="331" t="s">
        <v>2624</v>
      </c>
      <c r="U183" s="403">
        <f t="shared" si="1"/>
        <v>2234.35</v>
      </c>
      <c r="V183" s="27">
        <v>1000.0</v>
      </c>
      <c r="W183" s="404">
        <f t="shared" si="2"/>
        <v>-0.5524425448</v>
      </c>
      <c r="X183" s="405">
        <f t="shared" si="3"/>
        <v>1234.35</v>
      </c>
    </row>
    <row r="184" ht="12.75" customHeight="1">
      <c r="B184" s="331"/>
      <c r="C184" s="331"/>
      <c r="D184" s="331"/>
      <c r="E184" s="331"/>
      <c r="F184" s="331"/>
      <c r="G184" s="331"/>
      <c r="H184" s="331"/>
      <c r="I184" s="331"/>
      <c r="J184" s="331"/>
      <c r="K184" s="346" t="s">
        <v>486</v>
      </c>
      <c r="L184" s="307"/>
      <c r="M184" s="347">
        <v>-21706.19</v>
      </c>
      <c r="N184" s="347">
        <v>0.0</v>
      </c>
      <c r="O184" s="347">
        <v>-21706.19</v>
      </c>
      <c r="P184" s="347">
        <v>21706.19</v>
      </c>
      <c r="Q184" s="347">
        <v>0.0</v>
      </c>
      <c r="R184" s="348">
        <v>21706.19</v>
      </c>
      <c r="S184" s="307"/>
      <c r="T184" s="331"/>
      <c r="U184" s="403">
        <f t="shared" si="1"/>
        <v>7235.396667</v>
      </c>
      <c r="V184" s="13">
        <f>SUM(V180:V183)</f>
        <v>4000</v>
      </c>
      <c r="W184" s="404">
        <f t="shared" si="2"/>
        <v>-0.4471623072</v>
      </c>
      <c r="X184" s="405">
        <f t="shared" si="3"/>
        <v>3235.396667</v>
      </c>
    </row>
    <row r="185" ht="12.75" customHeight="1">
      <c r="B185" s="331"/>
      <c r="C185" s="331"/>
      <c r="D185" s="331"/>
      <c r="E185" s="331"/>
      <c r="F185" s="331"/>
      <c r="G185" s="331"/>
      <c r="H185" s="331"/>
      <c r="I185" s="331"/>
      <c r="J185" s="331"/>
      <c r="K185" s="346" t="s">
        <v>487</v>
      </c>
      <c r="L185" s="307"/>
      <c r="M185" s="349" t="s">
        <v>1852</v>
      </c>
      <c r="N185" s="331"/>
      <c r="O185" s="331"/>
      <c r="P185" s="331"/>
      <c r="Q185" s="346" t="s">
        <v>1853</v>
      </c>
      <c r="R185" s="305"/>
      <c r="S185" s="305"/>
      <c r="T185" s="307"/>
      <c r="U185" s="406">
        <f>AVERAGE(U180:U183)</f>
        <v>1808.848333</v>
      </c>
      <c r="V185" s="407">
        <f>(V182-U185)/U185</f>
        <v>-0.4471620525</v>
      </c>
    </row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356">
    <mergeCell ref="I7:K7"/>
    <mergeCell ref="L7:N7"/>
    <mergeCell ref="A1:T1"/>
    <mergeCell ref="B3:S3"/>
    <mergeCell ref="B5:S5"/>
    <mergeCell ref="B7:B8"/>
    <mergeCell ref="C7:C8"/>
    <mergeCell ref="D7:E8"/>
    <mergeCell ref="F7:F8"/>
    <mergeCell ref="B9:S9"/>
    <mergeCell ref="G7:G8"/>
    <mergeCell ref="H7:H8"/>
    <mergeCell ref="D10:E10"/>
    <mergeCell ref="D11:E11"/>
    <mergeCell ref="D12:E12"/>
    <mergeCell ref="D13:E13"/>
    <mergeCell ref="D14:E14"/>
    <mergeCell ref="O7:S7"/>
    <mergeCell ref="R8:S8"/>
    <mergeCell ref="R10:S10"/>
    <mergeCell ref="R11:S11"/>
    <mergeCell ref="R12:S12"/>
    <mergeCell ref="R13:S13"/>
    <mergeCell ref="R14:S14"/>
    <mergeCell ref="D15:E15"/>
    <mergeCell ref="D16:E16"/>
    <mergeCell ref="D17:E17"/>
    <mergeCell ref="D18:E18"/>
    <mergeCell ref="D19:E19"/>
    <mergeCell ref="D20:E20"/>
    <mergeCell ref="D21:E21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B40:F40"/>
    <mergeCell ref="D42:E42"/>
    <mergeCell ref="D43:E43"/>
    <mergeCell ref="F50:F51"/>
    <mergeCell ref="G50:G51"/>
    <mergeCell ref="H50:H51"/>
    <mergeCell ref="D44:E44"/>
    <mergeCell ref="D45:E45"/>
    <mergeCell ref="D46:E46"/>
    <mergeCell ref="B48:D48"/>
    <mergeCell ref="B50:B51"/>
    <mergeCell ref="C50:C51"/>
    <mergeCell ref="D50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R36:S36"/>
    <mergeCell ref="R37:S37"/>
    <mergeCell ref="R38:S38"/>
    <mergeCell ref="R39:S39"/>
    <mergeCell ref="R40:S40"/>
    <mergeCell ref="B41:S41"/>
    <mergeCell ref="R29:S29"/>
    <mergeCell ref="R30:S30"/>
    <mergeCell ref="R31:S31"/>
    <mergeCell ref="R32:S32"/>
    <mergeCell ref="R33:S33"/>
    <mergeCell ref="R34:S34"/>
    <mergeCell ref="R35:S35"/>
    <mergeCell ref="R42:S42"/>
    <mergeCell ref="R43:S43"/>
    <mergeCell ref="R44:S44"/>
    <mergeCell ref="R45:S45"/>
    <mergeCell ref="R46:S46"/>
    <mergeCell ref="I50:K50"/>
    <mergeCell ref="L50:N50"/>
    <mergeCell ref="O50:S50"/>
    <mergeCell ref="R51:S51"/>
    <mergeCell ref="R52:S52"/>
    <mergeCell ref="R53:S53"/>
    <mergeCell ref="R54:S54"/>
    <mergeCell ref="R55:S55"/>
    <mergeCell ref="R56:S56"/>
    <mergeCell ref="R57:S57"/>
    <mergeCell ref="R58:S58"/>
    <mergeCell ref="R59:S59"/>
    <mergeCell ref="R60:S60"/>
    <mergeCell ref="R61:S61"/>
    <mergeCell ref="R62:S62"/>
    <mergeCell ref="R63:S63"/>
    <mergeCell ref="B77:F77"/>
    <mergeCell ref="B78:S78"/>
    <mergeCell ref="R79:S79"/>
    <mergeCell ref="R80:S80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C97:C98"/>
    <mergeCell ref="D97:E98"/>
    <mergeCell ref="F97:F98"/>
    <mergeCell ref="G97:G98"/>
    <mergeCell ref="H97:H98"/>
    <mergeCell ref="I97:K97"/>
    <mergeCell ref="L97:N97"/>
    <mergeCell ref="D89:E89"/>
    <mergeCell ref="D90:E90"/>
    <mergeCell ref="D91:E91"/>
    <mergeCell ref="D92:E92"/>
    <mergeCell ref="D93:E93"/>
    <mergeCell ref="B95:D95"/>
    <mergeCell ref="B97:B98"/>
    <mergeCell ref="D99:E99"/>
    <mergeCell ref="D100:E100"/>
    <mergeCell ref="D101:E101"/>
    <mergeCell ref="D102:E102"/>
    <mergeCell ref="D103:E103"/>
    <mergeCell ref="D104:E104"/>
    <mergeCell ref="D105:E105"/>
    <mergeCell ref="B120:S120"/>
    <mergeCell ref="R121:S121"/>
    <mergeCell ref="R119:S119"/>
    <mergeCell ref="R122:S122"/>
    <mergeCell ref="R123:S123"/>
    <mergeCell ref="R124:S124"/>
    <mergeCell ref="R125:S125"/>
    <mergeCell ref="R126:S126"/>
    <mergeCell ref="R127:S127"/>
    <mergeCell ref="R128:S128"/>
    <mergeCell ref="R129:S129"/>
    <mergeCell ref="R130:S130"/>
    <mergeCell ref="R131:S131"/>
    <mergeCell ref="R132:S132"/>
    <mergeCell ref="R133:S133"/>
    <mergeCell ref="R134:S134"/>
    <mergeCell ref="R135:S135"/>
    <mergeCell ref="R136:S136"/>
    <mergeCell ref="R137:S137"/>
    <mergeCell ref="R138:S138"/>
    <mergeCell ref="R139:S139"/>
    <mergeCell ref="R140:S140"/>
    <mergeCell ref="O144:S144"/>
    <mergeCell ref="R145:S145"/>
    <mergeCell ref="R146:S146"/>
    <mergeCell ref="R147:S147"/>
    <mergeCell ref="R148:S148"/>
    <mergeCell ref="R149:S149"/>
    <mergeCell ref="R150:S150"/>
    <mergeCell ref="R151:S151"/>
    <mergeCell ref="R159:S159"/>
    <mergeCell ref="R160:S160"/>
    <mergeCell ref="R161:S161"/>
    <mergeCell ref="R162:S162"/>
    <mergeCell ref="R152:S152"/>
    <mergeCell ref="R153:S153"/>
    <mergeCell ref="R154:S154"/>
    <mergeCell ref="R155:S155"/>
    <mergeCell ref="R156:S156"/>
    <mergeCell ref="R157:S157"/>
    <mergeCell ref="R158:S158"/>
    <mergeCell ref="R64:S64"/>
    <mergeCell ref="R65:S65"/>
    <mergeCell ref="R66:S66"/>
    <mergeCell ref="R67:S67"/>
    <mergeCell ref="R68:S68"/>
    <mergeCell ref="R69:S69"/>
    <mergeCell ref="R70:S70"/>
    <mergeCell ref="R71:S71"/>
    <mergeCell ref="R72:S72"/>
    <mergeCell ref="R73:S73"/>
    <mergeCell ref="R74:S74"/>
    <mergeCell ref="R75:S75"/>
    <mergeCell ref="R76:S76"/>
    <mergeCell ref="R77:S77"/>
    <mergeCell ref="R81:S81"/>
    <mergeCell ref="R82:S82"/>
    <mergeCell ref="R83:S83"/>
    <mergeCell ref="R84:S84"/>
    <mergeCell ref="R85:S85"/>
    <mergeCell ref="R86:S86"/>
    <mergeCell ref="R87:S87"/>
    <mergeCell ref="R88:S88"/>
    <mergeCell ref="R89:S89"/>
    <mergeCell ref="R90:S90"/>
    <mergeCell ref="R91:S91"/>
    <mergeCell ref="R92:S92"/>
    <mergeCell ref="R93:S93"/>
    <mergeCell ref="O97:S97"/>
    <mergeCell ref="R98:S98"/>
    <mergeCell ref="R99:S99"/>
    <mergeCell ref="R100:S100"/>
    <mergeCell ref="R101:S101"/>
    <mergeCell ref="R102:S102"/>
    <mergeCell ref="R103:S103"/>
    <mergeCell ref="R104:S104"/>
    <mergeCell ref="R105:S105"/>
    <mergeCell ref="R106:S106"/>
    <mergeCell ref="R107:S107"/>
    <mergeCell ref="R108:S108"/>
    <mergeCell ref="R109:S109"/>
    <mergeCell ref="R110:S110"/>
    <mergeCell ref="R111:S111"/>
    <mergeCell ref="R112:S112"/>
    <mergeCell ref="R113:S113"/>
    <mergeCell ref="R114:S114"/>
    <mergeCell ref="R115:S115"/>
    <mergeCell ref="R116:S116"/>
    <mergeCell ref="R117:S117"/>
    <mergeCell ref="R118:S118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B162:F162"/>
    <mergeCell ref="B163:D163"/>
    <mergeCell ref="D166:F166"/>
    <mergeCell ref="B168:T168"/>
    <mergeCell ref="D170:S170"/>
    <mergeCell ref="D172:S172"/>
    <mergeCell ref="D174:S174"/>
    <mergeCell ref="D176:S176"/>
    <mergeCell ref="F178:G178"/>
    <mergeCell ref="H178:I178"/>
    <mergeCell ref="J178:K178"/>
    <mergeCell ref="H181:I181"/>
    <mergeCell ref="J181:K181"/>
    <mergeCell ref="F182:G182"/>
    <mergeCell ref="H182:I182"/>
    <mergeCell ref="J182:K182"/>
    <mergeCell ref="F183:G183"/>
    <mergeCell ref="H183:I183"/>
    <mergeCell ref="J183:K183"/>
    <mergeCell ref="K184:L184"/>
    <mergeCell ref="K185:L185"/>
    <mergeCell ref="F179:G179"/>
    <mergeCell ref="H179:I179"/>
    <mergeCell ref="J179:K179"/>
    <mergeCell ref="F180:G180"/>
    <mergeCell ref="H180:I180"/>
    <mergeCell ref="J180:K180"/>
    <mergeCell ref="F181:G181"/>
    <mergeCell ref="R184:S184"/>
    <mergeCell ref="Q185:T185"/>
    <mergeCell ref="M178:O178"/>
    <mergeCell ref="P178:S178"/>
    <mergeCell ref="R179:S179"/>
    <mergeCell ref="R180:S180"/>
    <mergeCell ref="R181:S181"/>
    <mergeCell ref="R182:S182"/>
    <mergeCell ref="R183:S183"/>
    <mergeCell ref="D113:E113"/>
    <mergeCell ref="D114:E114"/>
    <mergeCell ref="D115:E115"/>
    <mergeCell ref="D116:E116"/>
    <mergeCell ref="D117:E117"/>
    <mergeCell ref="D118:E118"/>
    <mergeCell ref="B119:F119"/>
    <mergeCell ref="D106:E106"/>
    <mergeCell ref="D107:E107"/>
    <mergeCell ref="D108:E108"/>
    <mergeCell ref="D109:E109"/>
    <mergeCell ref="D110:E110"/>
    <mergeCell ref="D111:E111"/>
    <mergeCell ref="D112:E112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B142:D142"/>
    <mergeCell ref="B144:B145"/>
    <mergeCell ref="C144:C145"/>
    <mergeCell ref="F144:F145"/>
    <mergeCell ref="G144:G145"/>
    <mergeCell ref="H144:H145"/>
    <mergeCell ref="I144:K144"/>
    <mergeCell ref="L144:N144"/>
    <mergeCell ref="D144:E145"/>
    <mergeCell ref="D146:E146"/>
    <mergeCell ref="D147:E147"/>
    <mergeCell ref="D148:E148"/>
    <mergeCell ref="D149:E149"/>
    <mergeCell ref="D150:E150"/>
    <mergeCell ref="D151:E151"/>
  </mergeCells>
  <conditionalFormatting sqref="N1:N999">
    <cfRule type="cellIs" dxfId="0" priority="1" operator="greaterThan">
      <formula>1000</formula>
    </cfRule>
  </conditionalFormatting>
  <conditionalFormatting sqref="N1:N999">
    <cfRule type="cellIs" dxfId="1" priority="2" operator="greaterThan">
      <formula>500</formula>
    </cfRule>
  </conditionalFormatting>
  <conditionalFormatting sqref="N1:N999">
    <cfRule type="cellIs" dxfId="6" priority="3" operator="greaterThan">
      <formula>300</formula>
    </cfRule>
  </conditionalFormatting>
  <conditionalFormatting sqref="N1:N999">
    <cfRule type="cellIs" dxfId="3" priority="4" operator="greaterThan">
      <formula>100</formula>
    </cfRule>
  </conditionalFormatting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FC5E8"/>
    <pageSetUpPr/>
  </sheetPr>
  <sheetViews>
    <sheetView workbookViewId="0"/>
  </sheetViews>
  <sheetFormatPr customHeight="1" defaultColWidth="12.63" defaultRowHeight="15.75"/>
  <cols>
    <col customWidth="1" min="1" max="1" width="0.38"/>
    <col customWidth="1" min="2" max="3" width="4.63"/>
    <col customWidth="1" min="4" max="4" width="16.25"/>
    <col customWidth="1" min="5" max="5" width="9.25"/>
    <col customWidth="1" min="6" max="6" width="7.25"/>
    <col customWidth="1" min="7" max="7" width="7.63"/>
    <col customWidth="1" min="8" max="8" width="4.63"/>
    <col customWidth="1" min="9" max="9" width="6.88"/>
    <col customWidth="1" min="10" max="10" width="6.38"/>
    <col customWidth="1" min="11" max="11" width="6.75"/>
    <col customWidth="1" min="12" max="12" width="6.88"/>
    <col customWidth="1" min="13" max="13" width="6.38"/>
    <col customWidth="1" min="14" max="14" width="6.75"/>
    <col customWidth="1" min="15" max="15" width="7.63"/>
    <col customWidth="1" min="16" max="16" width="6.75"/>
    <col customWidth="1" min="17" max="17" width="6.38"/>
    <col customWidth="1" min="18" max="18" width="1.0"/>
    <col customWidth="1" min="19" max="19" width="5.88"/>
    <col customWidth="1" min="20" max="20" width="3.63"/>
    <col customWidth="1" min="21" max="26" width="8.63"/>
  </cols>
  <sheetData>
    <row r="1" ht="14.25" customHeight="1">
      <c r="A1" s="296" t="s">
        <v>76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  <c r="O1" s="297"/>
      <c r="P1" s="297"/>
      <c r="Q1" s="297"/>
      <c r="R1" s="297"/>
      <c r="S1" s="297"/>
      <c r="T1" s="298"/>
    </row>
    <row r="2" ht="6.0" customHeight="1"/>
    <row r="3" ht="11.25" customHeight="1">
      <c r="B3" s="299" t="s">
        <v>2060</v>
      </c>
      <c r="C3" s="297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/>
      <c r="R3" s="297"/>
      <c r="S3" s="298"/>
    </row>
    <row r="4" ht="1.5" customHeight="1"/>
    <row r="5" ht="11.25" customHeight="1">
      <c r="B5" s="300" t="s">
        <v>78</v>
      </c>
      <c r="C5" s="297"/>
      <c r="D5" s="297"/>
      <c r="E5" s="297"/>
      <c r="F5" s="297"/>
      <c r="G5" s="297"/>
      <c r="H5" s="297"/>
      <c r="I5" s="297"/>
      <c r="J5" s="297"/>
      <c r="K5" s="297"/>
      <c r="L5" s="297"/>
      <c r="M5" s="297"/>
      <c r="N5" s="297"/>
      <c r="O5" s="297"/>
      <c r="P5" s="297"/>
      <c r="Q5" s="297"/>
      <c r="R5" s="297"/>
      <c r="S5" s="298"/>
    </row>
    <row r="6" ht="3.75" customHeight="1"/>
    <row r="7" ht="19.5" customHeight="1">
      <c r="B7" s="301" t="s">
        <v>79</v>
      </c>
      <c r="C7" s="301" t="s">
        <v>80</v>
      </c>
      <c r="D7" s="302" t="s">
        <v>81</v>
      </c>
      <c r="E7" s="303"/>
      <c r="F7" s="301" t="s">
        <v>82</v>
      </c>
      <c r="G7" s="301" t="s">
        <v>83</v>
      </c>
      <c r="H7" s="301" t="s">
        <v>84</v>
      </c>
      <c r="I7" s="304" t="s">
        <v>85</v>
      </c>
      <c r="J7" s="305"/>
      <c r="K7" s="306"/>
      <c r="L7" s="304" t="s">
        <v>86</v>
      </c>
      <c r="M7" s="305"/>
      <c r="N7" s="306"/>
      <c r="O7" s="304" t="s">
        <v>87</v>
      </c>
      <c r="P7" s="305"/>
      <c r="Q7" s="305"/>
      <c r="R7" s="305"/>
      <c r="S7" s="307"/>
    </row>
    <row r="8" ht="14.25" customHeight="1">
      <c r="B8" s="308"/>
      <c r="C8" s="308"/>
      <c r="D8" s="309"/>
      <c r="E8" s="310"/>
      <c r="F8" s="308"/>
      <c r="G8" s="308"/>
      <c r="H8" s="308"/>
      <c r="I8" s="311" t="s">
        <v>88</v>
      </c>
      <c r="J8" s="311" t="s">
        <v>89</v>
      </c>
      <c r="K8" s="311" t="s">
        <v>90</v>
      </c>
      <c r="L8" s="311" t="s">
        <v>88</v>
      </c>
      <c r="M8" s="311" t="s">
        <v>89</v>
      </c>
      <c r="N8" s="311" t="s">
        <v>90</v>
      </c>
      <c r="O8" s="311" t="s">
        <v>83</v>
      </c>
      <c r="P8" s="311" t="s">
        <v>88</v>
      </c>
      <c r="Q8" s="311" t="s">
        <v>89</v>
      </c>
      <c r="R8" s="304" t="s">
        <v>90</v>
      </c>
      <c r="S8" s="307"/>
    </row>
    <row r="9" ht="11.25" customHeight="1">
      <c r="B9" s="312" t="s">
        <v>2625</v>
      </c>
      <c r="C9" s="313"/>
      <c r="D9" s="313"/>
      <c r="E9" s="313"/>
      <c r="F9" s="313"/>
      <c r="G9" s="313"/>
      <c r="H9" s="313"/>
      <c r="I9" s="313"/>
      <c r="J9" s="313"/>
      <c r="K9" s="313"/>
      <c r="L9" s="313"/>
      <c r="M9" s="313"/>
      <c r="N9" s="313"/>
      <c r="O9" s="313"/>
      <c r="P9" s="313"/>
      <c r="Q9" s="313"/>
      <c r="R9" s="313"/>
      <c r="S9" s="314"/>
    </row>
    <row r="10" ht="11.25" customHeight="1">
      <c r="B10" s="315" t="s">
        <v>92</v>
      </c>
      <c r="C10" s="316" t="s">
        <v>99</v>
      </c>
      <c r="D10" s="317" t="s">
        <v>100</v>
      </c>
      <c r="E10" s="318"/>
      <c r="F10" s="316" t="s">
        <v>95</v>
      </c>
      <c r="G10" s="319">
        <v>3.15</v>
      </c>
      <c r="H10" s="315" t="s">
        <v>96</v>
      </c>
      <c r="I10" s="320">
        <v>-267.75</v>
      </c>
      <c r="J10" s="320">
        <v>0.0</v>
      </c>
      <c r="K10" s="320">
        <v>-267.75</v>
      </c>
      <c r="L10" s="320">
        <v>267.75</v>
      </c>
      <c r="M10" s="320">
        <v>0.0</v>
      </c>
      <c r="N10" s="320">
        <v>267.75</v>
      </c>
      <c r="O10" s="319">
        <v>0.0</v>
      </c>
      <c r="P10" s="320">
        <v>0.0</v>
      </c>
      <c r="Q10" s="320">
        <v>0.0</v>
      </c>
      <c r="R10" s="321">
        <v>0.0</v>
      </c>
      <c r="S10" s="314"/>
    </row>
    <row r="11" ht="11.25" customHeight="1">
      <c r="B11" s="315" t="s">
        <v>92</v>
      </c>
      <c r="C11" s="316" t="s">
        <v>137</v>
      </c>
      <c r="D11" s="317" t="s">
        <v>138</v>
      </c>
      <c r="E11" s="318"/>
      <c r="F11" s="316" t="s">
        <v>95</v>
      </c>
      <c r="G11" s="319">
        <v>0.045</v>
      </c>
      <c r="H11" s="315" t="s">
        <v>96</v>
      </c>
      <c r="I11" s="320">
        <v>-19.8</v>
      </c>
      <c r="J11" s="320">
        <v>0.0</v>
      </c>
      <c r="K11" s="320">
        <v>-19.8</v>
      </c>
      <c r="L11" s="320">
        <v>19.8</v>
      </c>
      <c r="M11" s="320">
        <v>0.0</v>
      </c>
      <c r="N11" s="320">
        <v>19.8</v>
      </c>
      <c r="O11" s="319">
        <v>0.0</v>
      </c>
      <c r="P11" s="320">
        <v>0.0</v>
      </c>
      <c r="Q11" s="320">
        <v>0.0</v>
      </c>
      <c r="R11" s="321">
        <v>0.0</v>
      </c>
      <c r="S11" s="314"/>
    </row>
    <row r="12" ht="11.25" customHeight="1">
      <c r="B12" s="315" t="s">
        <v>92</v>
      </c>
      <c r="C12" s="316" t="s">
        <v>124</v>
      </c>
      <c r="D12" s="317" t="s">
        <v>125</v>
      </c>
      <c r="E12" s="318"/>
      <c r="F12" s="316" t="s">
        <v>95</v>
      </c>
      <c r="G12" s="319">
        <v>0.135</v>
      </c>
      <c r="H12" s="315" t="s">
        <v>96</v>
      </c>
      <c r="I12" s="320">
        <v>-202.76</v>
      </c>
      <c r="J12" s="320">
        <v>0.0</v>
      </c>
      <c r="K12" s="320">
        <v>-202.76</v>
      </c>
      <c r="L12" s="320">
        <v>202.76</v>
      </c>
      <c r="M12" s="320">
        <v>0.0</v>
      </c>
      <c r="N12" s="320">
        <v>202.76</v>
      </c>
      <c r="O12" s="319">
        <v>0.0</v>
      </c>
      <c r="P12" s="320">
        <v>0.0</v>
      </c>
      <c r="Q12" s="320">
        <v>0.0</v>
      </c>
      <c r="R12" s="321">
        <v>0.0</v>
      </c>
      <c r="S12" s="314"/>
    </row>
    <row r="13" ht="11.25" customHeight="1">
      <c r="B13" s="315" t="s">
        <v>92</v>
      </c>
      <c r="C13" s="316" t="s">
        <v>204</v>
      </c>
      <c r="D13" s="317" t="s">
        <v>205</v>
      </c>
      <c r="E13" s="318"/>
      <c r="F13" s="316" t="s">
        <v>95</v>
      </c>
      <c r="G13" s="319">
        <v>1.8</v>
      </c>
      <c r="H13" s="315" t="s">
        <v>96</v>
      </c>
      <c r="I13" s="320">
        <v>-249.55</v>
      </c>
      <c r="J13" s="320">
        <v>0.0</v>
      </c>
      <c r="K13" s="320">
        <v>-249.55</v>
      </c>
      <c r="L13" s="320">
        <v>249.55</v>
      </c>
      <c r="M13" s="320">
        <v>0.0</v>
      </c>
      <c r="N13" s="320">
        <v>249.55</v>
      </c>
      <c r="O13" s="319">
        <v>0.0</v>
      </c>
      <c r="P13" s="320">
        <v>0.0</v>
      </c>
      <c r="Q13" s="320">
        <v>0.0</v>
      </c>
      <c r="R13" s="321">
        <v>0.0</v>
      </c>
      <c r="S13" s="314"/>
    </row>
    <row r="14" ht="11.25" customHeight="1">
      <c r="B14" s="315" t="s">
        <v>92</v>
      </c>
      <c r="C14" s="316" t="s">
        <v>230</v>
      </c>
      <c r="D14" s="317" t="s">
        <v>231</v>
      </c>
      <c r="E14" s="318"/>
      <c r="F14" s="316" t="s">
        <v>95</v>
      </c>
      <c r="G14" s="319">
        <v>1.08</v>
      </c>
      <c r="H14" s="315" t="s">
        <v>96</v>
      </c>
      <c r="I14" s="320">
        <v>0.0</v>
      </c>
      <c r="J14" s="320">
        <v>0.0</v>
      </c>
      <c r="K14" s="320">
        <v>0.0</v>
      </c>
      <c r="L14" s="320">
        <v>0.0</v>
      </c>
      <c r="M14" s="320">
        <v>0.0</v>
      </c>
      <c r="N14" s="320">
        <v>0.0</v>
      </c>
      <c r="O14" s="319">
        <v>0.0</v>
      </c>
      <c r="P14" s="320">
        <v>0.0</v>
      </c>
      <c r="Q14" s="320">
        <v>0.0</v>
      </c>
      <c r="R14" s="321">
        <v>0.0</v>
      </c>
      <c r="S14" s="314"/>
    </row>
    <row r="15" ht="11.25" customHeight="1">
      <c r="B15" s="315" t="s">
        <v>92</v>
      </c>
      <c r="C15" s="316" t="s">
        <v>2626</v>
      </c>
      <c r="D15" s="399" t="s">
        <v>2627</v>
      </c>
      <c r="E15" s="318"/>
      <c r="F15" s="316" t="s">
        <v>95</v>
      </c>
      <c r="G15" s="319">
        <v>0.72</v>
      </c>
      <c r="H15" s="315" t="s">
        <v>96</v>
      </c>
      <c r="I15" s="320">
        <v>-2088.0</v>
      </c>
      <c r="J15" s="320">
        <v>0.0</v>
      </c>
      <c r="K15" s="320">
        <v>-2088.0</v>
      </c>
      <c r="L15" s="320">
        <v>2088.0</v>
      </c>
      <c r="M15" s="320">
        <v>0.0</v>
      </c>
      <c r="N15" s="320">
        <v>2088.0</v>
      </c>
      <c r="O15" s="319">
        <v>0.0</v>
      </c>
      <c r="P15" s="320">
        <v>0.0</v>
      </c>
      <c r="Q15" s="320">
        <v>0.0</v>
      </c>
      <c r="R15" s="321">
        <v>0.0</v>
      </c>
      <c r="S15" s="314"/>
    </row>
    <row r="16" ht="11.25" customHeight="1">
      <c r="B16" s="315" t="s">
        <v>92</v>
      </c>
      <c r="C16" s="316" t="s">
        <v>118</v>
      </c>
      <c r="D16" s="317" t="s">
        <v>119</v>
      </c>
      <c r="E16" s="318"/>
      <c r="F16" s="316" t="s">
        <v>95</v>
      </c>
      <c r="G16" s="319">
        <v>0.009</v>
      </c>
      <c r="H16" s="315" t="s">
        <v>96</v>
      </c>
      <c r="I16" s="320">
        <v>-0.34</v>
      </c>
      <c r="J16" s="320">
        <v>0.0</v>
      </c>
      <c r="K16" s="320">
        <v>-0.34</v>
      </c>
      <c r="L16" s="320">
        <v>0.34</v>
      </c>
      <c r="M16" s="320">
        <v>0.0</v>
      </c>
      <c r="N16" s="320">
        <v>0.34</v>
      </c>
      <c r="O16" s="319">
        <v>0.0</v>
      </c>
      <c r="P16" s="320">
        <v>0.0</v>
      </c>
      <c r="Q16" s="320">
        <v>0.0</v>
      </c>
      <c r="R16" s="321">
        <v>0.0</v>
      </c>
      <c r="S16" s="314"/>
    </row>
    <row r="17" ht="11.25" customHeight="1">
      <c r="B17" s="315" t="s">
        <v>92</v>
      </c>
      <c r="C17" s="316" t="s">
        <v>278</v>
      </c>
      <c r="D17" s="317" t="s">
        <v>279</v>
      </c>
      <c r="E17" s="318"/>
      <c r="F17" s="316" t="s">
        <v>95</v>
      </c>
      <c r="G17" s="319">
        <v>0.009</v>
      </c>
      <c r="H17" s="315" t="s">
        <v>96</v>
      </c>
      <c r="I17" s="320">
        <v>-12.69</v>
      </c>
      <c r="J17" s="320">
        <v>0.0</v>
      </c>
      <c r="K17" s="320">
        <v>-12.69</v>
      </c>
      <c r="L17" s="320">
        <v>12.69</v>
      </c>
      <c r="M17" s="320">
        <v>0.0</v>
      </c>
      <c r="N17" s="320">
        <v>12.69</v>
      </c>
      <c r="O17" s="319">
        <v>0.0</v>
      </c>
      <c r="P17" s="320">
        <v>0.0</v>
      </c>
      <c r="Q17" s="320">
        <v>0.0</v>
      </c>
      <c r="R17" s="321">
        <v>0.0</v>
      </c>
      <c r="S17" s="314"/>
    </row>
    <row r="18" ht="11.25" customHeight="1">
      <c r="B18" s="315" t="s">
        <v>92</v>
      </c>
      <c r="C18" s="316" t="s">
        <v>242</v>
      </c>
      <c r="D18" s="317" t="s">
        <v>243</v>
      </c>
      <c r="E18" s="318"/>
      <c r="F18" s="316" t="s">
        <v>95</v>
      </c>
      <c r="G18" s="319">
        <v>0.36</v>
      </c>
      <c r="H18" s="315" t="s">
        <v>96</v>
      </c>
      <c r="I18" s="320">
        <v>-207.0</v>
      </c>
      <c r="J18" s="320">
        <v>0.0</v>
      </c>
      <c r="K18" s="320">
        <v>-207.0</v>
      </c>
      <c r="L18" s="320">
        <v>207.0</v>
      </c>
      <c r="M18" s="320">
        <v>0.0</v>
      </c>
      <c r="N18" s="320">
        <v>207.0</v>
      </c>
      <c r="O18" s="319">
        <v>0.0</v>
      </c>
      <c r="P18" s="320">
        <v>0.0</v>
      </c>
      <c r="Q18" s="320">
        <v>0.0</v>
      </c>
      <c r="R18" s="321">
        <v>0.0</v>
      </c>
      <c r="S18" s="314"/>
    </row>
    <row r="19" ht="11.25" customHeight="1">
      <c r="B19" s="315" t="s">
        <v>92</v>
      </c>
      <c r="C19" s="316" t="s">
        <v>2628</v>
      </c>
      <c r="D19" s="399" t="s">
        <v>2629</v>
      </c>
      <c r="E19" s="318"/>
      <c r="F19" s="316" t="s">
        <v>95</v>
      </c>
      <c r="G19" s="319">
        <v>1.35</v>
      </c>
      <c r="H19" s="315" t="s">
        <v>96</v>
      </c>
      <c r="I19" s="320">
        <v>-1918.1</v>
      </c>
      <c r="J19" s="320">
        <v>0.0</v>
      </c>
      <c r="K19" s="320">
        <v>-1918.1</v>
      </c>
      <c r="L19" s="320">
        <v>1918.1</v>
      </c>
      <c r="M19" s="320">
        <v>0.0</v>
      </c>
      <c r="N19" s="320">
        <v>1918.1</v>
      </c>
      <c r="O19" s="319">
        <v>0.0</v>
      </c>
      <c r="P19" s="320">
        <v>0.0</v>
      </c>
      <c r="Q19" s="320">
        <v>0.0</v>
      </c>
      <c r="R19" s="321">
        <v>0.0</v>
      </c>
      <c r="S19" s="314"/>
    </row>
    <row r="20" ht="11.25" customHeight="1">
      <c r="B20" s="315" t="s">
        <v>92</v>
      </c>
      <c r="C20" s="316" t="s">
        <v>251</v>
      </c>
      <c r="D20" s="317" t="s">
        <v>252</v>
      </c>
      <c r="E20" s="318"/>
      <c r="F20" s="316" t="s">
        <v>95</v>
      </c>
      <c r="G20" s="319">
        <v>0.9</v>
      </c>
      <c r="H20" s="315" t="s">
        <v>96</v>
      </c>
      <c r="I20" s="320">
        <v>-311.4</v>
      </c>
      <c r="J20" s="320">
        <v>0.0</v>
      </c>
      <c r="K20" s="320">
        <v>-311.4</v>
      </c>
      <c r="L20" s="320">
        <v>311.4</v>
      </c>
      <c r="M20" s="320">
        <v>0.0</v>
      </c>
      <c r="N20" s="320">
        <v>311.4</v>
      </c>
      <c r="O20" s="319">
        <v>0.0</v>
      </c>
      <c r="P20" s="320">
        <v>0.0</v>
      </c>
      <c r="Q20" s="320">
        <v>0.0</v>
      </c>
      <c r="R20" s="321">
        <v>0.0</v>
      </c>
      <c r="S20" s="314"/>
    </row>
    <row r="21" ht="11.25" customHeight="1">
      <c r="B21" s="315" t="s">
        <v>92</v>
      </c>
      <c r="C21" s="316" t="s">
        <v>101</v>
      </c>
      <c r="D21" s="317" t="s">
        <v>102</v>
      </c>
      <c r="E21" s="318"/>
      <c r="F21" s="316" t="s">
        <v>95</v>
      </c>
      <c r="G21" s="319">
        <v>0.5</v>
      </c>
      <c r="H21" s="315" t="s">
        <v>96</v>
      </c>
      <c r="I21" s="320">
        <v>-22.5</v>
      </c>
      <c r="J21" s="320">
        <v>0.0</v>
      </c>
      <c r="K21" s="320">
        <v>-22.5</v>
      </c>
      <c r="L21" s="320">
        <v>22.5</v>
      </c>
      <c r="M21" s="320">
        <v>0.0</v>
      </c>
      <c r="N21" s="320">
        <v>22.5</v>
      </c>
      <c r="O21" s="319">
        <v>0.0</v>
      </c>
      <c r="P21" s="320">
        <v>0.0</v>
      </c>
      <c r="Q21" s="320">
        <v>0.0</v>
      </c>
      <c r="R21" s="321">
        <v>0.0</v>
      </c>
      <c r="S21" s="314"/>
    </row>
    <row r="22" ht="11.25" customHeight="1">
      <c r="B22" s="315" t="s">
        <v>92</v>
      </c>
      <c r="C22" s="316" t="s">
        <v>105</v>
      </c>
      <c r="D22" s="317" t="s">
        <v>106</v>
      </c>
      <c r="E22" s="318"/>
      <c r="F22" s="316" t="s">
        <v>95</v>
      </c>
      <c r="G22" s="319">
        <v>0.9</v>
      </c>
      <c r="H22" s="315" t="s">
        <v>96</v>
      </c>
      <c r="I22" s="320">
        <v>-58.5</v>
      </c>
      <c r="J22" s="320">
        <v>0.0</v>
      </c>
      <c r="K22" s="320">
        <v>-58.5</v>
      </c>
      <c r="L22" s="320">
        <v>58.5</v>
      </c>
      <c r="M22" s="320">
        <v>0.0</v>
      </c>
      <c r="N22" s="320">
        <v>58.5</v>
      </c>
      <c r="O22" s="319">
        <v>0.0</v>
      </c>
      <c r="P22" s="320">
        <v>0.0</v>
      </c>
      <c r="Q22" s="320">
        <v>0.0</v>
      </c>
      <c r="R22" s="321">
        <v>0.0</v>
      </c>
      <c r="S22" s="314"/>
    </row>
    <row r="23" ht="11.25" customHeight="1">
      <c r="B23" s="315" t="s">
        <v>92</v>
      </c>
      <c r="C23" s="316" t="s">
        <v>1880</v>
      </c>
      <c r="D23" s="317" t="s">
        <v>963</v>
      </c>
      <c r="E23" s="318"/>
      <c r="F23" s="316" t="s">
        <v>95</v>
      </c>
      <c r="G23" s="319">
        <v>0.9</v>
      </c>
      <c r="H23" s="315" t="s">
        <v>96</v>
      </c>
      <c r="I23" s="320">
        <v>-375.29</v>
      </c>
      <c r="J23" s="320">
        <v>0.0</v>
      </c>
      <c r="K23" s="320">
        <v>-375.29</v>
      </c>
      <c r="L23" s="320">
        <v>375.29</v>
      </c>
      <c r="M23" s="320">
        <v>0.0</v>
      </c>
      <c r="N23" s="320">
        <v>375.29</v>
      </c>
      <c r="O23" s="319">
        <v>0.0</v>
      </c>
      <c r="P23" s="320">
        <v>0.0</v>
      </c>
      <c r="Q23" s="320">
        <v>0.0</v>
      </c>
      <c r="R23" s="321">
        <v>0.0</v>
      </c>
      <c r="S23" s="314"/>
    </row>
    <row r="24" ht="11.25" customHeight="1">
      <c r="B24" s="315" t="s">
        <v>92</v>
      </c>
      <c r="C24" s="316" t="s">
        <v>137</v>
      </c>
      <c r="D24" s="317" t="s">
        <v>138</v>
      </c>
      <c r="E24" s="318"/>
      <c r="F24" s="316" t="s">
        <v>95</v>
      </c>
      <c r="G24" s="319">
        <v>0.09</v>
      </c>
      <c r="H24" s="315" t="s">
        <v>96</v>
      </c>
      <c r="I24" s="320">
        <v>-38.58</v>
      </c>
      <c r="J24" s="320">
        <v>0.0</v>
      </c>
      <c r="K24" s="320">
        <v>-38.58</v>
      </c>
      <c r="L24" s="320">
        <v>38.58</v>
      </c>
      <c r="M24" s="320">
        <v>0.0</v>
      </c>
      <c r="N24" s="320">
        <v>38.58</v>
      </c>
      <c r="O24" s="319">
        <v>0.0</v>
      </c>
      <c r="P24" s="320">
        <v>0.0</v>
      </c>
      <c r="Q24" s="320">
        <v>0.0</v>
      </c>
      <c r="R24" s="321">
        <v>0.0</v>
      </c>
      <c r="S24" s="314"/>
    </row>
    <row r="25" ht="11.25" customHeight="1">
      <c r="B25" s="315" t="s">
        <v>92</v>
      </c>
      <c r="C25" s="316" t="s">
        <v>2219</v>
      </c>
      <c r="D25" s="317" t="s">
        <v>2220</v>
      </c>
      <c r="E25" s="318"/>
      <c r="F25" s="316" t="s">
        <v>95</v>
      </c>
      <c r="G25" s="319">
        <v>0.015</v>
      </c>
      <c r="H25" s="315" t="s">
        <v>96</v>
      </c>
      <c r="I25" s="320">
        <v>-46.96</v>
      </c>
      <c r="J25" s="320">
        <v>0.0</v>
      </c>
      <c r="K25" s="320">
        <v>-46.96</v>
      </c>
      <c r="L25" s="320">
        <v>46.96</v>
      </c>
      <c r="M25" s="320">
        <v>0.0</v>
      </c>
      <c r="N25" s="320">
        <v>46.96</v>
      </c>
      <c r="O25" s="319">
        <v>0.0</v>
      </c>
      <c r="P25" s="320">
        <v>0.0</v>
      </c>
      <c r="Q25" s="320">
        <v>0.0</v>
      </c>
      <c r="R25" s="321">
        <v>0.0</v>
      </c>
      <c r="S25" s="314"/>
    </row>
    <row r="26" ht="11.25" customHeight="1">
      <c r="B26" s="315" t="s">
        <v>92</v>
      </c>
      <c r="C26" s="316" t="s">
        <v>124</v>
      </c>
      <c r="D26" s="399" t="s">
        <v>125</v>
      </c>
      <c r="E26" s="318"/>
      <c r="F26" s="316" t="s">
        <v>95</v>
      </c>
      <c r="G26" s="319">
        <v>0.9</v>
      </c>
      <c r="H26" s="315" t="s">
        <v>96</v>
      </c>
      <c r="I26" s="320">
        <v>-1351.75</v>
      </c>
      <c r="J26" s="320">
        <v>0.0</v>
      </c>
      <c r="K26" s="320">
        <v>-1351.75</v>
      </c>
      <c r="L26" s="320">
        <v>1351.75</v>
      </c>
      <c r="M26" s="320">
        <v>0.0</v>
      </c>
      <c r="N26" s="320">
        <v>1351.75</v>
      </c>
      <c r="O26" s="319">
        <v>0.0</v>
      </c>
      <c r="P26" s="320">
        <v>0.0</v>
      </c>
      <c r="Q26" s="320">
        <v>0.0</v>
      </c>
      <c r="R26" s="321">
        <v>0.0</v>
      </c>
      <c r="S26" s="314"/>
    </row>
    <row r="27" ht="11.25" customHeight="1">
      <c r="B27" s="315" t="s">
        <v>92</v>
      </c>
      <c r="C27" s="316" t="s">
        <v>201</v>
      </c>
      <c r="D27" s="317" t="s">
        <v>202</v>
      </c>
      <c r="E27" s="318"/>
      <c r="F27" s="316" t="s">
        <v>95</v>
      </c>
      <c r="G27" s="319">
        <v>0.27</v>
      </c>
      <c r="H27" s="315" t="s">
        <v>96</v>
      </c>
      <c r="I27" s="320">
        <v>-15.39</v>
      </c>
      <c r="J27" s="320">
        <v>0.0</v>
      </c>
      <c r="K27" s="320">
        <v>-15.39</v>
      </c>
      <c r="L27" s="320">
        <v>15.39</v>
      </c>
      <c r="M27" s="320">
        <v>0.0</v>
      </c>
      <c r="N27" s="320">
        <v>15.39</v>
      </c>
      <c r="O27" s="319">
        <v>0.0</v>
      </c>
      <c r="P27" s="320">
        <v>0.0</v>
      </c>
      <c r="Q27" s="320">
        <v>0.0</v>
      </c>
      <c r="R27" s="321">
        <v>0.0</v>
      </c>
      <c r="S27" s="314"/>
    </row>
    <row r="28" ht="11.25" customHeight="1">
      <c r="B28" s="315" t="s">
        <v>92</v>
      </c>
      <c r="C28" s="316" t="s">
        <v>118</v>
      </c>
      <c r="D28" s="317" t="s">
        <v>119</v>
      </c>
      <c r="E28" s="318"/>
      <c r="F28" s="316" t="s">
        <v>95</v>
      </c>
      <c r="G28" s="319">
        <v>0.009</v>
      </c>
      <c r="H28" s="315" t="s">
        <v>96</v>
      </c>
      <c r="I28" s="320">
        <v>-0.34</v>
      </c>
      <c r="J28" s="320">
        <v>0.0</v>
      </c>
      <c r="K28" s="320">
        <v>-0.34</v>
      </c>
      <c r="L28" s="320">
        <v>0.34</v>
      </c>
      <c r="M28" s="320">
        <v>0.0</v>
      </c>
      <c r="N28" s="320">
        <v>0.34</v>
      </c>
      <c r="O28" s="319">
        <v>0.0</v>
      </c>
      <c r="P28" s="320">
        <v>0.0</v>
      </c>
      <c r="Q28" s="320">
        <v>0.0</v>
      </c>
      <c r="R28" s="321">
        <v>0.0</v>
      </c>
      <c r="S28" s="314"/>
    </row>
    <row r="29" ht="11.25" customHeight="1">
      <c r="B29" s="315" t="s">
        <v>92</v>
      </c>
      <c r="C29" s="316" t="s">
        <v>412</v>
      </c>
      <c r="D29" s="317" t="s">
        <v>413</v>
      </c>
      <c r="E29" s="318"/>
      <c r="F29" s="316" t="s">
        <v>95</v>
      </c>
      <c r="G29" s="319">
        <v>0.25</v>
      </c>
      <c r="H29" s="315" t="s">
        <v>96</v>
      </c>
      <c r="I29" s="320">
        <v>-441.5</v>
      </c>
      <c r="J29" s="320">
        <v>0.0</v>
      </c>
      <c r="K29" s="320">
        <v>-441.5</v>
      </c>
      <c r="L29" s="320">
        <v>441.5</v>
      </c>
      <c r="M29" s="320">
        <v>0.0</v>
      </c>
      <c r="N29" s="320">
        <v>441.5</v>
      </c>
      <c r="O29" s="319">
        <v>0.0</v>
      </c>
      <c r="P29" s="320">
        <v>0.0</v>
      </c>
      <c r="Q29" s="320">
        <v>0.0</v>
      </c>
      <c r="R29" s="321">
        <v>0.0</v>
      </c>
      <c r="S29" s="314"/>
    </row>
    <row r="30" ht="11.25" customHeight="1">
      <c r="B30" s="315" t="s">
        <v>92</v>
      </c>
      <c r="C30" s="316" t="s">
        <v>124</v>
      </c>
      <c r="D30" s="317" t="s">
        <v>125</v>
      </c>
      <c r="E30" s="318"/>
      <c r="F30" s="316" t="s">
        <v>95</v>
      </c>
      <c r="G30" s="319">
        <v>0.25</v>
      </c>
      <c r="H30" s="315" t="s">
        <v>96</v>
      </c>
      <c r="I30" s="320">
        <v>-375.49</v>
      </c>
      <c r="J30" s="320">
        <v>0.0</v>
      </c>
      <c r="K30" s="320">
        <v>-375.49</v>
      </c>
      <c r="L30" s="320">
        <v>375.49</v>
      </c>
      <c r="M30" s="320">
        <v>0.0</v>
      </c>
      <c r="N30" s="320">
        <v>375.49</v>
      </c>
      <c r="O30" s="319">
        <v>0.0</v>
      </c>
      <c r="P30" s="320">
        <v>0.0</v>
      </c>
      <c r="Q30" s="320">
        <v>0.0</v>
      </c>
      <c r="R30" s="321">
        <v>0.0</v>
      </c>
      <c r="S30" s="314"/>
    </row>
    <row r="31" ht="11.25" customHeight="1">
      <c r="B31" s="315" t="s">
        <v>92</v>
      </c>
      <c r="C31" s="316" t="s">
        <v>128</v>
      </c>
      <c r="D31" s="317" t="s">
        <v>129</v>
      </c>
      <c r="E31" s="318"/>
      <c r="F31" s="316" t="s">
        <v>130</v>
      </c>
      <c r="G31" s="319">
        <v>5.0</v>
      </c>
      <c r="H31" s="315" t="s">
        <v>96</v>
      </c>
      <c r="I31" s="320">
        <v>-65.25</v>
      </c>
      <c r="J31" s="320">
        <v>0.0</v>
      </c>
      <c r="K31" s="320">
        <v>-65.25</v>
      </c>
      <c r="L31" s="320">
        <v>65.25</v>
      </c>
      <c r="M31" s="320">
        <v>0.0</v>
      </c>
      <c r="N31" s="320">
        <v>65.25</v>
      </c>
      <c r="O31" s="319">
        <v>0.0</v>
      </c>
      <c r="P31" s="320">
        <v>0.0</v>
      </c>
      <c r="Q31" s="320">
        <v>0.0</v>
      </c>
      <c r="R31" s="321">
        <v>0.0</v>
      </c>
      <c r="S31" s="314"/>
    </row>
    <row r="32" ht="11.25" customHeight="1">
      <c r="B32" s="315" t="s">
        <v>92</v>
      </c>
      <c r="C32" s="316" t="s">
        <v>214</v>
      </c>
      <c r="D32" s="317" t="s">
        <v>215</v>
      </c>
      <c r="E32" s="318"/>
      <c r="F32" s="316" t="s">
        <v>95</v>
      </c>
      <c r="G32" s="319">
        <v>0.125</v>
      </c>
      <c r="H32" s="315" t="s">
        <v>96</v>
      </c>
      <c r="I32" s="320">
        <v>-106.94</v>
      </c>
      <c r="J32" s="320">
        <v>0.0</v>
      </c>
      <c r="K32" s="320">
        <v>-106.94</v>
      </c>
      <c r="L32" s="320">
        <v>106.94</v>
      </c>
      <c r="M32" s="320">
        <v>0.0</v>
      </c>
      <c r="N32" s="320">
        <v>106.94</v>
      </c>
      <c r="O32" s="319">
        <v>0.0</v>
      </c>
      <c r="P32" s="320">
        <v>0.0</v>
      </c>
      <c r="Q32" s="320">
        <v>0.0</v>
      </c>
      <c r="R32" s="321">
        <v>0.0</v>
      </c>
      <c r="S32" s="314"/>
    </row>
    <row r="33" ht="11.25" customHeight="1">
      <c r="B33" s="315" t="s">
        <v>92</v>
      </c>
      <c r="C33" s="316" t="s">
        <v>212</v>
      </c>
      <c r="D33" s="317" t="s">
        <v>213</v>
      </c>
      <c r="E33" s="318"/>
      <c r="F33" s="316" t="s">
        <v>95</v>
      </c>
      <c r="G33" s="319">
        <v>0.25</v>
      </c>
      <c r="H33" s="315" t="s">
        <v>96</v>
      </c>
      <c r="I33" s="320">
        <v>-50.0</v>
      </c>
      <c r="J33" s="320">
        <v>0.0</v>
      </c>
      <c r="K33" s="320">
        <v>-50.0</v>
      </c>
      <c r="L33" s="320">
        <v>50.0</v>
      </c>
      <c r="M33" s="320">
        <v>0.0</v>
      </c>
      <c r="N33" s="320">
        <v>50.0</v>
      </c>
      <c r="O33" s="319">
        <v>0.0</v>
      </c>
      <c r="P33" s="320">
        <v>0.0</v>
      </c>
      <c r="Q33" s="320">
        <v>0.0</v>
      </c>
      <c r="R33" s="321">
        <v>0.0</v>
      </c>
      <c r="S33" s="314"/>
    </row>
    <row r="34" ht="11.25" customHeight="1">
      <c r="B34" s="315" t="s">
        <v>92</v>
      </c>
      <c r="C34" s="316" t="s">
        <v>201</v>
      </c>
      <c r="D34" s="317" t="s">
        <v>202</v>
      </c>
      <c r="E34" s="318"/>
      <c r="F34" s="316" t="s">
        <v>95</v>
      </c>
      <c r="G34" s="319">
        <v>0.075</v>
      </c>
      <c r="H34" s="315" t="s">
        <v>96</v>
      </c>
      <c r="I34" s="320">
        <v>-4.28</v>
      </c>
      <c r="J34" s="320">
        <v>0.0</v>
      </c>
      <c r="K34" s="320">
        <v>-4.28</v>
      </c>
      <c r="L34" s="320">
        <v>4.28</v>
      </c>
      <c r="M34" s="320">
        <v>0.0</v>
      </c>
      <c r="N34" s="320">
        <v>4.28</v>
      </c>
      <c r="O34" s="319">
        <v>0.0</v>
      </c>
      <c r="P34" s="320">
        <v>0.0</v>
      </c>
      <c r="Q34" s="320">
        <v>0.0</v>
      </c>
      <c r="R34" s="321">
        <v>0.0</v>
      </c>
      <c r="S34" s="314"/>
    </row>
    <row r="35" ht="11.25" customHeight="1">
      <c r="B35" s="315" t="s">
        <v>92</v>
      </c>
      <c r="C35" s="316" t="s">
        <v>410</v>
      </c>
      <c r="D35" s="317" t="s">
        <v>411</v>
      </c>
      <c r="E35" s="318"/>
      <c r="F35" s="316" t="s">
        <v>95</v>
      </c>
      <c r="G35" s="319">
        <v>0.075</v>
      </c>
      <c r="H35" s="315" t="s">
        <v>96</v>
      </c>
      <c r="I35" s="320">
        <v>-261.0</v>
      </c>
      <c r="J35" s="320">
        <v>0.0</v>
      </c>
      <c r="K35" s="320">
        <v>-261.0</v>
      </c>
      <c r="L35" s="320">
        <v>261.0</v>
      </c>
      <c r="M35" s="320">
        <v>0.0</v>
      </c>
      <c r="N35" s="320">
        <v>261.0</v>
      </c>
      <c r="O35" s="319">
        <v>0.0</v>
      </c>
      <c r="P35" s="320">
        <v>0.0</v>
      </c>
      <c r="Q35" s="320">
        <v>0.0</v>
      </c>
      <c r="R35" s="321">
        <v>0.0</v>
      </c>
      <c r="S35" s="314"/>
    </row>
    <row r="36" ht="11.25" customHeight="1">
      <c r="B36" s="315" t="s">
        <v>92</v>
      </c>
      <c r="C36" s="316" t="s">
        <v>2454</v>
      </c>
      <c r="D36" s="317" t="s">
        <v>2455</v>
      </c>
      <c r="E36" s="318"/>
      <c r="F36" s="316" t="s">
        <v>95</v>
      </c>
      <c r="G36" s="319">
        <v>0.18</v>
      </c>
      <c r="H36" s="315" t="s">
        <v>96</v>
      </c>
      <c r="I36" s="320">
        <v>-718.2</v>
      </c>
      <c r="J36" s="320">
        <v>0.0</v>
      </c>
      <c r="K36" s="320">
        <v>-718.2</v>
      </c>
      <c r="L36" s="320">
        <v>718.2</v>
      </c>
      <c r="M36" s="320">
        <v>0.0</v>
      </c>
      <c r="N36" s="320">
        <v>718.2</v>
      </c>
      <c r="O36" s="319">
        <v>0.0</v>
      </c>
      <c r="P36" s="320">
        <v>0.0</v>
      </c>
      <c r="Q36" s="320">
        <v>0.0</v>
      </c>
      <c r="R36" s="321">
        <v>0.0</v>
      </c>
      <c r="S36" s="314"/>
    </row>
    <row r="37" ht="11.25" customHeight="1">
      <c r="B37" s="315" t="s">
        <v>92</v>
      </c>
      <c r="C37" s="316" t="s">
        <v>264</v>
      </c>
      <c r="D37" s="317" t="s">
        <v>265</v>
      </c>
      <c r="E37" s="318"/>
      <c r="F37" s="316" t="s">
        <v>95</v>
      </c>
      <c r="G37" s="319">
        <v>0.009</v>
      </c>
      <c r="H37" s="315" t="s">
        <v>96</v>
      </c>
      <c r="I37" s="320">
        <v>-11.79</v>
      </c>
      <c r="J37" s="320">
        <v>0.0</v>
      </c>
      <c r="K37" s="320">
        <v>-11.79</v>
      </c>
      <c r="L37" s="320">
        <v>11.79</v>
      </c>
      <c r="M37" s="320">
        <v>0.0</v>
      </c>
      <c r="N37" s="320">
        <v>11.79</v>
      </c>
      <c r="O37" s="319">
        <v>0.0</v>
      </c>
      <c r="P37" s="320">
        <v>0.0</v>
      </c>
      <c r="Q37" s="320">
        <v>0.0</v>
      </c>
      <c r="R37" s="321">
        <v>0.0</v>
      </c>
      <c r="S37" s="314"/>
    </row>
    <row r="38" ht="11.25" customHeight="1">
      <c r="B38" s="322" t="s">
        <v>107</v>
      </c>
      <c r="C38" s="323"/>
      <c r="D38" s="323"/>
      <c r="E38" s="323"/>
      <c r="F38" s="324"/>
      <c r="G38" s="325">
        <v>19.356</v>
      </c>
      <c r="H38" s="326" t="s">
        <v>108</v>
      </c>
      <c r="I38" s="327">
        <v>-9221.15</v>
      </c>
      <c r="J38" s="327">
        <v>0.0</v>
      </c>
      <c r="K38" s="327">
        <v>-9221.15</v>
      </c>
      <c r="L38" s="327">
        <v>9221.15</v>
      </c>
      <c r="M38" s="327">
        <v>0.0</v>
      </c>
      <c r="N38" s="327">
        <v>9221.15</v>
      </c>
      <c r="O38" s="325">
        <v>0.0</v>
      </c>
      <c r="P38" s="327">
        <v>0.0</v>
      </c>
      <c r="Q38" s="327">
        <v>0.0</v>
      </c>
      <c r="R38" s="328">
        <v>0.0</v>
      </c>
      <c r="S38" s="329"/>
    </row>
    <row r="39" ht="11.25" customHeight="1">
      <c r="B39" s="312" t="s">
        <v>2630</v>
      </c>
      <c r="C39" s="313"/>
      <c r="D39" s="313"/>
      <c r="E39" s="313"/>
      <c r="F39" s="313"/>
      <c r="G39" s="313"/>
      <c r="H39" s="313"/>
      <c r="I39" s="313"/>
      <c r="J39" s="313"/>
      <c r="K39" s="313"/>
      <c r="L39" s="313"/>
      <c r="M39" s="313"/>
      <c r="N39" s="313"/>
      <c r="O39" s="313"/>
      <c r="P39" s="313"/>
      <c r="Q39" s="313"/>
      <c r="R39" s="313"/>
      <c r="S39" s="314"/>
    </row>
    <row r="40" ht="11.25" customHeight="1">
      <c r="B40" s="315" t="s">
        <v>92</v>
      </c>
      <c r="C40" s="316" t="s">
        <v>399</v>
      </c>
      <c r="D40" s="399" t="s">
        <v>400</v>
      </c>
      <c r="E40" s="318"/>
      <c r="F40" s="316" t="s">
        <v>95</v>
      </c>
      <c r="G40" s="319">
        <v>1.5</v>
      </c>
      <c r="H40" s="315" t="s">
        <v>96</v>
      </c>
      <c r="I40" s="320">
        <v>-1015.0</v>
      </c>
      <c r="J40" s="320">
        <v>0.0</v>
      </c>
      <c r="K40" s="320">
        <v>-1015.0</v>
      </c>
      <c r="L40" s="320">
        <v>1015.0</v>
      </c>
      <c r="M40" s="320">
        <v>0.0</v>
      </c>
      <c r="N40" s="320">
        <v>1015.0</v>
      </c>
      <c r="O40" s="319">
        <v>0.0</v>
      </c>
      <c r="P40" s="320">
        <v>0.0</v>
      </c>
      <c r="Q40" s="320">
        <v>0.0</v>
      </c>
      <c r="R40" s="321">
        <v>0.0</v>
      </c>
      <c r="S40" s="314"/>
    </row>
    <row r="41" ht="11.25" customHeight="1">
      <c r="B41" s="315" t="s">
        <v>92</v>
      </c>
      <c r="C41" s="316" t="s">
        <v>124</v>
      </c>
      <c r="D41" s="317" t="s">
        <v>125</v>
      </c>
      <c r="E41" s="318"/>
      <c r="F41" s="316" t="s">
        <v>95</v>
      </c>
      <c r="G41" s="319">
        <v>0.45</v>
      </c>
      <c r="H41" s="315" t="s">
        <v>96</v>
      </c>
      <c r="I41" s="320">
        <v>-675.87</v>
      </c>
      <c r="J41" s="320">
        <v>0.0</v>
      </c>
      <c r="K41" s="320">
        <v>-675.87</v>
      </c>
      <c r="L41" s="320">
        <v>675.87</v>
      </c>
      <c r="M41" s="320">
        <v>0.0</v>
      </c>
      <c r="N41" s="320">
        <v>675.87</v>
      </c>
      <c r="O41" s="319">
        <v>0.0</v>
      </c>
      <c r="P41" s="320">
        <v>0.0</v>
      </c>
      <c r="Q41" s="320">
        <v>0.0</v>
      </c>
      <c r="R41" s="321">
        <v>0.0</v>
      </c>
      <c r="S41" s="314"/>
    </row>
    <row r="42" ht="11.25" customHeight="1">
      <c r="B42" s="315" t="s">
        <v>92</v>
      </c>
      <c r="C42" s="316" t="s">
        <v>242</v>
      </c>
      <c r="D42" s="317" t="s">
        <v>243</v>
      </c>
      <c r="E42" s="318"/>
      <c r="F42" s="316" t="s">
        <v>95</v>
      </c>
      <c r="G42" s="319">
        <v>0.45</v>
      </c>
      <c r="H42" s="315" t="s">
        <v>96</v>
      </c>
      <c r="I42" s="320">
        <v>-258.75</v>
      </c>
      <c r="J42" s="320">
        <v>0.0</v>
      </c>
      <c r="K42" s="320">
        <v>-258.75</v>
      </c>
      <c r="L42" s="320">
        <v>258.75</v>
      </c>
      <c r="M42" s="320">
        <v>0.0</v>
      </c>
      <c r="N42" s="320">
        <v>258.75</v>
      </c>
      <c r="O42" s="319">
        <v>0.0</v>
      </c>
      <c r="P42" s="320">
        <v>0.0</v>
      </c>
      <c r="Q42" s="320">
        <v>0.0</v>
      </c>
      <c r="R42" s="321">
        <v>0.0</v>
      </c>
      <c r="S42" s="314"/>
    </row>
    <row r="43" ht="11.25" customHeight="1">
      <c r="B43" s="315" t="s">
        <v>92</v>
      </c>
      <c r="C43" s="316" t="s">
        <v>1872</v>
      </c>
      <c r="D43" s="317" t="s">
        <v>891</v>
      </c>
      <c r="E43" s="318"/>
      <c r="F43" s="316" t="s">
        <v>95</v>
      </c>
      <c r="G43" s="319">
        <v>0.45</v>
      </c>
      <c r="H43" s="315" t="s">
        <v>96</v>
      </c>
      <c r="I43" s="320">
        <v>-66.15</v>
      </c>
      <c r="J43" s="320">
        <v>0.0</v>
      </c>
      <c r="K43" s="320">
        <v>-66.15</v>
      </c>
      <c r="L43" s="320">
        <v>66.15</v>
      </c>
      <c r="M43" s="320">
        <v>0.0</v>
      </c>
      <c r="N43" s="320">
        <v>66.15</v>
      </c>
      <c r="O43" s="319">
        <v>0.0</v>
      </c>
      <c r="P43" s="320">
        <v>0.0</v>
      </c>
      <c r="Q43" s="320">
        <v>0.0</v>
      </c>
      <c r="R43" s="321">
        <v>0.0</v>
      </c>
      <c r="S43" s="314"/>
    </row>
    <row r="44" ht="11.25" customHeight="1">
      <c r="B44" s="315" t="s">
        <v>92</v>
      </c>
      <c r="C44" s="316" t="s">
        <v>137</v>
      </c>
      <c r="D44" s="317" t="s">
        <v>138</v>
      </c>
      <c r="E44" s="318"/>
      <c r="F44" s="316" t="s">
        <v>95</v>
      </c>
      <c r="G44" s="319">
        <v>0.036</v>
      </c>
      <c r="H44" s="315" t="s">
        <v>96</v>
      </c>
      <c r="I44" s="320">
        <v>-15.3</v>
      </c>
      <c r="J44" s="320">
        <v>0.0</v>
      </c>
      <c r="K44" s="320">
        <v>-15.3</v>
      </c>
      <c r="L44" s="320">
        <v>15.3</v>
      </c>
      <c r="M44" s="320">
        <v>0.0</v>
      </c>
      <c r="N44" s="320">
        <v>15.3</v>
      </c>
      <c r="O44" s="319">
        <v>0.0</v>
      </c>
      <c r="P44" s="320">
        <v>0.0</v>
      </c>
      <c r="Q44" s="320">
        <v>0.0</v>
      </c>
      <c r="R44" s="321">
        <v>0.0</v>
      </c>
      <c r="S44" s="314"/>
    </row>
    <row r="45" ht="11.25" customHeight="1">
      <c r="B45" s="315" t="s">
        <v>92</v>
      </c>
      <c r="C45" s="316" t="s">
        <v>284</v>
      </c>
      <c r="D45" s="317" t="s">
        <v>285</v>
      </c>
      <c r="E45" s="318"/>
      <c r="F45" s="316" t="s">
        <v>286</v>
      </c>
      <c r="G45" s="319">
        <v>0.72</v>
      </c>
      <c r="H45" s="315" t="s">
        <v>96</v>
      </c>
      <c r="I45" s="320">
        <v>-412.8</v>
      </c>
      <c r="J45" s="320">
        <v>0.0</v>
      </c>
      <c r="K45" s="320">
        <v>-412.8</v>
      </c>
      <c r="L45" s="320">
        <v>412.8</v>
      </c>
      <c r="M45" s="320">
        <v>0.0</v>
      </c>
      <c r="N45" s="320">
        <v>412.8</v>
      </c>
      <c r="O45" s="319">
        <v>0.0</v>
      </c>
      <c r="P45" s="320">
        <v>0.0</v>
      </c>
      <c r="Q45" s="320">
        <v>0.0</v>
      </c>
      <c r="R45" s="321">
        <v>0.0</v>
      </c>
      <c r="S45" s="314"/>
    </row>
    <row r="46" ht="11.25" customHeight="1">
      <c r="B46" s="315" t="s">
        <v>92</v>
      </c>
      <c r="C46" s="316" t="s">
        <v>230</v>
      </c>
      <c r="D46" s="317" t="s">
        <v>231</v>
      </c>
      <c r="E46" s="318"/>
      <c r="F46" s="316" t="s">
        <v>95</v>
      </c>
      <c r="G46" s="319">
        <v>0.36</v>
      </c>
      <c r="H46" s="315" t="s">
        <v>96</v>
      </c>
      <c r="I46" s="320">
        <v>0.0</v>
      </c>
      <c r="J46" s="320">
        <v>0.0</v>
      </c>
      <c r="K46" s="320">
        <v>0.0</v>
      </c>
      <c r="L46" s="320">
        <v>0.0</v>
      </c>
      <c r="M46" s="320">
        <v>0.0</v>
      </c>
      <c r="N46" s="320">
        <v>0.0</v>
      </c>
      <c r="O46" s="319">
        <v>0.0</v>
      </c>
      <c r="P46" s="320">
        <v>0.0</v>
      </c>
      <c r="Q46" s="320">
        <v>0.0</v>
      </c>
      <c r="R46" s="321">
        <v>0.0</v>
      </c>
      <c r="S46" s="314"/>
    </row>
    <row r="47" ht="4.5" customHeight="1"/>
    <row r="48" ht="24.75" customHeight="1">
      <c r="B48" s="300" t="s">
        <v>1813</v>
      </c>
      <c r="C48" s="297"/>
      <c r="D48" s="298"/>
      <c r="S48" s="330" t="s">
        <v>160</v>
      </c>
    </row>
    <row r="49" ht="42.0" customHeight="1"/>
    <row r="50" ht="19.5" customHeight="1">
      <c r="B50" s="301" t="s">
        <v>79</v>
      </c>
      <c r="C50" s="301" t="s">
        <v>80</v>
      </c>
      <c r="D50" s="302" t="s">
        <v>81</v>
      </c>
      <c r="E50" s="303"/>
      <c r="F50" s="301" t="s">
        <v>82</v>
      </c>
      <c r="G50" s="301" t="s">
        <v>83</v>
      </c>
      <c r="H50" s="301" t="s">
        <v>84</v>
      </c>
      <c r="I50" s="304" t="s">
        <v>85</v>
      </c>
      <c r="J50" s="305"/>
      <c r="K50" s="306"/>
      <c r="L50" s="304" t="s">
        <v>86</v>
      </c>
      <c r="M50" s="305"/>
      <c r="N50" s="306"/>
      <c r="O50" s="304" t="s">
        <v>87</v>
      </c>
      <c r="P50" s="305"/>
      <c r="Q50" s="305"/>
      <c r="R50" s="305"/>
      <c r="S50" s="307"/>
    </row>
    <row r="51" ht="14.25" customHeight="1">
      <c r="B51" s="308"/>
      <c r="C51" s="308"/>
      <c r="D51" s="309"/>
      <c r="E51" s="310"/>
      <c r="F51" s="308"/>
      <c r="G51" s="308"/>
      <c r="H51" s="308"/>
      <c r="I51" s="311" t="s">
        <v>88</v>
      </c>
      <c r="J51" s="311" t="s">
        <v>89</v>
      </c>
      <c r="K51" s="311" t="s">
        <v>90</v>
      </c>
      <c r="L51" s="311" t="s">
        <v>88</v>
      </c>
      <c r="M51" s="311" t="s">
        <v>89</v>
      </c>
      <c r="N51" s="311" t="s">
        <v>90</v>
      </c>
      <c r="O51" s="311" t="s">
        <v>83</v>
      </c>
      <c r="P51" s="311" t="s">
        <v>88</v>
      </c>
      <c r="Q51" s="311" t="s">
        <v>89</v>
      </c>
      <c r="R51" s="304" t="s">
        <v>90</v>
      </c>
      <c r="S51" s="307"/>
    </row>
    <row r="52" ht="11.25" customHeight="1">
      <c r="B52" s="315" t="s">
        <v>92</v>
      </c>
      <c r="C52" s="316" t="s">
        <v>305</v>
      </c>
      <c r="D52" s="399" t="s">
        <v>306</v>
      </c>
      <c r="E52" s="318"/>
      <c r="F52" s="316" t="s">
        <v>95</v>
      </c>
      <c r="G52" s="319">
        <v>0.512</v>
      </c>
      <c r="H52" s="315" t="s">
        <v>96</v>
      </c>
      <c r="I52" s="320">
        <v>-1003.52</v>
      </c>
      <c r="J52" s="320">
        <v>0.0</v>
      </c>
      <c r="K52" s="320">
        <v>-1003.52</v>
      </c>
      <c r="L52" s="320">
        <v>1003.52</v>
      </c>
      <c r="M52" s="320">
        <v>0.0</v>
      </c>
      <c r="N52" s="320">
        <v>1003.52</v>
      </c>
      <c r="O52" s="319">
        <v>0.0</v>
      </c>
      <c r="P52" s="320">
        <v>0.0</v>
      </c>
      <c r="Q52" s="320">
        <v>0.0</v>
      </c>
      <c r="R52" s="321">
        <v>0.0</v>
      </c>
      <c r="S52" s="314"/>
    </row>
    <row r="53" ht="11.25" customHeight="1">
      <c r="B53" s="315" t="s">
        <v>92</v>
      </c>
      <c r="C53" s="316" t="s">
        <v>2155</v>
      </c>
      <c r="D53" s="399" t="s">
        <v>2156</v>
      </c>
      <c r="E53" s="318"/>
      <c r="F53" s="316" t="s">
        <v>95</v>
      </c>
      <c r="G53" s="319">
        <v>0.45</v>
      </c>
      <c r="H53" s="315" t="s">
        <v>96</v>
      </c>
      <c r="I53" s="320">
        <v>-1008.0</v>
      </c>
      <c r="J53" s="320">
        <v>0.0</v>
      </c>
      <c r="K53" s="320">
        <v>-1008.0</v>
      </c>
      <c r="L53" s="320">
        <v>1008.0</v>
      </c>
      <c r="M53" s="320">
        <v>0.0</v>
      </c>
      <c r="N53" s="320">
        <v>1008.0</v>
      </c>
      <c r="O53" s="319">
        <v>0.0</v>
      </c>
      <c r="P53" s="320">
        <v>0.0</v>
      </c>
      <c r="Q53" s="320">
        <v>0.0</v>
      </c>
      <c r="R53" s="321">
        <v>0.0</v>
      </c>
      <c r="S53" s="314"/>
    </row>
    <row r="54" ht="11.25" customHeight="1">
      <c r="B54" s="315" t="s">
        <v>92</v>
      </c>
      <c r="C54" s="316" t="s">
        <v>97</v>
      </c>
      <c r="D54" s="317" t="s">
        <v>98</v>
      </c>
      <c r="E54" s="318"/>
      <c r="F54" s="316" t="s">
        <v>95</v>
      </c>
      <c r="G54" s="319">
        <v>0.05</v>
      </c>
      <c r="H54" s="315" t="s">
        <v>96</v>
      </c>
      <c r="I54" s="320">
        <v>-18.0</v>
      </c>
      <c r="J54" s="320">
        <v>0.0</v>
      </c>
      <c r="K54" s="320">
        <v>-18.0</v>
      </c>
      <c r="L54" s="320">
        <v>18.0</v>
      </c>
      <c r="M54" s="320">
        <v>0.0</v>
      </c>
      <c r="N54" s="320">
        <v>18.0</v>
      </c>
      <c r="O54" s="319">
        <v>0.0</v>
      </c>
      <c r="P54" s="320">
        <v>0.0</v>
      </c>
      <c r="Q54" s="320">
        <v>0.0</v>
      </c>
      <c r="R54" s="321">
        <v>0.0</v>
      </c>
      <c r="S54" s="314"/>
    </row>
    <row r="55" ht="11.25" customHeight="1">
      <c r="B55" s="315" t="s">
        <v>92</v>
      </c>
      <c r="C55" s="316" t="s">
        <v>333</v>
      </c>
      <c r="D55" s="317" t="s">
        <v>334</v>
      </c>
      <c r="E55" s="318"/>
      <c r="F55" s="316" t="s">
        <v>95</v>
      </c>
      <c r="G55" s="319">
        <v>0.14</v>
      </c>
      <c r="H55" s="315" t="s">
        <v>96</v>
      </c>
      <c r="I55" s="320">
        <v>-21.37</v>
      </c>
      <c r="J55" s="320">
        <v>0.0</v>
      </c>
      <c r="K55" s="320">
        <v>-21.37</v>
      </c>
      <c r="L55" s="320">
        <v>21.37</v>
      </c>
      <c r="M55" s="320">
        <v>0.0</v>
      </c>
      <c r="N55" s="320">
        <v>21.37</v>
      </c>
      <c r="O55" s="319">
        <v>0.0</v>
      </c>
      <c r="P55" s="320">
        <v>0.0</v>
      </c>
      <c r="Q55" s="320">
        <v>0.0</v>
      </c>
      <c r="R55" s="321">
        <v>0.0</v>
      </c>
      <c r="S55" s="314"/>
    </row>
    <row r="56" ht="11.25" customHeight="1">
      <c r="B56" s="315" t="s">
        <v>92</v>
      </c>
      <c r="C56" s="316" t="s">
        <v>124</v>
      </c>
      <c r="D56" s="317" t="s">
        <v>125</v>
      </c>
      <c r="E56" s="318"/>
      <c r="F56" s="316" t="s">
        <v>95</v>
      </c>
      <c r="G56" s="319">
        <v>0.36</v>
      </c>
      <c r="H56" s="315" t="s">
        <v>96</v>
      </c>
      <c r="I56" s="320">
        <v>-540.7</v>
      </c>
      <c r="J56" s="320">
        <v>0.0</v>
      </c>
      <c r="K56" s="320">
        <v>-540.7</v>
      </c>
      <c r="L56" s="320">
        <v>540.7</v>
      </c>
      <c r="M56" s="320">
        <v>0.0</v>
      </c>
      <c r="N56" s="320">
        <v>540.7</v>
      </c>
      <c r="O56" s="319">
        <v>0.0</v>
      </c>
      <c r="P56" s="320">
        <v>0.0</v>
      </c>
      <c r="Q56" s="320">
        <v>0.0</v>
      </c>
      <c r="R56" s="321">
        <v>0.0</v>
      </c>
      <c r="S56" s="314"/>
    </row>
    <row r="57" ht="11.25" customHeight="1">
      <c r="B57" s="315" t="s">
        <v>92</v>
      </c>
      <c r="C57" s="316" t="s">
        <v>105</v>
      </c>
      <c r="D57" s="317" t="s">
        <v>106</v>
      </c>
      <c r="E57" s="318"/>
      <c r="F57" s="316" t="s">
        <v>95</v>
      </c>
      <c r="G57" s="319">
        <v>0.9</v>
      </c>
      <c r="H57" s="315" t="s">
        <v>96</v>
      </c>
      <c r="I57" s="320">
        <v>-58.5</v>
      </c>
      <c r="J57" s="320">
        <v>0.0</v>
      </c>
      <c r="K57" s="320">
        <v>-58.5</v>
      </c>
      <c r="L57" s="320">
        <v>58.5</v>
      </c>
      <c r="M57" s="320">
        <v>0.0</v>
      </c>
      <c r="N57" s="320">
        <v>58.5</v>
      </c>
      <c r="O57" s="319">
        <v>0.0</v>
      </c>
      <c r="P57" s="320">
        <v>0.0</v>
      </c>
      <c r="Q57" s="320">
        <v>0.0</v>
      </c>
      <c r="R57" s="321">
        <v>0.0</v>
      </c>
      <c r="S57" s="314"/>
    </row>
    <row r="58" ht="11.25" customHeight="1">
      <c r="B58" s="315" t="s">
        <v>92</v>
      </c>
      <c r="C58" s="316" t="s">
        <v>201</v>
      </c>
      <c r="D58" s="317" t="s">
        <v>202</v>
      </c>
      <c r="E58" s="318"/>
      <c r="F58" s="316" t="s">
        <v>95</v>
      </c>
      <c r="G58" s="319">
        <v>0.135</v>
      </c>
      <c r="H58" s="315" t="s">
        <v>96</v>
      </c>
      <c r="I58" s="320">
        <v>-7.7</v>
      </c>
      <c r="J58" s="320">
        <v>0.0</v>
      </c>
      <c r="K58" s="320">
        <v>-7.7</v>
      </c>
      <c r="L58" s="320">
        <v>7.7</v>
      </c>
      <c r="M58" s="320">
        <v>0.0</v>
      </c>
      <c r="N58" s="320">
        <v>7.7</v>
      </c>
      <c r="O58" s="319">
        <v>0.0</v>
      </c>
      <c r="P58" s="320">
        <v>0.0</v>
      </c>
      <c r="Q58" s="320">
        <v>0.0</v>
      </c>
      <c r="R58" s="321">
        <v>0.0</v>
      </c>
      <c r="S58" s="314"/>
    </row>
    <row r="59" ht="11.25" customHeight="1">
      <c r="B59" s="315" t="s">
        <v>92</v>
      </c>
      <c r="C59" s="316" t="s">
        <v>321</v>
      </c>
      <c r="D59" s="317" t="s">
        <v>322</v>
      </c>
      <c r="E59" s="318"/>
      <c r="F59" s="316" t="s">
        <v>95</v>
      </c>
      <c r="G59" s="319">
        <v>3.6</v>
      </c>
      <c r="H59" s="315" t="s">
        <v>96</v>
      </c>
      <c r="I59" s="320">
        <v>-240.26</v>
      </c>
      <c r="J59" s="320">
        <v>0.0</v>
      </c>
      <c r="K59" s="320">
        <v>-240.26</v>
      </c>
      <c r="L59" s="320">
        <v>240.26</v>
      </c>
      <c r="M59" s="320">
        <v>0.0</v>
      </c>
      <c r="N59" s="320">
        <v>240.26</v>
      </c>
      <c r="O59" s="319">
        <v>0.0</v>
      </c>
      <c r="P59" s="320">
        <v>0.0</v>
      </c>
      <c r="Q59" s="320">
        <v>0.0</v>
      </c>
      <c r="R59" s="321">
        <v>0.0</v>
      </c>
      <c r="S59" s="314"/>
    </row>
    <row r="60" ht="11.25" customHeight="1">
      <c r="B60" s="315" t="s">
        <v>92</v>
      </c>
      <c r="C60" s="316" t="s">
        <v>278</v>
      </c>
      <c r="D60" s="317" t="s">
        <v>279</v>
      </c>
      <c r="E60" s="318"/>
      <c r="F60" s="316" t="s">
        <v>95</v>
      </c>
      <c r="G60" s="319">
        <v>0.027</v>
      </c>
      <c r="H60" s="315" t="s">
        <v>96</v>
      </c>
      <c r="I60" s="320">
        <v>-41.85</v>
      </c>
      <c r="J60" s="320">
        <v>0.0</v>
      </c>
      <c r="K60" s="320">
        <v>-41.85</v>
      </c>
      <c r="L60" s="320">
        <v>41.85</v>
      </c>
      <c r="M60" s="320">
        <v>0.0</v>
      </c>
      <c r="N60" s="320">
        <v>41.85</v>
      </c>
      <c r="O60" s="319">
        <v>0.0</v>
      </c>
      <c r="P60" s="320">
        <v>0.0</v>
      </c>
      <c r="Q60" s="320">
        <v>0.0</v>
      </c>
      <c r="R60" s="321">
        <v>0.0</v>
      </c>
      <c r="S60" s="314"/>
    </row>
    <row r="61" ht="11.25" customHeight="1">
      <c r="B61" s="315" t="s">
        <v>92</v>
      </c>
      <c r="C61" s="316" t="s">
        <v>2631</v>
      </c>
      <c r="D61" s="317" t="s">
        <v>2632</v>
      </c>
      <c r="E61" s="318"/>
      <c r="F61" s="316" t="s">
        <v>286</v>
      </c>
      <c r="G61" s="319">
        <v>0.45</v>
      </c>
      <c r="H61" s="315" t="s">
        <v>96</v>
      </c>
      <c r="I61" s="320">
        <v>-807.3</v>
      </c>
      <c r="J61" s="320">
        <v>0.0</v>
      </c>
      <c r="K61" s="320">
        <v>-807.3</v>
      </c>
      <c r="L61" s="320">
        <v>807.3</v>
      </c>
      <c r="M61" s="320">
        <v>0.0</v>
      </c>
      <c r="N61" s="320">
        <v>807.3</v>
      </c>
      <c r="O61" s="319">
        <v>0.0</v>
      </c>
      <c r="P61" s="320">
        <v>0.0</v>
      </c>
      <c r="Q61" s="320">
        <v>0.0</v>
      </c>
      <c r="R61" s="321">
        <v>0.0</v>
      </c>
      <c r="S61" s="314"/>
    </row>
    <row r="62" ht="11.25" customHeight="1">
      <c r="B62" s="315" t="s">
        <v>92</v>
      </c>
      <c r="C62" s="316" t="s">
        <v>333</v>
      </c>
      <c r="D62" s="317" t="s">
        <v>334</v>
      </c>
      <c r="E62" s="318"/>
      <c r="F62" s="316" t="s">
        <v>95</v>
      </c>
      <c r="G62" s="319">
        <v>0.1</v>
      </c>
      <c r="H62" s="315" t="s">
        <v>96</v>
      </c>
      <c r="I62" s="320">
        <v>-15.27</v>
      </c>
      <c r="J62" s="320">
        <v>0.0</v>
      </c>
      <c r="K62" s="320">
        <v>-15.27</v>
      </c>
      <c r="L62" s="320">
        <v>15.27</v>
      </c>
      <c r="M62" s="320">
        <v>0.0</v>
      </c>
      <c r="N62" s="320">
        <v>15.27</v>
      </c>
      <c r="O62" s="319">
        <v>0.0</v>
      </c>
      <c r="P62" s="320">
        <v>0.0</v>
      </c>
      <c r="Q62" s="320">
        <v>0.0</v>
      </c>
      <c r="R62" s="321">
        <v>0.0</v>
      </c>
      <c r="S62" s="314"/>
    </row>
    <row r="63" ht="11.25" customHeight="1">
      <c r="B63" s="315" t="s">
        <v>92</v>
      </c>
      <c r="C63" s="316" t="s">
        <v>2626</v>
      </c>
      <c r="D63" s="399" t="s">
        <v>2627</v>
      </c>
      <c r="E63" s="318"/>
      <c r="F63" s="316" t="s">
        <v>95</v>
      </c>
      <c r="G63" s="319">
        <v>0.45</v>
      </c>
      <c r="H63" s="315" t="s">
        <v>96</v>
      </c>
      <c r="I63" s="320">
        <v>-1305.0</v>
      </c>
      <c r="J63" s="320">
        <v>0.0</v>
      </c>
      <c r="K63" s="320">
        <v>-1305.0</v>
      </c>
      <c r="L63" s="320">
        <v>1305.0</v>
      </c>
      <c r="M63" s="320">
        <v>0.0</v>
      </c>
      <c r="N63" s="320">
        <v>1305.0</v>
      </c>
      <c r="O63" s="319">
        <v>0.0</v>
      </c>
      <c r="P63" s="320">
        <v>0.0</v>
      </c>
      <c r="Q63" s="320">
        <v>0.0</v>
      </c>
      <c r="R63" s="321">
        <v>0.0</v>
      </c>
      <c r="S63" s="314"/>
    </row>
    <row r="64" ht="11.25" customHeight="1">
      <c r="B64" s="315" t="s">
        <v>92</v>
      </c>
      <c r="C64" s="316" t="s">
        <v>201</v>
      </c>
      <c r="D64" s="317" t="s">
        <v>202</v>
      </c>
      <c r="E64" s="318"/>
      <c r="F64" s="316" t="s">
        <v>95</v>
      </c>
      <c r="G64" s="319">
        <v>0.495</v>
      </c>
      <c r="H64" s="315" t="s">
        <v>96</v>
      </c>
      <c r="I64" s="320">
        <v>-28.21</v>
      </c>
      <c r="J64" s="320">
        <v>0.0</v>
      </c>
      <c r="K64" s="320">
        <v>-28.21</v>
      </c>
      <c r="L64" s="320">
        <v>28.21</v>
      </c>
      <c r="M64" s="320">
        <v>0.0</v>
      </c>
      <c r="N64" s="320">
        <v>28.21</v>
      </c>
      <c r="O64" s="319">
        <v>0.0</v>
      </c>
      <c r="P64" s="320">
        <v>0.0</v>
      </c>
      <c r="Q64" s="320">
        <v>0.0</v>
      </c>
      <c r="R64" s="321">
        <v>0.0</v>
      </c>
      <c r="S64" s="314"/>
    </row>
    <row r="65" ht="11.25" customHeight="1">
      <c r="B65" s="315" t="s">
        <v>92</v>
      </c>
      <c r="C65" s="316" t="s">
        <v>417</v>
      </c>
      <c r="D65" s="317" t="s">
        <v>418</v>
      </c>
      <c r="E65" s="318"/>
      <c r="F65" s="316" t="s">
        <v>95</v>
      </c>
      <c r="G65" s="319">
        <v>0.018</v>
      </c>
      <c r="H65" s="315" t="s">
        <v>96</v>
      </c>
      <c r="I65" s="320">
        <v>-5.13</v>
      </c>
      <c r="J65" s="320">
        <v>0.0</v>
      </c>
      <c r="K65" s="320">
        <v>-5.13</v>
      </c>
      <c r="L65" s="320">
        <v>5.13</v>
      </c>
      <c r="M65" s="320">
        <v>0.0</v>
      </c>
      <c r="N65" s="320">
        <v>5.13</v>
      </c>
      <c r="O65" s="319">
        <v>0.0</v>
      </c>
      <c r="P65" s="320">
        <v>0.0</v>
      </c>
      <c r="Q65" s="320">
        <v>0.0</v>
      </c>
      <c r="R65" s="321">
        <v>0.0</v>
      </c>
      <c r="S65" s="314"/>
    </row>
    <row r="66" ht="11.25" customHeight="1">
      <c r="B66" s="315" t="s">
        <v>92</v>
      </c>
      <c r="C66" s="316" t="s">
        <v>141</v>
      </c>
      <c r="D66" s="317" t="s">
        <v>142</v>
      </c>
      <c r="E66" s="318"/>
      <c r="F66" s="316" t="s">
        <v>95</v>
      </c>
      <c r="G66" s="319">
        <v>0.45</v>
      </c>
      <c r="H66" s="315" t="s">
        <v>96</v>
      </c>
      <c r="I66" s="320">
        <v>-33.7</v>
      </c>
      <c r="J66" s="320">
        <v>0.0</v>
      </c>
      <c r="K66" s="320">
        <v>-33.7</v>
      </c>
      <c r="L66" s="320">
        <v>33.7</v>
      </c>
      <c r="M66" s="320">
        <v>0.0</v>
      </c>
      <c r="N66" s="320">
        <v>33.7</v>
      </c>
      <c r="O66" s="319">
        <v>0.0</v>
      </c>
      <c r="P66" s="320">
        <v>0.0</v>
      </c>
      <c r="Q66" s="320">
        <v>0.0</v>
      </c>
      <c r="R66" s="321">
        <v>0.0</v>
      </c>
      <c r="S66" s="314"/>
    </row>
    <row r="67" ht="11.25" customHeight="1">
      <c r="B67" s="315" t="s">
        <v>92</v>
      </c>
      <c r="C67" s="316" t="s">
        <v>124</v>
      </c>
      <c r="D67" s="317" t="s">
        <v>125</v>
      </c>
      <c r="E67" s="318"/>
      <c r="F67" s="316" t="s">
        <v>95</v>
      </c>
      <c r="G67" s="319">
        <v>0.495</v>
      </c>
      <c r="H67" s="315" t="s">
        <v>96</v>
      </c>
      <c r="I67" s="320">
        <v>-743.46</v>
      </c>
      <c r="J67" s="320">
        <v>0.0</v>
      </c>
      <c r="K67" s="320">
        <v>-743.46</v>
      </c>
      <c r="L67" s="320">
        <v>743.46</v>
      </c>
      <c r="M67" s="320">
        <v>0.0</v>
      </c>
      <c r="N67" s="320">
        <v>743.46</v>
      </c>
      <c r="O67" s="319">
        <v>0.0</v>
      </c>
      <c r="P67" s="320">
        <v>0.0</v>
      </c>
      <c r="Q67" s="320">
        <v>0.0</v>
      </c>
      <c r="R67" s="321">
        <v>0.0</v>
      </c>
      <c r="S67" s="314"/>
    </row>
    <row r="68" ht="11.25" customHeight="1">
      <c r="B68" s="315" t="s">
        <v>92</v>
      </c>
      <c r="C68" s="316" t="s">
        <v>128</v>
      </c>
      <c r="D68" s="317" t="s">
        <v>129</v>
      </c>
      <c r="E68" s="318"/>
      <c r="F68" s="316" t="s">
        <v>130</v>
      </c>
      <c r="G68" s="319">
        <v>9.0</v>
      </c>
      <c r="H68" s="315" t="s">
        <v>96</v>
      </c>
      <c r="I68" s="320">
        <v>-117.45</v>
      </c>
      <c r="J68" s="320">
        <v>0.0</v>
      </c>
      <c r="K68" s="320">
        <v>-117.45</v>
      </c>
      <c r="L68" s="320">
        <v>117.45</v>
      </c>
      <c r="M68" s="320">
        <v>0.0</v>
      </c>
      <c r="N68" s="320">
        <v>117.45</v>
      </c>
      <c r="O68" s="319">
        <v>0.0</v>
      </c>
      <c r="P68" s="320">
        <v>0.0</v>
      </c>
      <c r="Q68" s="320">
        <v>0.0</v>
      </c>
      <c r="R68" s="321">
        <v>0.0</v>
      </c>
      <c r="S68" s="314"/>
    </row>
    <row r="69" ht="11.25" customHeight="1">
      <c r="B69" s="315" t="s">
        <v>92</v>
      </c>
      <c r="C69" s="316" t="s">
        <v>216</v>
      </c>
      <c r="D69" s="317" t="s">
        <v>217</v>
      </c>
      <c r="E69" s="318"/>
      <c r="F69" s="316" t="s">
        <v>95</v>
      </c>
      <c r="G69" s="319">
        <v>0.045</v>
      </c>
      <c r="H69" s="315" t="s">
        <v>96</v>
      </c>
      <c r="I69" s="320">
        <v>-157.5</v>
      </c>
      <c r="J69" s="320">
        <v>0.0</v>
      </c>
      <c r="K69" s="320">
        <v>-157.5</v>
      </c>
      <c r="L69" s="320">
        <v>157.5</v>
      </c>
      <c r="M69" s="320">
        <v>0.0</v>
      </c>
      <c r="N69" s="320">
        <v>157.5</v>
      </c>
      <c r="O69" s="319">
        <v>0.0</v>
      </c>
      <c r="P69" s="320">
        <v>0.0</v>
      </c>
      <c r="Q69" s="320">
        <v>0.0</v>
      </c>
      <c r="R69" s="321">
        <v>0.0</v>
      </c>
      <c r="S69" s="314"/>
    </row>
    <row r="70" ht="11.25" customHeight="1">
      <c r="B70" s="315" t="s">
        <v>92</v>
      </c>
      <c r="C70" s="316" t="s">
        <v>131</v>
      </c>
      <c r="D70" s="317" t="s">
        <v>132</v>
      </c>
      <c r="E70" s="318"/>
      <c r="F70" s="316" t="s">
        <v>95</v>
      </c>
      <c r="G70" s="319">
        <v>1.35</v>
      </c>
      <c r="H70" s="315" t="s">
        <v>96</v>
      </c>
      <c r="I70" s="320">
        <v>-236.25</v>
      </c>
      <c r="J70" s="320">
        <v>0.0</v>
      </c>
      <c r="K70" s="320">
        <v>-236.25</v>
      </c>
      <c r="L70" s="320">
        <v>236.25</v>
      </c>
      <c r="M70" s="320">
        <v>0.0</v>
      </c>
      <c r="N70" s="320">
        <v>236.25</v>
      </c>
      <c r="O70" s="319">
        <v>0.0</v>
      </c>
      <c r="P70" s="320">
        <v>0.0</v>
      </c>
      <c r="Q70" s="320">
        <v>0.0</v>
      </c>
      <c r="R70" s="321">
        <v>0.0</v>
      </c>
      <c r="S70" s="314"/>
    </row>
    <row r="71" ht="11.25" customHeight="1">
      <c r="B71" s="315" t="s">
        <v>92</v>
      </c>
      <c r="C71" s="316" t="s">
        <v>118</v>
      </c>
      <c r="D71" s="317" t="s">
        <v>119</v>
      </c>
      <c r="E71" s="318"/>
      <c r="F71" s="316" t="s">
        <v>95</v>
      </c>
      <c r="G71" s="319">
        <v>0.009</v>
      </c>
      <c r="H71" s="315" t="s">
        <v>96</v>
      </c>
      <c r="I71" s="320">
        <v>-0.34</v>
      </c>
      <c r="J71" s="320">
        <v>0.0</v>
      </c>
      <c r="K71" s="320">
        <v>-0.34</v>
      </c>
      <c r="L71" s="320">
        <v>0.34</v>
      </c>
      <c r="M71" s="320">
        <v>0.0</v>
      </c>
      <c r="N71" s="320">
        <v>0.34</v>
      </c>
      <c r="O71" s="319">
        <v>0.0</v>
      </c>
      <c r="P71" s="320">
        <v>0.0</v>
      </c>
      <c r="Q71" s="320">
        <v>0.0</v>
      </c>
      <c r="R71" s="321">
        <v>0.0</v>
      </c>
      <c r="S71" s="314"/>
    </row>
    <row r="72" ht="11.25" customHeight="1">
      <c r="B72" s="315" t="s">
        <v>92</v>
      </c>
      <c r="C72" s="316" t="s">
        <v>1824</v>
      </c>
      <c r="D72" s="317" t="s">
        <v>1150</v>
      </c>
      <c r="E72" s="318"/>
      <c r="F72" s="316" t="s">
        <v>95</v>
      </c>
      <c r="G72" s="319">
        <v>0.26</v>
      </c>
      <c r="H72" s="315" t="s">
        <v>96</v>
      </c>
      <c r="I72" s="320">
        <v>-850.07</v>
      </c>
      <c r="J72" s="320">
        <v>0.0</v>
      </c>
      <c r="K72" s="320">
        <v>-850.07</v>
      </c>
      <c r="L72" s="320">
        <v>850.07</v>
      </c>
      <c r="M72" s="320">
        <v>0.0</v>
      </c>
      <c r="N72" s="320">
        <v>850.07</v>
      </c>
      <c r="O72" s="319">
        <v>0.0</v>
      </c>
      <c r="P72" s="320">
        <v>0.0</v>
      </c>
      <c r="Q72" s="320">
        <v>0.0</v>
      </c>
      <c r="R72" s="321">
        <v>0.0</v>
      </c>
      <c r="S72" s="314"/>
    </row>
    <row r="73" ht="11.25" customHeight="1">
      <c r="B73" s="322" t="s">
        <v>107</v>
      </c>
      <c r="C73" s="323"/>
      <c r="D73" s="323"/>
      <c r="E73" s="323"/>
      <c r="F73" s="324"/>
      <c r="G73" s="325">
        <v>23.262</v>
      </c>
      <c r="H73" s="326" t="s">
        <v>108</v>
      </c>
      <c r="I73" s="327">
        <v>-9683.46</v>
      </c>
      <c r="J73" s="327">
        <v>0.0</v>
      </c>
      <c r="K73" s="327">
        <v>-9683.46</v>
      </c>
      <c r="L73" s="327">
        <v>9683.46</v>
      </c>
      <c r="M73" s="327">
        <v>0.0</v>
      </c>
      <c r="N73" s="327">
        <v>9683.46</v>
      </c>
      <c r="O73" s="325">
        <v>0.0</v>
      </c>
      <c r="P73" s="327">
        <v>0.0</v>
      </c>
      <c r="Q73" s="327">
        <v>0.0</v>
      </c>
      <c r="R73" s="328">
        <v>0.0</v>
      </c>
      <c r="S73" s="329"/>
    </row>
    <row r="74" ht="11.25" customHeight="1">
      <c r="B74" s="312" t="s">
        <v>2633</v>
      </c>
      <c r="C74" s="313"/>
      <c r="D74" s="313"/>
      <c r="E74" s="313"/>
      <c r="F74" s="313"/>
      <c r="G74" s="313"/>
      <c r="H74" s="313"/>
      <c r="I74" s="313"/>
      <c r="J74" s="313"/>
      <c r="K74" s="313"/>
      <c r="L74" s="313"/>
      <c r="M74" s="313"/>
      <c r="N74" s="313"/>
      <c r="O74" s="313"/>
      <c r="P74" s="313"/>
      <c r="Q74" s="313"/>
      <c r="R74" s="313"/>
      <c r="S74" s="314"/>
    </row>
    <row r="75" ht="11.25" customHeight="1">
      <c r="B75" s="315" t="s">
        <v>92</v>
      </c>
      <c r="C75" s="316" t="s">
        <v>201</v>
      </c>
      <c r="D75" s="317" t="s">
        <v>202</v>
      </c>
      <c r="E75" s="318"/>
      <c r="F75" s="316" t="s">
        <v>95</v>
      </c>
      <c r="G75" s="319">
        <v>1.8</v>
      </c>
      <c r="H75" s="315" t="s">
        <v>96</v>
      </c>
      <c r="I75" s="320">
        <v>-102.6</v>
      </c>
      <c r="J75" s="320">
        <v>0.0</v>
      </c>
      <c r="K75" s="320">
        <v>-102.6</v>
      </c>
      <c r="L75" s="320">
        <v>102.6</v>
      </c>
      <c r="M75" s="320">
        <v>0.0</v>
      </c>
      <c r="N75" s="320">
        <v>102.6</v>
      </c>
      <c r="O75" s="319">
        <v>0.0</v>
      </c>
      <c r="P75" s="320">
        <v>0.0</v>
      </c>
      <c r="Q75" s="320">
        <v>0.0</v>
      </c>
      <c r="R75" s="321">
        <v>0.0</v>
      </c>
      <c r="S75" s="314"/>
    </row>
    <row r="76" ht="11.25" customHeight="1">
      <c r="B76" s="315" t="s">
        <v>92</v>
      </c>
      <c r="C76" s="316" t="s">
        <v>124</v>
      </c>
      <c r="D76" s="399" t="s">
        <v>125</v>
      </c>
      <c r="E76" s="318"/>
      <c r="F76" s="316" t="s">
        <v>95</v>
      </c>
      <c r="G76" s="319">
        <v>0.9</v>
      </c>
      <c r="H76" s="315" t="s">
        <v>96</v>
      </c>
      <c r="I76" s="320">
        <v>-1351.75</v>
      </c>
      <c r="J76" s="320">
        <v>0.0</v>
      </c>
      <c r="K76" s="320">
        <v>-1351.75</v>
      </c>
      <c r="L76" s="320">
        <v>1351.75</v>
      </c>
      <c r="M76" s="320">
        <v>0.0</v>
      </c>
      <c r="N76" s="320">
        <v>1351.75</v>
      </c>
      <c r="O76" s="319">
        <v>0.0</v>
      </c>
      <c r="P76" s="320">
        <v>0.0</v>
      </c>
      <c r="Q76" s="320">
        <v>0.0</v>
      </c>
      <c r="R76" s="321">
        <v>0.0</v>
      </c>
      <c r="S76" s="314"/>
    </row>
    <row r="77" ht="11.25" customHeight="1">
      <c r="B77" s="315" t="s">
        <v>92</v>
      </c>
      <c r="C77" s="316" t="s">
        <v>128</v>
      </c>
      <c r="D77" s="317" t="s">
        <v>129</v>
      </c>
      <c r="E77" s="318"/>
      <c r="F77" s="316" t="s">
        <v>130</v>
      </c>
      <c r="G77" s="319">
        <v>9.0</v>
      </c>
      <c r="H77" s="315" t="s">
        <v>96</v>
      </c>
      <c r="I77" s="320">
        <v>-117.45</v>
      </c>
      <c r="J77" s="320">
        <v>0.0</v>
      </c>
      <c r="K77" s="320">
        <v>-117.45</v>
      </c>
      <c r="L77" s="320">
        <v>117.45</v>
      </c>
      <c r="M77" s="320">
        <v>0.0</v>
      </c>
      <c r="N77" s="320">
        <v>117.45</v>
      </c>
      <c r="O77" s="319">
        <v>0.0</v>
      </c>
      <c r="P77" s="320">
        <v>0.0</v>
      </c>
      <c r="Q77" s="320">
        <v>0.0</v>
      </c>
      <c r="R77" s="321">
        <v>0.0</v>
      </c>
      <c r="S77" s="314"/>
    </row>
    <row r="78" ht="11.25" customHeight="1">
      <c r="B78" s="315" t="s">
        <v>92</v>
      </c>
      <c r="C78" s="316" t="s">
        <v>118</v>
      </c>
      <c r="D78" s="317" t="s">
        <v>119</v>
      </c>
      <c r="E78" s="318"/>
      <c r="F78" s="316" t="s">
        <v>95</v>
      </c>
      <c r="G78" s="319">
        <v>0.036</v>
      </c>
      <c r="H78" s="315" t="s">
        <v>96</v>
      </c>
      <c r="I78" s="320">
        <v>-1.37</v>
      </c>
      <c r="J78" s="320">
        <v>0.0</v>
      </c>
      <c r="K78" s="320">
        <v>-1.37</v>
      </c>
      <c r="L78" s="320">
        <v>1.37</v>
      </c>
      <c r="M78" s="320">
        <v>0.0</v>
      </c>
      <c r="N78" s="320">
        <v>1.37</v>
      </c>
      <c r="O78" s="319">
        <v>0.0</v>
      </c>
      <c r="P78" s="320">
        <v>0.0</v>
      </c>
      <c r="Q78" s="320">
        <v>0.0</v>
      </c>
      <c r="R78" s="321">
        <v>0.0</v>
      </c>
      <c r="S78" s="314"/>
    </row>
    <row r="79" ht="11.25" customHeight="1">
      <c r="B79" s="315" t="s">
        <v>92</v>
      </c>
      <c r="C79" s="316" t="s">
        <v>370</v>
      </c>
      <c r="D79" s="317" t="s">
        <v>371</v>
      </c>
      <c r="E79" s="318"/>
      <c r="F79" s="316" t="s">
        <v>95</v>
      </c>
      <c r="G79" s="319">
        <v>0.8</v>
      </c>
      <c r="H79" s="315" t="s">
        <v>96</v>
      </c>
      <c r="I79" s="320">
        <v>-558.4</v>
      </c>
      <c r="J79" s="320">
        <v>0.0</v>
      </c>
      <c r="K79" s="320">
        <v>-558.4</v>
      </c>
      <c r="L79" s="320">
        <v>558.4</v>
      </c>
      <c r="M79" s="320">
        <v>0.0</v>
      </c>
      <c r="N79" s="320">
        <v>558.4</v>
      </c>
      <c r="O79" s="319">
        <v>0.0</v>
      </c>
      <c r="P79" s="320">
        <v>0.0</v>
      </c>
      <c r="Q79" s="320">
        <v>0.0</v>
      </c>
      <c r="R79" s="321">
        <v>0.0</v>
      </c>
      <c r="S79" s="314"/>
    </row>
    <row r="80" ht="11.25" customHeight="1">
      <c r="B80" s="315" t="s">
        <v>92</v>
      </c>
      <c r="C80" s="316" t="s">
        <v>120</v>
      </c>
      <c r="D80" s="317" t="s">
        <v>121</v>
      </c>
      <c r="E80" s="318"/>
      <c r="F80" s="316" t="s">
        <v>95</v>
      </c>
      <c r="G80" s="319">
        <v>0.135</v>
      </c>
      <c r="H80" s="315" t="s">
        <v>96</v>
      </c>
      <c r="I80" s="320">
        <v>0.0</v>
      </c>
      <c r="J80" s="320">
        <v>0.0</v>
      </c>
      <c r="K80" s="320">
        <v>0.0</v>
      </c>
      <c r="L80" s="320">
        <v>0.0</v>
      </c>
      <c r="M80" s="320">
        <v>0.0</v>
      </c>
      <c r="N80" s="320">
        <v>0.0</v>
      </c>
      <c r="O80" s="319">
        <v>0.0</v>
      </c>
      <c r="P80" s="320">
        <v>0.0</v>
      </c>
      <c r="Q80" s="320">
        <v>0.0</v>
      </c>
      <c r="R80" s="321">
        <v>0.0</v>
      </c>
      <c r="S80" s="314"/>
    </row>
    <row r="81" ht="11.25" customHeight="1">
      <c r="B81" s="315" t="s">
        <v>92</v>
      </c>
      <c r="C81" s="316" t="s">
        <v>124</v>
      </c>
      <c r="D81" s="317" t="s">
        <v>125</v>
      </c>
      <c r="E81" s="318"/>
      <c r="F81" s="316" t="s">
        <v>95</v>
      </c>
      <c r="G81" s="319">
        <v>0.225</v>
      </c>
      <c r="H81" s="315" t="s">
        <v>96</v>
      </c>
      <c r="I81" s="320">
        <v>-337.94</v>
      </c>
      <c r="J81" s="320">
        <v>0.0</v>
      </c>
      <c r="K81" s="320">
        <v>-337.94</v>
      </c>
      <c r="L81" s="320">
        <v>337.94</v>
      </c>
      <c r="M81" s="320">
        <v>0.0</v>
      </c>
      <c r="N81" s="320">
        <v>337.94</v>
      </c>
      <c r="O81" s="319">
        <v>0.0</v>
      </c>
      <c r="P81" s="320">
        <v>0.0</v>
      </c>
      <c r="Q81" s="320">
        <v>0.0</v>
      </c>
      <c r="R81" s="321">
        <v>0.0</v>
      </c>
      <c r="S81" s="314"/>
    </row>
    <row r="82" ht="11.25" customHeight="1">
      <c r="B82" s="315" t="s">
        <v>92</v>
      </c>
      <c r="C82" s="316" t="s">
        <v>2626</v>
      </c>
      <c r="D82" s="399" t="s">
        <v>2627</v>
      </c>
      <c r="E82" s="318"/>
      <c r="F82" s="316" t="s">
        <v>95</v>
      </c>
      <c r="G82" s="319">
        <v>0.675</v>
      </c>
      <c r="H82" s="315" t="s">
        <v>96</v>
      </c>
      <c r="I82" s="320">
        <v>-1957.5</v>
      </c>
      <c r="J82" s="320">
        <v>0.0</v>
      </c>
      <c r="K82" s="320">
        <v>-1957.5</v>
      </c>
      <c r="L82" s="320">
        <v>1957.5</v>
      </c>
      <c r="M82" s="320">
        <v>0.0</v>
      </c>
      <c r="N82" s="320">
        <v>1957.5</v>
      </c>
      <c r="O82" s="319">
        <v>0.0</v>
      </c>
      <c r="P82" s="320">
        <v>0.0</v>
      </c>
      <c r="Q82" s="320">
        <v>0.0</v>
      </c>
      <c r="R82" s="321">
        <v>0.0</v>
      </c>
      <c r="S82" s="314"/>
    </row>
    <row r="83" ht="11.25" customHeight="1">
      <c r="B83" s="315" t="s">
        <v>92</v>
      </c>
      <c r="C83" s="316" t="s">
        <v>128</v>
      </c>
      <c r="D83" s="317" t="s">
        <v>129</v>
      </c>
      <c r="E83" s="318"/>
      <c r="F83" s="316" t="s">
        <v>130</v>
      </c>
      <c r="G83" s="319">
        <v>9.0</v>
      </c>
      <c r="H83" s="315" t="s">
        <v>96</v>
      </c>
      <c r="I83" s="320">
        <v>-117.45</v>
      </c>
      <c r="J83" s="320">
        <v>0.0</v>
      </c>
      <c r="K83" s="320">
        <v>-117.45</v>
      </c>
      <c r="L83" s="320">
        <v>117.45</v>
      </c>
      <c r="M83" s="320">
        <v>0.0</v>
      </c>
      <c r="N83" s="320">
        <v>117.45</v>
      </c>
      <c r="O83" s="319">
        <v>0.0</v>
      </c>
      <c r="P83" s="320">
        <v>0.0</v>
      </c>
      <c r="Q83" s="320">
        <v>0.0</v>
      </c>
      <c r="R83" s="321">
        <v>0.0</v>
      </c>
      <c r="S83" s="314"/>
    </row>
    <row r="84" ht="11.25" customHeight="1">
      <c r="B84" s="315" t="s">
        <v>92</v>
      </c>
      <c r="C84" s="316" t="s">
        <v>128</v>
      </c>
      <c r="D84" s="317" t="s">
        <v>129</v>
      </c>
      <c r="E84" s="318"/>
      <c r="F84" s="316" t="s">
        <v>130</v>
      </c>
      <c r="G84" s="319">
        <v>9.0</v>
      </c>
      <c r="H84" s="315" t="s">
        <v>96</v>
      </c>
      <c r="I84" s="320">
        <v>-117.45</v>
      </c>
      <c r="J84" s="320">
        <v>0.0</v>
      </c>
      <c r="K84" s="320">
        <v>-117.45</v>
      </c>
      <c r="L84" s="320">
        <v>117.45</v>
      </c>
      <c r="M84" s="320">
        <v>0.0</v>
      </c>
      <c r="N84" s="320">
        <v>117.45</v>
      </c>
      <c r="O84" s="319">
        <v>0.0</v>
      </c>
      <c r="P84" s="320">
        <v>0.0</v>
      </c>
      <c r="Q84" s="320">
        <v>0.0</v>
      </c>
      <c r="R84" s="321">
        <v>0.0</v>
      </c>
      <c r="S84" s="314"/>
    </row>
    <row r="85" ht="11.25" customHeight="1">
      <c r="B85" s="315" t="s">
        <v>92</v>
      </c>
      <c r="C85" s="316" t="s">
        <v>204</v>
      </c>
      <c r="D85" s="317" t="s">
        <v>205</v>
      </c>
      <c r="E85" s="318"/>
      <c r="F85" s="316" t="s">
        <v>95</v>
      </c>
      <c r="G85" s="319">
        <v>0.9</v>
      </c>
      <c r="H85" s="315" t="s">
        <v>96</v>
      </c>
      <c r="I85" s="320">
        <v>-124.77</v>
      </c>
      <c r="J85" s="320">
        <v>0.0</v>
      </c>
      <c r="K85" s="320">
        <v>-124.77</v>
      </c>
      <c r="L85" s="320">
        <v>124.77</v>
      </c>
      <c r="M85" s="320">
        <v>0.0</v>
      </c>
      <c r="N85" s="320">
        <v>124.77</v>
      </c>
      <c r="O85" s="319">
        <v>0.0</v>
      </c>
      <c r="P85" s="320">
        <v>0.0</v>
      </c>
      <c r="Q85" s="320">
        <v>0.0</v>
      </c>
      <c r="R85" s="321">
        <v>0.0</v>
      </c>
      <c r="S85" s="314"/>
    </row>
    <row r="86" ht="11.25" customHeight="1">
      <c r="B86" s="315" t="s">
        <v>92</v>
      </c>
      <c r="C86" s="316" t="s">
        <v>230</v>
      </c>
      <c r="D86" s="317" t="s">
        <v>231</v>
      </c>
      <c r="E86" s="318"/>
      <c r="F86" s="316" t="s">
        <v>95</v>
      </c>
      <c r="G86" s="319">
        <v>0.9</v>
      </c>
      <c r="H86" s="315" t="s">
        <v>96</v>
      </c>
      <c r="I86" s="320">
        <v>0.0</v>
      </c>
      <c r="J86" s="320">
        <v>0.0</v>
      </c>
      <c r="K86" s="320">
        <v>0.0</v>
      </c>
      <c r="L86" s="320">
        <v>0.0</v>
      </c>
      <c r="M86" s="320">
        <v>0.0</v>
      </c>
      <c r="N86" s="320">
        <v>0.0</v>
      </c>
      <c r="O86" s="319">
        <v>0.0</v>
      </c>
      <c r="P86" s="320">
        <v>0.0</v>
      </c>
      <c r="Q86" s="320">
        <v>0.0</v>
      </c>
      <c r="R86" s="321">
        <v>0.0</v>
      </c>
      <c r="S86" s="314"/>
    </row>
    <row r="87" ht="11.25" customHeight="1">
      <c r="B87" s="315" t="s">
        <v>92</v>
      </c>
      <c r="C87" s="316" t="s">
        <v>118</v>
      </c>
      <c r="D87" s="317" t="s">
        <v>119</v>
      </c>
      <c r="E87" s="318"/>
      <c r="F87" s="316" t="s">
        <v>95</v>
      </c>
      <c r="G87" s="319">
        <v>0.009</v>
      </c>
      <c r="H87" s="315" t="s">
        <v>96</v>
      </c>
      <c r="I87" s="320">
        <v>-0.34</v>
      </c>
      <c r="J87" s="320">
        <v>0.0</v>
      </c>
      <c r="K87" s="320">
        <v>-0.34</v>
      </c>
      <c r="L87" s="320">
        <v>0.34</v>
      </c>
      <c r="M87" s="320">
        <v>0.0</v>
      </c>
      <c r="N87" s="320">
        <v>0.34</v>
      </c>
      <c r="O87" s="319">
        <v>0.0</v>
      </c>
      <c r="P87" s="320">
        <v>0.0</v>
      </c>
      <c r="Q87" s="320">
        <v>0.0</v>
      </c>
      <c r="R87" s="321">
        <v>0.0</v>
      </c>
      <c r="S87" s="314"/>
    </row>
    <row r="88" ht="11.25" customHeight="1">
      <c r="B88" s="315" t="s">
        <v>92</v>
      </c>
      <c r="C88" s="316" t="s">
        <v>2414</v>
      </c>
      <c r="D88" s="317" t="s">
        <v>2415</v>
      </c>
      <c r="E88" s="318"/>
      <c r="F88" s="316" t="s">
        <v>95</v>
      </c>
      <c r="G88" s="319">
        <v>0.009</v>
      </c>
      <c r="H88" s="315" t="s">
        <v>96</v>
      </c>
      <c r="I88" s="320">
        <v>-17.14</v>
      </c>
      <c r="J88" s="320">
        <v>0.0</v>
      </c>
      <c r="K88" s="320">
        <v>-17.14</v>
      </c>
      <c r="L88" s="320">
        <v>17.14</v>
      </c>
      <c r="M88" s="320">
        <v>0.0</v>
      </c>
      <c r="N88" s="320">
        <v>17.14</v>
      </c>
      <c r="O88" s="319">
        <v>0.0</v>
      </c>
      <c r="P88" s="320">
        <v>0.0</v>
      </c>
      <c r="Q88" s="320">
        <v>0.0</v>
      </c>
      <c r="R88" s="321">
        <v>0.0</v>
      </c>
      <c r="S88" s="314"/>
    </row>
    <row r="89" ht="11.25" customHeight="1">
      <c r="B89" s="315" t="s">
        <v>92</v>
      </c>
      <c r="C89" s="316" t="s">
        <v>266</v>
      </c>
      <c r="D89" s="317" t="s">
        <v>267</v>
      </c>
      <c r="E89" s="318"/>
      <c r="F89" s="316" t="s">
        <v>95</v>
      </c>
      <c r="G89" s="319">
        <v>1.58</v>
      </c>
      <c r="H89" s="315" t="s">
        <v>96</v>
      </c>
      <c r="I89" s="320">
        <v>-363.4</v>
      </c>
      <c r="J89" s="320">
        <v>0.0</v>
      </c>
      <c r="K89" s="320">
        <v>-363.4</v>
      </c>
      <c r="L89" s="320">
        <v>363.4</v>
      </c>
      <c r="M89" s="320">
        <v>0.0</v>
      </c>
      <c r="N89" s="320">
        <v>363.4</v>
      </c>
      <c r="O89" s="319">
        <v>0.0</v>
      </c>
      <c r="P89" s="320">
        <v>0.0</v>
      </c>
      <c r="Q89" s="320">
        <v>0.0</v>
      </c>
      <c r="R89" s="321">
        <v>0.0</v>
      </c>
      <c r="S89" s="314"/>
    </row>
    <row r="90" ht="11.25" customHeight="1">
      <c r="B90" s="315" t="s">
        <v>92</v>
      </c>
      <c r="C90" s="316" t="s">
        <v>268</v>
      </c>
      <c r="D90" s="317" t="s">
        <v>269</v>
      </c>
      <c r="E90" s="318"/>
      <c r="F90" s="316" t="s">
        <v>95</v>
      </c>
      <c r="G90" s="319">
        <v>0.6</v>
      </c>
      <c r="H90" s="315" t="s">
        <v>96</v>
      </c>
      <c r="I90" s="320">
        <v>-202.8</v>
      </c>
      <c r="J90" s="320">
        <v>0.0</v>
      </c>
      <c r="K90" s="320">
        <v>-202.8</v>
      </c>
      <c r="L90" s="320">
        <v>202.8</v>
      </c>
      <c r="M90" s="320">
        <v>0.0</v>
      </c>
      <c r="N90" s="320">
        <v>202.8</v>
      </c>
      <c r="O90" s="319">
        <v>0.0</v>
      </c>
      <c r="P90" s="320">
        <v>0.0</v>
      </c>
      <c r="Q90" s="320">
        <v>0.0</v>
      </c>
      <c r="R90" s="321">
        <v>0.0</v>
      </c>
      <c r="S90" s="314"/>
    </row>
    <row r="91" ht="11.25" customHeight="1">
      <c r="B91" s="315" t="s">
        <v>92</v>
      </c>
      <c r="C91" s="316" t="s">
        <v>186</v>
      </c>
      <c r="D91" s="317" t="s">
        <v>187</v>
      </c>
      <c r="E91" s="318"/>
      <c r="F91" s="316" t="s">
        <v>95</v>
      </c>
      <c r="G91" s="319">
        <v>1.5</v>
      </c>
      <c r="H91" s="315" t="s">
        <v>96</v>
      </c>
      <c r="I91" s="320">
        <v>-562.5</v>
      </c>
      <c r="J91" s="320">
        <v>0.0</v>
      </c>
      <c r="K91" s="320">
        <v>-562.5</v>
      </c>
      <c r="L91" s="320">
        <v>562.5</v>
      </c>
      <c r="M91" s="320">
        <v>0.0</v>
      </c>
      <c r="N91" s="320">
        <v>562.5</v>
      </c>
      <c r="O91" s="319">
        <v>0.0</v>
      </c>
      <c r="P91" s="320">
        <v>0.0</v>
      </c>
      <c r="Q91" s="320">
        <v>0.0</v>
      </c>
      <c r="R91" s="321">
        <v>0.0</v>
      </c>
      <c r="S91" s="314"/>
    </row>
    <row r="92" ht="11.25" customHeight="1">
      <c r="B92" s="315" t="s">
        <v>92</v>
      </c>
      <c r="C92" s="316" t="s">
        <v>105</v>
      </c>
      <c r="D92" s="317" t="s">
        <v>106</v>
      </c>
      <c r="E92" s="318"/>
      <c r="F92" s="316" t="s">
        <v>95</v>
      </c>
      <c r="G92" s="319">
        <v>1.175</v>
      </c>
      <c r="H92" s="315" t="s">
        <v>96</v>
      </c>
      <c r="I92" s="320">
        <v>-76.38</v>
      </c>
      <c r="J92" s="320">
        <v>0.0</v>
      </c>
      <c r="K92" s="320">
        <v>-76.38</v>
      </c>
      <c r="L92" s="320">
        <v>76.38</v>
      </c>
      <c r="M92" s="320">
        <v>0.0</v>
      </c>
      <c r="N92" s="320">
        <v>76.38</v>
      </c>
      <c r="O92" s="319">
        <v>0.0</v>
      </c>
      <c r="P92" s="320">
        <v>0.0</v>
      </c>
      <c r="Q92" s="320">
        <v>0.0</v>
      </c>
      <c r="R92" s="321">
        <v>0.0</v>
      </c>
      <c r="S92" s="314"/>
    </row>
    <row r="93" ht="11.25" customHeight="1">
      <c r="B93" s="315" t="s">
        <v>92</v>
      </c>
      <c r="C93" s="316" t="s">
        <v>278</v>
      </c>
      <c r="D93" s="317" t="s">
        <v>279</v>
      </c>
      <c r="E93" s="318"/>
      <c r="F93" s="316" t="s">
        <v>95</v>
      </c>
      <c r="G93" s="319">
        <v>0.018</v>
      </c>
      <c r="H93" s="315" t="s">
        <v>96</v>
      </c>
      <c r="I93" s="320">
        <v>-27.9</v>
      </c>
      <c r="J93" s="320">
        <v>0.0</v>
      </c>
      <c r="K93" s="320">
        <v>-27.9</v>
      </c>
      <c r="L93" s="320">
        <v>27.9</v>
      </c>
      <c r="M93" s="320">
        <v>0.0</v>
      </c>
      <c r="N93" s="320">
        <v>27.9</v>
      </c>
      <c r="O93" s="319">
        <v>0.0</v>
      </c>
      <c r="P93" s="320">
        <v>0.0</v>
      </c>
      <c r="Q93" s="320">
        <v>0.0</v>
      </c>
      <c r="R93" s="321">
        <v>0.0</v>
      </c>
      <c r="S93" s="314"/>
    </row>
    <row r="94" ht="12.0" customHeight="1"/>
    <row r="95" ht="12.75" customHeight="1">
      <c r="B95" s="300" t="s">
        <v>1813</v>
      </c>
      <c r="C95" s="297"/>
      <c r="D95" s="298"/>
      <c r="S95" s="330" t="s">
        <v>203</v>
      </c>
    </row>
    <row r="96" ht="4.5" customHeight="1"/>
    <row r="97" ht="19.5" customHeight="1">
      <c r="B97" s="301" t="s">
        <v>79</v>
      </c>
      <c r="C97" s="301" t="s">
        <v>80</v>
      </c>
      <c r="D97" s="302" t="s">
        <v>81</v>
      </c>
      <c r="E97" s="303"/>
      <c r="F97" s="301" t="s">
        <v>82</v>
      </c>
      <c r="G97" s="301" t="s">
        <v>83</v>
      </c>
      <c r="H97" s="301" t="s">
        <v>84</v>
      </c>
      <c r="I97" s="304" t="s">
        <v>85</v>
      </c>
      <c r="J97" s="305"/>
      <c r="K97" s="306"/>
      <c r="L97" s="304" t="s">
        <v>86</v>
      </c>
      <c r="M97" s="305"/>
      <c r="N97" s="306"/>
      <c r="O97" s="304" t="s">
        <v>87</v>
      </c>
      <c r="P97" s="305"/>
      <c r="Q97" s="305"/>
      <c r="R97" s="305"/>
      <c r="S97" s="307"/>
    </row>
    <row r="98" ht="14.25" customHeight="1">
      <c r="B98" s="308"/>
      <c r="C98" s="308"/>
      <c r="D98" s="309"/>
      <c r="E98" s="310"/>
      <c r="F98" s="308"/>
      <c r="G98" s="308"/>
      <c r="H98" s="308"/>
      <c r="I98" s="311" t="s">
        <v>88</v>
      </c>
      <c r="J98" s="311" t="s">
        <v>89</v>
      </c>
      <c r="K98" s="311" t="s">
        <v>90</v>
      </c>
      <c r="L98" s="311" t="s">
        <v>88</v>
      </c>
      <c r="M98" s="311" t="s">
        <v>89</v>
      </c>
      <c r="N98" s="311" t="s">
        <v>90</v>
      </c>
      <c r="O98" s="311" t="s">
        <v>83</v>
      </c>
      <c r="P98" s="311" t="s">
        <v>88</v>
      </c>
      <c r="Q98" s="311" t="s">
        <v>89</v>
      </c>
      <c r="R98" s="304" t="s">
        <v>90</v>
      </c>
      <c r="S98" s="307"/>
    </row>
    <row r="99" ht="11.25" customHeight="1">
      <c r="B99" s="315" t="s">
        <v>92</v>
      </c>
      <c r="C99" s="316" t="s">
        <v>137</v>
      </c>
      <c r="D99" s="317" t="s">
        <v>138</v>
      </c>
      <c r="E99" s="318"/>
      <c r="F99" s="316" t="s">
        <v>95</v>
      </c>
      <c r="G99" s="319">
        <v>0.045</v>
      </c>
      <c r="H99" s="315" t="s">
        <v>96</v>
      </c>
      <c r="I99" s="320">
        <v>-19.13</v>
      </c>
      <c r="J99" s="320">
        <v>0.0</v>
      </c>
      <c r="K99" s="320">
        <v>-19.13</v>
      </c>
      <c r="L99" s="320">
        <v>19.13</v>
      </c>
      <c r="M99" s="320">
        <v>0.0</v>
      </c>
      <c r="N99" s="320">
        <v>19.13</v>
      </c>
      <c r="O99" s="319">
        <v>0.0</v>
      </c>
      <c r="P99" s="320">
        <v>0.0</v>
      </c>
      <c r="Q99" s="320">
        <v>0.0</v>
      </c>
      <c r="R99" s="321">
        <v>0.0</v>
      </c>
      <c r="S99" s="314"/>
    </row>
    <row r="100" ht="11.25" customHeight="1">
      <c r="B100" s="315" t="s">
        <v>92</v>
      </c>
      <c r="C100" s="316" t="s">
        <v>141</v>
      </c>
      <c r="D100" s="317" t="s">
        <v>142</v>
      </c>
      <c r="E100" s="318"/>
      <c r="F100" s="316" t="s">
        <v>95</v>
      </c>
      <c r="G100" s="319">
        <v>0.045</v>
      </c>
      <c r="H100" s="315" t="s">
        <v>96</v>
      </c>
      <c r="I100" s="320">
        <v>-3.37</v>
      </c>
      <c r="J100" s="320">
        <v>0.0</v>
      </c>
      <c r="K100" s="320">
        <v>-3.37</v>
      </c>
      <c r="L100" s="320">
        <v>3.37</v>
      </c>
      <c r="M100" s="320">
        <v>0.0</v>
      </c>
      <c r="N100" s="320">
        <v>3.37</v>
      </c>
      <c r="O100" s="319">
        <v>0.0</v>
      </c>
      <c r="P100" s="320">
        <v>0.0</v>
      </c>
      <c r="Q100" s="320">
        <v>0.0</v>
      </c>
      <c r="R100" s="321">
        <v>0.0</v>
      </c>
      <c r="S100" s="314"/>
    </row>
    <row r="101" ht="11.25" customHeight="1">
      <c r="B101" s="315" t="s">
        <v>92</v>
      </c>
      <c r="C101" s="316" t="s">
        <v>366</v>
      </c>
      <c r="D101" s="317" t="s">
        <v>367</v>
      </c>
      <c r="E101" s="318"/>
      <c r="F101" s="316" t="s">
        <v>95</v>
      </c>
      <c r="G101" s="319">
        <v>0.045</v>
      </c>
      <c r="H101" s="315" t="s">
        <v>96</v>
      </c>
      <c r="I101" s="320">
        <v>-119.7</v>
      </c>
      <c r="J101" s="320">
        <v>0.0</v>
      </c>
      <c r="K101" s="320">
        <v>-119.7</v>
      </c>
      <c r="L101" s="320">
        <v>119.7</v>
      </c>
      <c r="M101" s="320">
        <v>0.0</v>
      </c>
      <c r="N101" s="320">
        <v>119.7</v>
      </c>
      <c r="O101" s="319">
        <v>0.0</v>
      </c>
      <c r="P101" s="320">
        <v>0.0</v>
      </c>
      <c r="Q101" s="320">
        <v>0.0</v>
      </c>
      <c r="R101" s="321">
        <v>0.0</v>
      </c>
      <c r="S101" s="314"/>
    </row>
    <row r="102" ht="11.25" customHeight="1">
      <c r="B102" s="315" t="s">
        <v>92</v>
      </c>
      <c r="C102" s="316" t="s">
        <v>170</v>
      </c>
      <c r="D102" s="317" t="s">
        <v>171</v>
      </c>
      <c r="E102" s="318"/>
      <c r="F102" s="316" t="s">
        <v>95</v>
      </c>
      <c r="G102" s="319">
        <v>0.18</v>
      </c>
      <c r="H102" s="315" t="s">
        <v>96</v>
      </c>
      <c r="I102" s="320">
        <v>0.0</v>
      </c>
      <c r="J102" s="320">
        <v>0.0</v>
      </c>
      <c r="K102" s="320">
        <v>0.0</v>
      </c>
      <c r="L102" s="320">
        <v>0.0</v>
      </c>
      <c r="M102" s="320">
        <v>0.0</v>
      </c>
      <c r="N102" s="320">
        <v>0.0</v>
      </c>
      <c r="O102" s="319">
        <v>0.0</v>
      </c>
      <c r="P102" s="320">
        <v>0.0</v>
      </c>
      <c r="Q102" s="320">
        <v>0.0</v>
      </c>
      <c r="R102" s="321">
        <v>0.0</v>
      </c>
      <c r="S102" s="314"/>
    </row>
    <row r="103" ht="11.25" customHeight="1">
      <c r="B103" s="315" t="s">
        <v>92</v>
      </c>
      <c r="C103" s="316" t="s">
        <v>118</v>
      </c>
      <c r="D103" s="317" t="s">
        <v>119</v>
      </c>
      <c r="E103" s="318"/>
      <c r="F103" s="316" t="s">
        <v>95</v>
      </c>
      <c r="G103" s="319">
        <v>0.018</v>
      </c>
      <c r="H103" s="315" t="s">
        <v>96</v>
      </c>
      <c r="I103" s="320">
        <v>-0.68</v>
      </c>
      <c r="J103" s="320">
        <v>0.0</v>
      </c>
      <c r="K103" s="320">
        <v>-0.68</v>
      </c>
      <c r="L103" s="320">
        <v>0.68</v>
      </c>
      <c r="M103" s="320">
        <v>0.0</v>
      </c>
      <c r="N103" s="320">
        <v>0.68</v>
      </c>
      <c r="O103" s="319">
        <v>0.0</v>
      </c>
      <c r="P103" s="320">
        <v>0.0</v>
      </c>
      <c r="Q103" s="320">
        <v>0.0</v>
      </c>
      <c r="R103" s="321">
        <v>0.0</v>
      </c>
      <c r="S103" s="314"/>
    </row>
    <row r="104" ht="11.25" customHeight="1">
      <c r="B104" s="315" t="s">
        <v>92</v>
      </c>
      <c r="C104" s="316" t="s">
        <v>336</v>
      </c>
      <c r="D104" s="317" t="s">
        <v>337</v>
      </c>
      <c r="E104" s="318"/>
      <c r="F104" s="316" t="s">
        <v>95</v>
      </c>
      <c r="G104" s="319">
        <v>0.009</v>
      </c>
      <c r="H104" s="315" t="s">
        <v>96</v>
      </c>
      <c r="I104" s="320">
        <v>0.0</v>
      </c>
      <c r="J104" s="320">
        <v>0.0</v>
      </c>
      <c r="K104" s="320">
        <v>0.0</v>
      </c>
      <c r="L104" s="320">
        <v>0.0</v>
      </c>
      <c r="M104" s="320">
        <v>0.0</v>
      </c>
      <c r="N104" s="320">
        <v>0.0</v>
      </c>
      <c r="O104" s="319">
        <v>0.0</v>
      </c>
      <c r="P104" s="320">
        <v>0.0</v>
      </c>
      <c r="Q104" s="320">
        <v>0.0</v>
      </c>
      <c r="R104" s="321">
        <v>0.0</v>
      </c>
      <c r="S104" s="314"/>
    </row>
    <row r="105" ht="11.25" customHeight="1">
      <c r="B105" s="315" t="s">
        <v>92</v>
      </c>
      <c r="C105" s="316" t="s">
        <v>230</v>
      </c>
      <c r="D105" s="317" t="s">
        <v>231</v>
      </c>
      <c r="E105" s="318"/>
      <c r="F105" s="316" t="s">
        <v>95</v>
      </c>
      <c r="G105" s="319">
        <v>0.585</v>
      </c>
      <c r="H105" s="315" t="s">
        <v>96</v>
      </c>
      <c r="I105" s="320">
        <v>0.0</v>
      </c>
      <c r="J105" s="320">
        <v>0.0</v>
      </c>
      <c r="K105" s="320">
        <v>0.0</v>
      </c>
      <c r="L105" s="320">
        <v>0.0</v>
      </c>
      <c r="M105" s="320">
        <v>0.0</v>
      </c>
      <c r="N105" s="320">
        <v>0.0</v>
      </c>
      <c r="O105" s="319">
        <v>0.0</v>
      </c>
      <c r="P105" s="320">
        <v>0.0</v>
      </c>
      <c r="Q105" s="320">
        <v>0.0</v>
      </c>
      <c r="R105" s="321">
        <v>0.0</v>
      </c>
      <c r="S105" s="314"/>
    </row>
    <row r="106" ht="11.25" customHeight="1">
      <c r="B106" s="315" t="s">
        <v>92</v>
      </c>
      <c r="C106" s="316" t="s">
        <v>204</v>
      </c>
      <c r="D106" s="317" t="s">
        <v>205</v>
      </c>
      <c r="E106" s="318"/>
      <c r="F106" s="316" t="s">
        <v>95</v>
      </c>
      <c r="G106" s="319">
        <v>0.585</v>
      </c>
      <c r="H106" s="315" t="s">
        <v>96</v>
      </c>
      <c r="I106" s="320">
        <v>-81.1</v>
      </c>
      <c r="J106" s="320">
        <v>0.0</v>
      </c>
      <c r="K106" s="320">
        <v>-81.1</v>
      </c>
      <c r="L106" s="320">
        <v>81.1</v>
      </c>
      <c r="M106" s="320">
        <v>0.0</v>
      </c>
      <c r="N106" s="320">
        <v>81.1</v>
      </c>
      <c r="O106" s="319">
        <v>0.0</v>
      </c>
      <c r="P106" s="320">
        <v>0.0</v>
      </c>
      <c r="Q106" s="320">
        <v>0.0</v>
      </c>
      <c r="R106" s="321">
        <v>0.0</v>
      </c>
      <c r="S106" s="314"/>
    </row>
    <row r="107" ht="11.25" customHeight="1">
      <c r="B107" s="315" t="s">
        <v>92</v>
      </c>
      <c r="C107" s="316" t="s">
        <v>214</v>
      </c>
      <c r="D107" s="317" t="s">
        <v>215</v>
      </c>
      <c r="E107" s="318"/>
      <c r="F107" s="316" t="s">
        <v>95</v>
      </c>
      <c r="G107" s="319">
        <v>0.315</v>
      </c>
      <c r="H107" s="315" t="s">
        <v>96</v>
      </c>
      <c r="I107" s="320">
        <v>-205.54</v>
      </c>
      <c r="J107" s="320">
        <v>0.0</v>
      </c>
      <c r="K107" s="320">
        <v>-205.54</v>
      </c>
      <c r="L107" s="320">
        <v>205.54</v>
      </c>
      <c r="M107" s="320">
        <v>0.0</v>
      </c>
      <c r="N107" s="320">
        <v>205.54</v>
      </c>
      <c r="O107" s="319">
        <v>0.0</v>
      </c>
      <c r="P107" s="320">
        <v>0.0</v>
      </c>
      <c r="Q107" s="320">
        <v>0.0</v>
      </c>
      <c r="R107" s="321">
        <v>0.0</v>
      </c>
      <c r="S107" s="314"/>
    </row>
    <row r="108" ht="11.25" customHeight="1">
      <c r="B108" s="315" t="s">
        <v>92</v>
      </c>
      <c r="C108" s="316" t="s">
        <v>141</v>
      </c>
      <c r="D108" s="317" t="s">
        <v>142</v>
      </c>
      <c r="E108" s="318"/>
      <c r="F108" s="316" t="s">
        <v>95</v>
      </c>
      <c r="G108" s="319">
        <v>0.18</v>
      </c>
      <c r="H108" s="315" t="s">
        <v>96</v>
      </c>
      <c r="I108" s="320">
        <v>-13.48</v>
      </c>
      <c r="J108" s="320">
        <v>0.0</v>
      </c>
      <c r="K108" s="320">
        <v>-13.48</v>
      </c>
      <c r="L108" s="320">
        <v>13.48</v>
      </c>
      <c r="M108" s="320">
        <v>0.0</v>
      </c>
      <c r="N108" s="320">
        <v>13.48</v>
      </c>
      <c r="O108" s="319">
        <v>0.0</v>
      </c>
      <c r="P108" s="320">
        <v>0.0</v>
      </c>
      <c r="Q108" s="320">
        <v>0.0</v>
      </c>
      <c r="R108" s="321">
        <v>0.0</v>
      </c>
      <c r="S108" s="314"/>
    </row>
    <row r="109" ht="11.25" customHeight="1">
      <c r="B109" s="315" t="s">
        <v>92</v>
      </c>
      <c r="C109" s="316" t="s">
        <v>141</v>
      </c>
      <c r="D109" s="317" t="s">
        <v>142</v>
      </c>
      <c r="E109" s="318"/>
      <c r="F109" s="316" t="s">
        <v>95</v>
      </c>
      <c r="G109" s="319">
        <v>0.135</v>
      </c>
      <c r="H109" s="315" t="s">
        <v>96</v>
      </c>
      <c r="I109" s="320">
        <v>-10.11</v>
      </c>
      <c r="J109" s="320">
        <v>0.0</v>
      </c>
      <c r="K109" s="320">
        <v>-10.11</v>
      </c>
      <c r="L109" s="320">
        <v>10.11</v>
      </c>
      <c r="M109" s="320">
        <v>0.0</v>
      </c>
      <c r="N109" s="320">
        <v>10.11</v>
      </c>
      <c r="O109" s="319">
        <v>0.0</v>
      </c>
      <c r="P109" s="320">
        <v>0.0</v>
      </c>
      <c r="Q109" s="320">
        <v>0.0</v>
      </c>
      <c r="R109" s="321">
        <v>0.0</v>
      </c>
      <c r="S109" s="314"/>
    </row>
    <row r="110" ht="11.25" customHeight="1">
      <c r="B110" s="315" t="s">
        <v>92</v>
      </c>
      <c r="C110" s="316" t="s">
        <v>218</v>
      </c>
      <c r="D110" s="317" t="s">
        <v>219</v>
      </c>
      <c r="E110" s="318"/>
      <c r="F110" s="316" t="s">
        <v>95</v>
      </c>
      <c r="G110" s="319">
        <v>0.45</v>
      </c>
      <c r="H110" s="315" t="s">
        <v>96</v>
      </c>
      <c r="I110" s="320">
        <v>-816.03</v>
      </c>
      <c r="J110" s="320">
        <v>0.0</v>
      </c>
      <c r="K110" s="320">
        <v>-816.03</v>
      </c>
      <c r="L110" s="320">
        <v>816.03</v>
      </c>
      <c r="M110" s="320">
        <v>0.0</v>
      </c>
      <c r="N110" s="320">
        <v>816.03</v>
      </c>
      <c r="O110" s="319">
        <v>0.0</v>
      </c>
      <c r="P110" s="320">
        <v>0.0</v>
      </c>
      <c r="Q110" s="320">
        <v>0.0</v>
      </c>
      <c r="R110" s="321">
        <v>0.0</v>
      </c>
      <c r="S110" s="314"/>
    </row>
    <row r="111" ht="11.25" customHeight="1">
      <c r="B111" s="322" t="s">
        <v>107</v>
      </c>
      <c r="C111" s="323"/>
      <c r="D111" s="323"/>
      <c r="E111" s="323"/>
      <c r="F111" s="324"/>
      <c r="G111" s="325">
        <v>40.854</v>
      </c>
      <c r="H111" s="326" t="s">
        <v>108</v>
      </c>
      <c r="I111" s="327">
        <v>-7306.27</v>
      </c>
      <c r="J111" s="327">
        <v>0.0</v>
      </c>
      <c r="K111" s="327">
        <v>-7306.27</v>
      </c>
      <c r="L111" s="327">
        <v>7306.27</v>
      </c>
      <c r="M111" s="327">
        <v>0.0</v>
      </c>
      <c r="N111" s="327">
        <v>7306.27</v>
      </c>
      <c r="O111" s="325">
        <v>0.0</v>
      </c>
      <c r="P111" s="327">
        <v>0.0</v>
      </c>
      <c r="Q111" s="327">
        <v>0.0</v>
      </c>
      <c r="R111" s="328">
        <v>0.0</v>
      </c>
      <c r="S111" s="329"/>
    </row>
    <row r="112" ht="11.25" customHeight="1">
      <c r="B112" s="312" t="s">
        <v>2634</v>
      </c>
      <c r="C112" s="313"/>
      <c r="D112" s="313"/>
      <c r="E112" s="313"/>
      <c r="F112" s="313"/>
      <c r="G112" s="313"/>
      <c r="H112" s="313"/>
      <c r="I112" s="313"/>
      <c r="J112" s="313"/>
      <c r="K112" s="313"/>
      <c r="L112" s="313"/>
      <c r="M112" s="313"/>
      <c r="N112" s="313"/>
      <c r="O112" s="313"/>
      <c r="P112" s="313"/>
      <c r="Q112" s="313"/>
      <c r="R112" s="313"/>
      <c r="S112" s="314"/>
    </row>
    <row r="113" ht="11.25" customHeight="1">
      <c r="B113" s="315" t="s">
        <v>92</v>
      </c>
      <c r="C113" s="316" t="s">
        <v>235</v>
      </c>
      <c r="D113" s="399" t="s">
        <v>236</v>
      </c>
      <c r="E113" s="318"/>
      <c r="F113" s="316" t="s">
        <v>95</v>
      </c>
      <c r="G113" s="319">
        <v>1.35</v>
      </c>
      <c r="H113" s="315" t="s">
        <v>96</v>
      </c>
      <c r="I113" s="320">
        <v>-2693.25</v>
      </c>
      <c r="J113" s="320">
        <v>0.0</v>
      </c>
      <c r="K113" s="320">
        <v>-2693.25</v>
      </c>
      <c r="L113" s="320">
        <v>2693.25</v>
      </c>
      <c r="M113" s="320">
        <v>0.0</v>
      </c>
      <c r="N113" s="320">
        <v>2693.25</v>
      </c>
      <c r="O113" s="319">
        <v>0.0</v>
      </c>
      <c r="P113" s="320">
        <v>0.0</v>
      </c>
      <c r="Q113" s="320">
        <v>0.0</v>
      </c>
      <c r="R113" s="321">
        <v>0.0</v>
      </c>
      <c r="S113" s="314"/>
    </row>
    <row r="114" ht="11.25" customHeight="1">
      <c r="B114" s="315" t="s">
        <v>92</v>
      </c>
      <c r="C114" s="316" t="s">
        <v>1821</v>
      </c>
      <c r="D114" s="317" t="s">
        <v>1006</v>
      </c>
      <c r="E114" s="318"/>
      <c r="F114" s="316" t="s">
        <v>95</v>
      </c>
      <c r="G114" s="319">
        <v>0.18</v>
      </c>
      <c r="H114" s="315" t="s">
        <v>96</v>
      </c>
      <c r="I114" s="320">
        <v>-304.0</v>
      </c>
      <c r="J114" s="320">
        <v>0.0</v>
      </c>
      <c r="K114" s="320">
        <v>-304.0</v>
      </c>
      <c r="L114" s="320">
        <v>304.0</v>
      </c>
      <c r="M114" s="320">
        <v>0.0</v>
      </c>
      <c r="N114" s="320">
        <v>304.0</v>
      </c>
      <c r="O114" s="319">
        <v>0.0</v>
      </c>
      <c r="P114" s="320">
        <v>0.0</v>
      </c>
      <c r="Q114" s="320">
        <v>0.0</v>
      </c>
      <c r="R114" s="321">
        <v>0.0</v>
      </c>
      <c r="S114" s="314"/>
    </row>
    <row r="115" ht="11.25" customHeight="1">
      <c r="B115" s="315" t="s">
        <v>92</v>
      </c>
      <c r="C115" s="316" t="s">
        <v>133</v>
      </c>
      <c r="D115" s="317" t="s">
        <v>1814</v>
      </c>
      <c r="E115" s="318"/>
      <c r="F115" s="316" t="s">
        <v>95</v>
      </c>
      <c r="G115" s="319">
        <v>0.095</v>
      </c>
      <c r="H115" s="315" t="s">
        <v>96</v>
      </c>
      <c r="I115" s="320">
        <v>-92.87</v>
      </c>
      <c r="J115" s="320">
        <v>0.0</v>
      </c>
      <c r="K115" s="320">
        <v>-92.87</v>
      </c>
      <c r="L115" s="320">
        <v>92.87</v>
      </c>
      <c r="M115" s="320">
        <v>0.0</v>
      </c>
      <c r="N115" s="320">
        <v>92.87</v>
      </c>
      <c r="O115" s="319">
        <v>0.0</v>
      </c>
      <c r="P115" s="320">
        <v>0.0</v>
      </c>
      <c r="Q115" s="320">
        <v>0.0</v>
      </c>
      <c r="R115" s="321">
        <v>0.0</v>
      </c>
      <c r="S115" s="314"/>
    </row>
    <row r="116" ht="11.25" customHeight="1">
      <c r="B116" s="315" t="s">
        <v>92</v>
      </c>
      <c r="C116" s="316" t="s">
        <v>239</v>
      </c>
      <c r="D116" s="317" t="s">
        <v>240</v>
      </c>
      <c r="E116" s="318"/>
      <c r="F116" s="316" t="s">
        <v>95</v>
      </c>
      <c r="G116" s="319">
        <v>0.18</v>
      </c>
      <c r="H116" s="315" t="s">
        <v>96</v>
      </c>
      <c r="I116" s="320">
        <v>-153.24</v>
      </c>
      <c r="J116" s="320">
        <v>0.0</v>
      </c>
      <c r="K116" s="320">
        <v>-153.24</v>
      </c>
      <c r="L116" s="320">
        <v>153.24</v>
      </c>
      <c r="M116" s="320">
        <v>0.0</v>
      </c>
      <c r="N116" s="320">
        <v>153.24</v>
      </c>
      <c r="O116" s="319">
        <v>0.0</v>
      </c>
      <c r="P116" s="320">
        <v>0.0</v>
      </c>
      <c r="Q116" s="320">
        <v>0.0</v>
      </c>
      <c r="R116" s="321">
        <v>0.0</v>
      </c>
      <c r="S116" s="314"/>
    </row>
    <row r="117" ht="11.25" customHeight="1">
      <c r="B117" s="315" t="s">
        <v>92</v>
      </c>
      <c r="C117" s="316" t="s">
        <v>242</v>
      </c>
      <c r="D117" s="317" t="s">
        <v>243</v>
      </c>
      <c r="E117" s="318"/>
      <c r="F117" s="316" t="s">
        <v>95</v>
      </c>
      <c r="G117" s="319">
        <v>0.27</v>
      </c>
      <c r="H117" s="315" t="s">
        <v>96</v>
      </c>
      <c r="I117" s="320">
        <v>-155.25</v>
      </c>
      <c r="J117" s="320">
        <v>0.0</v>
      </c>
      <c r="K117" s="320">
        <v>-155.25</v>
      </c>
      <c r="L117" s="320">
        <v>155.25</v>
      </c>
      <c r="M117" s="320">
        <v>0.0</v>
      </c>
      <c r="N117" s="320">
        <v>155.25</v>
      </c>
      <c r="O117" s="319">
        <v>0.0</v>
      </c>
      <c r="P117" s="320">
        <v>0.0</v>
      </c>
      <c r="Q117" s="320">
        <v>0.0</v>
      </c>
      <c r="R117" s="321">
        <v>0.0</v>
      </c>
      <c r="S117" s="314"/>
    </row>
    <row r="118" ht="11.25" customHeight="1">
      <c r="B118" s="315" t="s">
        <v>92</v>
      </c>
      <c r="C118" s="316" t="s">
        <v>116</v>
      </c>
      <c r="D118" s="317" t="s">
        <v>117</v>
      </c>
      <c r="E118" s="318"/>
      <c r="F118" s="316" t="s">
        <v>95</v>
      </c>
      <c r="G118" s="319">
        <v>0.18</v>
      </c>
      <c r="H118" s="315" t="s">
        <v>96</v>
      </c>
      <c r="I118" s="320">
        <v>-291.59</v>
      </c>
      <c r="J118" s="320">
        <v>0.0</v>
      </c>
      <c r="K118" s="320">
        <v>-291.59</v>
      </c>
      <c r="L118" s="320">
        <v>291.59</v>
      </c>
      <c r="M118" s="320">
        <v>0.0</v>
      </c>
      <c r="N118" s="320">
        <v>291.59</v>
      </c>
      <c r="O118" s="319">
        <v>0.0</v>
      </c>
      <c r="P118" s="320">
        <v>0.0</v>
      </c>
      <c r="Q118" s="320">
        <v>0.0</v>
      </c>
      <c r="R118" s="321">
        <v>0.0</v>
      </c>
      <c r="S118" s="314"/>
    </row>
    <row r="119" ht="11.25" customHeight="1">
      <c r="B119" s="315" t="s">
        <v>92</v>
      </c>
      <c r="C119" s="316" t="s">
        <v>170</v>
      </c>
      <c r="D119" s="317" t="s">
        <v>171</v>
      </c>
      <c r="E119" s="318"/>
      <c r="F119" s="316" t="s">
        <v>95</v>
      </c>
      <c r="G119" s="319">
        <v>0.36</v>
      </c>
      <c r="H119" s="315" t="s">
        <v>96</v>
      </c>
      <c r="I119" s="320">
        <v>0.0</v>
      </c>
      <c r="J119" s="320">
        <v>0.0</v>
      </c>
      <c r="K119" s="320">
        <v>0.0</v>
      </c>
      <c r="L119" s="320">
        <v>0.0</v>
      </c>
      <c r="M119" s="320">
        <v>0.0</v>
      </c>
      <c r="N119" s="320">
        <v>0.0</v>
      </c>
      <c r="O119" s="319">
        <v>0.0</v>
      </c>
      <c r="P119" s="320">
        <v>0.0</v>
      </c>
      <c r="Q119" s="320">
        <v>0.0</v>
      </c>
      <c r="R119" s="321">
        <v>0.0</v>
      </c>
      <c r="S119" s="314"/>
    </row>
    <row r="120" ht="11.25" customHeight="1">
      <c r="B120" s="315" t="s">
        <v>92</v>
      </c>
      <c r="C120" s="316" t="s">
        <v>139</v>
      </c>
      <c r="D120" s="317" t="s">
        <v>140</v>
      </c>
      <c r="E120" s="318"/>
      <c r="F120" s="316" t="s">
        <v>95</v>
      </c>
      <c r="G120" s="319">
        <v>0.045</v>
      </c>
      <c r="H120" s="315" t="s">
        <v>96</v>
      </c>
      <c r="I120" s="320">
        <v>-141.21</v>
      </c>
      <c r="J120" s="320">
        <v>0.0</v>
      </c>
      <c r="K120" s="320">
        <v>-141.21</v>
      </c>
      <c r="L120" s="320">
        <v>141.21</v>
      </c>
      <c r="M120" s="320">
        <v>0.0</v>
      </c>
      <c r="N120" s="320">
        <v>141.21</v>
      </c>
      <c r="O120" s="319">
        <v>0.0</v>
      </c>
      <c r="P120" s="320">
        <v>0.0</v>
      </c>
      <c r="Q120" s="320">
        <v>0.0</v>
      </c>
      <c r="R120" s="321">
        <v>0.0</v>
      </c>
      <c r="S120" s="314"/>
    </row>
    <row r="121" ht="11.25" customHeight="1">
      <c r="B121" s="315" t="s">
        <v>92</v>
      </c>
      <c r="C121" s="316" t="s">
        <v>126</v>
      </c>
      <c r="D121" s="317" t="s">
        <v>127</v>
      </c>
      <c r="E121" s="318"/>
      <c r="F121" s="316" t="s">
        <v>95</v>
      </c>
      <c r="G121" s="319">
        <v>0.09</v>
      </c>
      <c r="H121" s="315" t="s">
        <v>96</v>
      </c>
      <c r="I121" s="320">
        <v>-28.98</v>
      </c>
      <c r="J121" s="320">
        <v>0.0</v>
      </c>
      <c r="K121" s="320">
        <v>-28.98</v>
      </c>
      <c r="L121" s="320">
        <v>28.98</v>
      </c>
      <c r="M121" s="320">
        <v>0.0</v>
      </c>
      <c r="N121" s="320">
        <v>28.98</v>
      </c>
      <c r="O121" s="319">
        <v>0.0</v>
      </c>
      <c r="P121" s="320">
        <v>0.0</v>
      </c>
      <c r="Q121" s="320">
        <v>0.0</v>
      </c>
      <c r="R121" s="321">
        <v>0.0</v>
      </c>
      <c r="S121" s="314"/>
    </row>
    <row r="122" ht="11.25" customHeight="1">
      <c r="B122" s="315" t="s">
        <v>92</v>
      </c>
      <c r="C122" s="316" t="s">
        <v>2155</v>
      </c>
      <c r="D122" s="317" t="s">
        <v>2156</v>
      </c>
      <c r="E122" s="318"/>
      <c r="F122" s="316" t="s">
        <v>95</v>
      </c>
      <c r="G122" s="319">
        <v>0.009</v>
      </c>
      <c r="H122" s="315" t="s">
        <v>96</v>
      </c>
      <c r="I122" s="320">
        <v>-20.16</v>
      </c>
      <c r="J122" s="320">
        <v>0.0</v>
      </c>
      <c r="K122" s="320">
        <v>-20.16</v>
      </c>
      <c r="L122" s="320">
        <v>20.16</v>
      </c>
      <c r="M122" s="320">
        <v>0.0</v>
      </c>
      <c r="N122" s="320">
        <v>20.16</v>
      </c>
      <c r="O122" s="319">
        <v>0.0</v>
      </c>
      <c r="P122" s="320">
        <v>0.0</v>
      </c>
      <c r="Q122" s="320">
        <v>0.0</v>
      </c>
      <c r="R122" s="321">
        <v>0.0</v>
      </c>
      <c r="S122" s="314"/>
    </row>
    <row r="123" ht="11.25" customHeight="1">
      <c r="B123" s="315" t="s">
        <v>92</v>
      </c>
      <c r="C123" s="316" t="s">
        <v>2290</v>
      </c>
      <c r="D123" s="317" t="s">
        <v>2291</v>
      </c>
      <c r="E123" s="318"/>
      <c r="F123" s="316" t="s">
        <v>95</v>
      </c>
      <c r="G123" s="319">
        <v>0.18</v>
      </c>
      <c r="H123" s="315" t="s">
        <v>96</v>
      </c>
      <c r="I123" s="320">
        <v>-136.08</v>
      </c>
      <c r="J123" s="320">
        <v>0.0</v>
      </c>
      <c r="K123" s="320">
        <v>-136.08</v>
      </c>
      <c r="L123" s="320">
        <v>136.08</v>
      </c>
      <c r="M123" s="320">
        <v>0.0</v>
      </c>
      <c r="N123" s="320">
        <v>136.08</v>
      </c>
      <c r="O123" s="319">
        <v>0.0</v>
      </c>
      <c r="P123" s="320">
        <v>0.0</v>
      </c>
      <c r="Q123" s="320">
        <v>0.0</v>
      </c>
      <c r="R123" s="321">
        <v>0.0</v>
      </c>
      <c r="S123" s="314"/>
    </row>
    <row r="124" ht="11.25" customHeight="1">
      <c r="B124" s="315" t="s">
        <v>92</v>
      </c>
      <c r="C124" s="316" t="s">
        <v>2635</v>
      </c>
      <c r="D124" s="317" t="s">
        <v>2636</v>
      </c>
      <c r="E124" s="318"/>
      <c r="F124" s="316" t="s">
        <v>130</v>
      </c>
      <c r="G124" s="319">
        <v>20.5</v>
      </c>
      <c r="H124" s="315" t="s">
        <v>96</v>
      </c>
      <c r="I124" s="320">
        <v>-182.45</v>
      </c>
      <c r="J124" s="320">
        <v>0.0</v>
      </c>
      <c r="K124" s="320">
        <v>-182.45</v>
      </c>
      <c r="L124" s="320">
        <v>182.45</v>
      </c>
      <c r="M124" s="320">
        <v>0.0</v>
      </c>
      <c r="N124" s="320">
        <v>182.45</v>
      </c>
      <c r="O124" s="319">
        <v>0.0</v>
      </c>
      <c r="P124" s="320">
        <v>0.0</v>
      </c>
      <c r="Q124" s="320">
        <v>0.0</v>
      </c>
      <c r="R124" s="321">
        <v>0.0</v>
      </c>
      <c r="S124" s="314"/>
    </row>
    <row r="125" ht="11.25" customHeight="1">
      <c r="B125" s="315" t="s">
        <v>92</v>
      </c>
      <c r="C125" s="316" t="s">
        <v>118</v>
      </c>
      <c r="D125" s="317" t="s">
        <v>119</v>
      </c>
      <c r="E125" s="318"/>
      <c r="F125" s="316" t="s">
        <v>95</v>
      </c>
      <c r="G125" s="319">
        <v>0.018</v>
      </c>
      <c r="H125" s="315" t="s">
        <v>96</v>
      </c>
      <c r="I125" s="320">
        <v>-0.68</v>
      </c>
      <c r="J125" s="320">
        <v>0.0</v>
      </c>
      <c r="K125" s="320">
        <v>-0.68</v>
      </c>
      <c r="L125" s="320">
        <v>0.68</v>
      </c>
      <c r="M125" s="320">
        <v>0.0</v>
      </c>
      <c r="N125" s="320">
        <v>0.68</v>
      </c>
      <c r="O125" s="319">
        <v>0.0</v>
      </c>
      <c r="P125" s="320">
        <v>0.0</v>
      </c>
      <c r="Q125" s="320">
        <v>0.0</v>
      </c>
      <c r="R125" s="321">
        <v>0.0</v>
      </c>
      <c r="S125" s="314"/>
    </row>
    <row r="126" ht="11.25" customHeight="1">
      <c r="B126" s="315" t="s">
        <v>92</v>
      </c>
      <c r="C126" s="316" t="s">
        <v>1866</v>
      </c>
      <c r="D126" s="317" t="s">
        <v>795</v>
      </c>
      <c r="E126" s="318"/>
      <c r="F126" s="316" t="s">
        <v>95</v>
      </c>
      <c r="G126" s="319">
        <v>0.009</v>
      </c>
      <c r="H126" s="315" t="s">
        <v>96</v>
      </c>
      <c r="I126" s="320">
        <v>-70.0</v>
      </c>
      <c r="J126" s="320">
        <v>0.0</v>
      </c>
      <c r="K126" s="320">
        <v>-70.0</v>
      </c>
      <c r="L126" s="320">
        <v>70.0</v>
      </c>
      <c r="M126" s="320">
        <v>0.0</v>
      </c>
      <c r="N126" s="320">
        <v>70.0</v>
      </c>
      <c r="O126" s="319">
        <v>0.0</v>
      </c>
      <c r="P126" s="320">
        <v>0.0</v>
      </c>
      <c r="Q126" s="320">
        <v>0.0</v>
      </c>
      <c r="R126" s="321">
        <v>0.0</v>
      </c>
      <c r="S126" s="314"/>
    </row>
    <row r="127" ht="11.25" customHeight="1">
      <c r="B127" s="315" t="s">
        <v>92</v>
      </c>
      <c r="C127" s="316" t="s">
        <v>333</v>
      </c>
      <c r="D127" s="317" t="s">
        <v>334</v>
      </c>
      <c r="E127" s="318"/>
      <c r="F127" s="316" t="s">
        <v>95</v>
      </c>
      <c r="G127" s="319">
        <v>0.18</v>
      </c>
      <c r="H127" s="315" t="s">
        <v>96</v>
      </c>
      <c r="I127" s="320">
        <v>-27.48</v>
      </c>
      <c r="J127" s="320">
        <v>0.0</v>
      </c>
      <c r="K127" s="320">
        <v>-27.48</v>
      </c>
      <c r="L127" s="320">
        <v>27.48</v>
      </c>
      <c r="M127" s="320">
        <v>0.0</v>
      </c>
      <c r="N127" s="320">
        <v>27.48</v>
      </c>
      <c r="O127" s="319">
        <v>0.0</v>
      </c>
      <c r="P127" s="320">
        <v>0.0</v>
      </c>
      <c r="Q127" s="320">
        <v>0.0</v>
      </c>
      <c r="R127" s="321">
        <v>0.0</v>
      </c>
      <c r="S127" s="314"/>
    </row>
    <row r="128" ht="11.25" customHeight="1">
      <c r="B128" s="315" t="s">
        <v>92</v>
      </c>
      <c r="C128" s="316" t="s">
        <v>124</v>
      </c>
      <c r="D128" s="317" t="s">
        <v>125</v>
      </c>
      <c r="E128" s="318"/>
      <c r="F128" s="316" t="s">
        <v>95</v>
      </c>
      <c r="G128" s="319">
        <v>0.18</v>
      </c>
      <c r="H128" s="315" t="s">
        <v>96</v>
      </c>
      <c r="I128" s="320">
        <v>-270.35</v>
      </c>
      <c r="J128" s="320">
        <v>0.0</v>
      </c>
      <c r="K128" s="320">
        <v>-270.35</v>
      </c>
      <c r="L128" s="320">
        <v>270.35</v>
      </c>
      <c r="M128" s="320">
        <v>0.0</v>
      </c>
      <c r="N128" s="320">
        <v>270.35</v>
      </c>
      <c r="O128" s="319">
        <v>0.0</v>
      </c>
      <c r="P128" s="320">
        <v>0.0</v>
      </c>
      <c r="Q128" s="320">
        <v>0.0</v>
      </c>
      <c r="R128" s="321">
        <v>0.0</v>
      </c>
      <c r="S128" s="314"/>
    </row>
    <row r="129" ht="11.25" customHeight="1">
      <c r="B129" s="315" t="s">
        <v>92</v>
      </c>
      <c r="C129" s="316" t="s">
        <v>242</v>
      </c>
      <c r="D129" s="317" t="s">
        <v>243</v>
      </c>
      <c r="E129" s="318"/>
      <c r="F129" s="316" t="s">
        <v>95</v>
      </c>
      <c r="G129" s="319">
        <v>0.27</v>
      </c>
      <c r="H129" s="315" t="s">
        <v>96</v>
      </c>
      <c r="I129" s="320">
        <v>-155.25</v>
      </c>
      <c r="J129" s="320">
        <v>0.0</v>
      </c>
      <c r="K129" s="320">
        <v>-155.25</v>
      </c>
      <c r="L129" s="320">
        <v>155.25</v>
      </c>
      <c r="M129" s="320">
        <v>0.0</v>
      </c>
      <c r="N129" s="320">
        <v>155.25</v>
      </c>
      <c r="O129" s="319">
        <v>0.0</v>
      </c>
      <c r="P129" s="320">
        <v>0.0</v>
      </c>
      <c r="Q129" s="320">
        <v>0.0</v>
      </c>
      <c r="R129" s="321">
        <v>0.0</v>
      </c>
      <c r="S129" s="314"/>
    </row>
    <row r="130" ht="11.25" customHeight="1">
      <c r="B130" s="315" t="s">
        <v>92</v>
      </c>
      <c r="C130" s="316" t="s">
        <v>251</v>
      </c>
      <c r="D130" s="317" t="s">
        <v>252</v>
      </c>
      <c r="E130" s="318"/>
      <c r="F130" s="316" t="s">
        <v>95</v>
      </c>
      <c r="G130" s="319">
        <v>1.805</v>
      </c>
      <c r="H130" s="315" t="s">
        <v>96</v>
      </c>
      <c r="I130" s="320">
        <v>-624.53</v>
      </c>
      <c r="J130" s="320">
        <v>0.0</v>
      </c>
      <c r="K130" s="320">
        <v>-624.53</v>
      </c>
      <c r="L130" s="320">
        <v>624.53</v>
      </c>
      <c r="M130" s="320">
        <v>0.0</v>
      </c>
      <c r="N130" s="320">
        <v>624.53</v>
      </c>
      <c r="O130" s="319">
        <v>0.0</v>
      </c>
      <c r="P130" s="320">
        <v>0.0</v>
      </c>
      <c r="Q130" s="320">
        <v>0.0</v>
      </c>
      <c r="R130" s="321">
        <v>0.0</v>
      </c>
      <c r="S130" s="314"/>
    </row>
    <row r="131" ht="11.25" customHeight="1">
      <c r="B131" s="315" t="s">
        <v>92</v>
      </c>
      <c r="C131" s="316" t="s">
        <v>2225</v>
      </c>
      <c r="D131" s="399" t="s">
        <v>2226</v>
      </c>
      <c r="E131" s="318"/>
      <c r="F131" s="316" t="s">
        <v>95</v>
      </c>
      <c r="G131" s="319">
        <v>0.71</v>
      </c>
      <c r="H131" s="315" t="s">
        <v>96</v>
      </c>
      <c r="I131" s="320">
        <v>-1100.5</v>
      </c>
      <c r="J131" s="320">
        <v>0.0</v>
      </c>
      <c r="K131" s="320">
        <v>-1100.5</v>
      </c>
      <c r="L131" s="320">
        <v>1100.5</v>
      </c>
      <c r="M131" s="320">
        <v>0.0</v>
      </c>
      <c r="N131" s="320">
        <v>1100.5</v>
      </c>
      <c r="O131" s="319">
        <v>0.0</v>
      </c>
      <c r="P131" s="320">
        <v>0.0</v>
      </c>
      <c r="Q131" s="320">
        <v>0.0</v>
      </c>
      <c r="R131" s="321">
        <v>0.0</v>
      </c>
      <c r="S131" s="314"/>
    </row>
    <row r="132" ht="11.25" customHeight="1">
      <c r="B132" s="315" t="s">
        <v>92</v>
      </c>
      <c r="C132" s="316" t="s">
        <v>287</v>
      </c>
      <c r="D132" s="317" t="s">
        <v>288</v>
      </c>
      <c r="E132" s="318"/>
      <c r="F132" s="316" t="s">
        <v>95</v>
      </c>
      <c r="G132" s="319">
        <v>3.6</v>
      </c>
      <c r="H132" s="315" t="s">
        <v>96</v>
      </c>
      <c r="I132" s="320">
        <v>-529.7</v>
      </c>
      <c r="J132" s="320">
        <v>0.0</v>
      </c>
      <c r="K132" s="320">
        <v>-529.7</v>
      </c>
      <c r="L132" s="320">
        <v>529.7</v>
      </c>
      <c r="M132" s="320">
        <v>0.0</v>
      </c>
      <c r="N132" s="320">
        <v>529.7</v>
      </c>
      <c r="O132" s="319">
        <v>0.0</v>
      </c>
      <c r="P132" s="320">
        <v>0.0</v>
      </c>
      <c r="Q132" s="320">
        <v>0.0</v>
      </c>
      <c r="R132" s="321">
        <v>0.0</v>
      </c>
      <c r="S132" s="314"/>
    </row>
    <row r="133" ht="11.25" customHeight="1">
      <c r="B133" s="315" t="s">
        <v>92</v>
      </c>
      <c r="C133" s="316" t="s">
        <v>230</v>
      </c>
      <c r="D133" s="317" t="s">
        <v>231</v>
      </c>
      <c r="E133" s="318"/>
      <c r="F133" s="316" t="s">
        <v>95</v>
      </c>
      <c r="G133" s="319">
        <v>0.72</v>
      </c>
      <c r="H133" s="315" t="s">
        <v>96</v>
      </c>
      <c r="I133" s="320">
        <v>0.0</v>
      </c>
      <c r="J133" s="320">
        <v>0.0</v>
      </c>
      <c r="K133" s="320">
        <v>0.0</v>
      </c>
      <c r="L133" s="320">
        <v>0.0</v>
      </c>
      <c r="M133" s="320">
        <v>0.0</v>
      </c>
      <c r="N133" s="320">
        <v>0.0</v>
      </c>
      <c r="O133" s="319">
        <v>0.0</v>
      </c>
      <c r="P133" s="320">
        <v>0.0</v>
      </c>
      <c r="Q133" s="320">
        <v>0.0</v>
      </c>
      <c r="R133" s="321">
        <v>0.0</v>
      </c>
      <c r="S133" s="314"/>
    </row>
    <row r="134" ht="11.25" customHeight="1">
      <c r="B134" s="315" t="s">
        <v>92</v>
      </c>
      <c r="C134" s="316" t="s">
        <v>118</v>
      </c>
      <c r="D134" s="317" t="s">
        <v>119</v>
      </c>
      <c r="E134" s="318"/>
      <c r="F134" s="316" t="s">
        <v>95</v>
      </c>
      <c r="G134" s="319">
        <v>0.009</v>
      </c>
      <c r="H134" s="315" t="s">
        <v>96</v>
      </c>
      <c r="I134" s="320">
        <v>-0.34</v>
      </c>
      <c r="J134" s="320">
        <v>0.0</v>
      </c>
      <c r="K134" s="320">
        <v>-0.34</v>
      </c>
      <c r="L134" s="320">
        <v>0.34</v>
      </c>
      <c r="M134" s="320">
        <v>0.0</v>
      </c>
      <c r="N134" s="320">
        <v>0.34</v>
      </c>
      <c r="O134" s="319">
        <v>0.0</v>
      </c>
      <c r="P134" s="320">
        <v>0.0</v>
      </c>
      <c r="Q134" s="320">
        <v>0.0</v>
      </c>
      <c r="R134" s="321">
        <v>0.0</v>
      </c>
      <c r="S134" s="314"/>
    </row>
    <row r="135" ht="11.25" customHeight="1">
      <c r="B135" s="315" t="s">
        <v>92</v>
      </c>
      <c r="C135" s="316" t="s">
        <v>2155</v>
      </c>
      <c r="D135" s="317" t="s">
        <v>2156</v>
      </c>
      <c r="E135" s="318"/>
      <c r="F135" s="316" t="s">
        <v>95</v>
      </c>
      <c r="G135" s="319">
        <v>0.009</v>
      </c>
      <c r="H135" s="315" t="s">
        <v>96</v>
      </c>
      <c r="I135" s="320">
        <v>-20.16</v>
      </c>
      <c r="J135" s="320">
        <v>0.0</v>
      </c>
      <c r="K135" s="320">
        <v>-20.16</v>
      </c>
      <c r="L135" s="320">
        <v>20.16</v>
      </c>
      <c r="M135" s="320">
        <v>0.0</v>
      </c>
      <c r="N135" s="320">
        <v>20.16</v>
      </c>
      <c r="O135" s="319">
        <v>0.0</v>
      </c>
      <c r="P135" s="320">
        <v>0.0</v>
      </c>
      <c r="Q135" s="320">
        <v>0.0</v>
      </c>
      <c r="R135" s="321">
        <v>0.0</v>
      </c>
      <c r="S135" s="314"/>
    </row>
    <row r="136" ht="11.25" customHeight="1">
      <c r="B136" s="315" t="s">
        <v>92</v>
      </c>
      <c r="C136" s="316" t="s">
        <v>1858</v>
      </c>
      <c r="D136" s="317" t="s">
        <v>661</v>
      </c>
      <c r="E136" s="318"/>
      <c r="F136" s="316" t="s">
        <v>95</v>
      </c>
      <c r="G136" s="319">
        <v>0.36</v>
      </c>
      <c r="H136" s="315" t="s">
        <v>96</v>
      </c>
      <c r="I136" s="320">
        <v>-98.6</v>
      </c>
      <c r="J136" s="320">
        <v>0.0</v>
      </c>
      <c r="K136" s="320">
        <v>-98.6</v>
      </c>
      <c r="L136" s="320">
        <v>98.6</v>
      </c>
      <c r="M136" s="320">
        <v>0.0</v>
      </c>
      <c r="N136" s="320">
        <v>98.6</v>
      </c>
      <c r="O136" s="319">
        <v>0.0</v>
      </c>
      <c r="P136" s="320">
        <v>0.0</v>
      </c>
      <c r="Q136" s="320">
        <v>0.0</v>
      </c>
      <c r="R136" s="321">
        <v>0.0</v>
      </c>
      <c r="S136" s="314"/>
    </row>
    <row r="137" ht="11.25" customHeight="1">
      <c r="B137" s="315" t="s">
        <v>92</v>
      </c>
      <c r="C137" s="316" t="s">
        <v>124</v>
      </c>
      <c r="D137" s="317" t="s">
        <v>125</v>
      </c>
      <c r="E137" s="318"/>
      <c r="F137" s="316" t="s">
        <v>95</v>
      </c>
      <c r="G137" s="319">
        <v>0.45</v>
      </c>
      <c r="H137" s="315" t="s">
        <v>96</v>
      </c>
      <c r="I137" s="320">
        <v>-675.87</v>
      </c>
      <c r="J137" s="320">
        <v>0.0</v>
      </c>
      <c r="K137" s="320">
        <v>-675.87</v>
      </c>
      <c r="L137" s="320">
        <v>675.87</v>
      </c>
      <c r="M137" s="320">
        <v>0.0</v>
      </c>
      <c r="N137" s="320">
        <v>675.87</v>
      </c>
      <c r="O137" s="319">
        <v>0.0</v>
      </c>
      <c r="P137" s="320">
        <v>0.0</v>
      </c>
      <c r="Q137" s="320">
        <v>0.0</v>
      </c>
      <c r="R137" s="321">
        <v>0.0</v>
      </c>
      <c r="S137" s="314"/>
    </row>
    <row r="138" ht="11.25" customHeight="1">
      <c r="B138" s="315" t="s">
        <v>92</v>
      </c>
      <c r="C138" s="316" t="s">
        <v>230</v>
      </c>
      <c r="D138" s="317" t="s">
        <v>231</v>
      </c>
      <c r="E138" s="318"/>
      <c r="F138" s="316" t="s">
        <v>95</v>
      </c>
      <c r="G138" s="319">
        <v>0.27</v>
      </c>
      <c r="H138" s="315" t="s">
        <v>96</v>
      </c>
      <c r="I138" s="320">
        <v>0.0</v>
      </c>
      <c r="J138" s="320">
        <v>0.0</v>
      </c>
      <c r="K138" s="320">
        <v>0.0</v>
      </c>
      <c r="L138" s="320">
        <v>0.0</v>
      </c>
      <c r="M138" s="320">
        <v>0.0</v>
      </c>
      <c r="N138" s="320">
        <v>0.0</v>
      </c>
      <c r="O138" s="319">
        <v>0.0</v>
      </c>
      <c r="P138" s="320">
        <v>0.0</v>
      </c>
      <c r="Q138" s="320">
        <v>0.0</v>
      </c>
      <c r="R138" s="321">
        <v>0.0</v>
      </c>
      <c r="S138" s="314"/>
    </row>
    <row r="139" ht="11.25" customHeight="1">
      <c r="B139" s="315" t="s">
        <v>92</v>
      </c>
      <c r="C139" s="316" t="s">
        <v>182</v>
      </c>
      <c r="D139" s="317" t="s">
        <v>183</v>
      </c>
      <c r="E139" s="318"/>
      <c r="F139" s="316" t="s">
        <v>95</v>
      </c>
      <c r="G139" s="319">
        <v>0.01</v>
      </c>
      <c r="H139" s="315" t="s">
        <v>96</v>
      </c>
      <c r="I139" s="320">
        <v>-27.96</v>
      </c>
      <c r="J139" s="320">
        <v>0.0</v>
      </c>
      <c r="K139" s="320">
        <v>-27.96</v>
      </c>
      <c r="L139" s="320">
        <v>27.96</v>
      </c>
      <c r="M139" s="320">
        <v>0.0</v>
      </c>
      <c r="N139" s="320">
        <v>27.96</v>
      </c>
      <c r="O139" s="319">
        <v>0.0</v>
      </c>
      <c r="P139" s="320">
        <v>0.0</v>
      </c>
      <c r="Q139" s="320">
        <v>0.0</v>
      </c>
      <c r="R139" s="321">
        <v>0.0</v>
      </c>
      <c r="S139" s="314"/>
    </row>
    <row r="140" ht="11.25" customHeight="1">
      <c r="B140" s="315" t="s">
        <v>92</v>
      </c>
      <c r="C140" s="316" t="s">
        <v>128</v>
      </c>
      <c r="D140" s="317" t="s">
        <v>129</v>
      </c>
      <c r="E140" s="318"/>
      <c r="F140" s="316" t="s">
        <v>130</v>
      </c>
      <c r="G140" s="319">
        <v>9.0</v>
      </c>
      <c r="H140" s="315" t="s">
        <v>96</v>
      </c>
      <c r="I140" s="320">
        <v>-117.45</v>
      </c>
      <c r="J140" s="320">
        <v>0.0</v>
      </c>
      <c r="K140" s="320">
        <v>-117.45</v>
      </c>
      <c r="L140" s="320">
        <v>117.45</v>
      </c>
      <c r="M140" s="320">
        <v>0.0</v>
      </c>
      <c r="N140" s="320">
        <v>117.45</v>
      </c>
      <c r="O140" s="319">
        <v>0.0</v>
      </c>
      <c r="P140" s="320">
        <v>0.0</v>
      </c>
      <c r="Q140" s="320">
        <v>0.0</v>
      </c>
      <c r="R140" s="321">
        <v>0.0</v>
      </c>
      <c r="S140" s="314"/>
    </row>
    <row r="141" ht="12.0" customHeight="1"/>
    <row r="142" ht="12.75" customHeight="1">
      <c r="B142" s="300" t="s">
        <v>1813</v>
      </c>
      <c r="C142" s="297"/>
      <c r="D142" s="298"/>
      <c r="S142" s="330" t="s">
        <v>241</v>
      </c>
    </row>
    <row r="143" ht="4.5" customHeight="1"/>
    <row r="144" ht="19.5" customHeight="1">
      <c r="B144" s="301" t="s">
        <v>79</v>
      </c>
      <c r="C144" s="301" t="s">
        <v>80</v>
      </c>
      <c r="D144" s="302" t="s">
        <v>81</v>
      </c>
      <c r="E144" s="303"/>
      <c r="F144" s="301" t="s">
        <v>82</v>
      </c>
      <c r="G144" s="301" t="s">
        <v>83</v>
      </c>
      <c r="H144" s="301" t="s">
        <v>84</v>
      </c>
      <c r="I144" s="304" t="s">
        <v>85</v>
      </c>
      <c r="J144" s="305"/>
      <c r="K144" s="306"/>
      <c r="L144" s="304" t="s">
        <v>86</v>
      </c>
      <c r="M144" s="305"/>
      <c r="N144" s="306"/>
      <c r="O144" s="304" t="s">
        <v>87</v>
      </c>
      <c r="P144" s="305"/>
      <c r="Q144" s="305"/>
      <c r="R144" s="305"/>
      <c r="S144" s="307"/>
    </row>
    <row r="145" ht="14.25" customHeight="1">
      <c r="B145" s="308"/>
      <c r="C145" s="308"/>
      <c r="D145" s="309"/>
      <c r="E145" s="310"/>
      <c r="F145" s="308"/>
      <c r="G145" s="308"/>
      <c r="H145" s="308"/>
      <c r="I145" s="311" t="s">
        <v>88</v>
      </c>
      <c r="J145" s="311" t="s">
        <v>89</v>
      </c>
      <c r="K145" s="311" t="s">
        <v>90</v>
      </c>
      <c r="L145" s="311" t="s">
        <v>88</v>
      </c>
      <c r="M145" s="311" t="s">
        <v>89</v>
      </c>
      <c r="N145" s="311" t="s">
        <v>90</v>
      </c>
      <c r="O145" s="311" t="s">
        <v>83</v>
      </c>
      <c r="P145" s="311" t="s">
        <v>88</v>
      </c>
      <c r="Q145" s="311" t="s">
        <v>89</v>
      </c>
      <c r="R145" s="304" t="s">
        <v>90</v>
      </c>
      <c r="S145" s="307"/>
    </row>
    <row r="146" ht="11.25" customHeight="1">
      <c r="B146" s="315" t="s">
        <v>92</v>
      </c>
      <c r="C146" s="316" t="s">
        <v>1931</v>
      </c>
      <c r="D146" s="317" t="s">
        <v>1669</v>
      </c>
      <c r="E146" s="318"/>
      <c r="F146" s="316" t="s">
        <v>95</v>
      </c>
      <c r="G146" s="319">
        <v>0.225</v>
      </c>
      <c r="H146" s="315" t="s">
        <v>96</v>
      </c>
      <c r="I146" s="320">
        <v>-69.5</v>
      </c>
      <c r="J146" s="320">
        <v>0.0</v>
      </c>
      <c r="K146" s="320">
        <v>-69.5</v>
      </c>
      <c r="L146" s="320">
        <v>69.5</v>
      </c>
      <c r="M146" s="320">
        <v>0.0</v>
      </c>
      <c r="N146" s="320">
        <v>69.5</v>
      </c>
      <c r="O146" s="319">
        <v>0.0</v>
      </c>
      <c r="P146" s="320">
        <v>0.0</v>
      </c>
      <c r="Q146" s="320">
        <v>0.0</v>
      </c>
      <c r="R146" s="321">
        <v>0.0</v>
      </c>
      <c r="S146" s="314"/>
    </row>
    <row r="147" ht="11.25" customHeight="1">
      <c r="B147" s="315" t="s">
        <v>92</v>
      </c>
      <c r="C147" s="316" t="s">
        <v>201</v>
      </c>
      <c r="D147" s="317" t="s">
        <v>202</v>
      </c>
      <c r="E147" s="318"/>
      <c r="F147" s="316" t="s">
        <v>95</v>
      </c>
      <c r="G147" s="319">
        <v>0.18</v>
      </c>
      <c r="H147" s="315" t="s">
        <v>96</v>
      </c>
      <c r="I147" s="320">
        <v>-10.26</v>
      </c>
      <c r="J147" s="320">
        <v>0.0</v>
      </c>
      <c r="K147" s="320">
        <v>-10.26</v>
      </c>
      <c r="L147" s="320">
        <v>10.26</v>
      </c>
      <c r="M147" s="320">
        <v>0.0</v>
      </c>
      <c r="N147" s="320">
        <v>10.26</v>
      </c>
      <c r="O147" s="319">
        <v>0.0</v>
      </c>
      <c r="P147" s="320">
        <v>0.0</v>
      </c>
      <c r="Q147" s="320">
        <v>0.0</v>
      </c>
      <c r="R147" s="321">
        <v>0.0</v>
      </c>
      <c r="S147" s="314"/>
    </row>
    <row r="148" ht="11.25" customHeight="1">
      <c r="B148" s="315" t="s">
        <v>92</v>
      </c>
      <c r="C148" s="316" t="s">
        <v>230</v>
      </c>
      <c r="D148" s="317" t="s">
        <v>231</v>
      </c>
      <c r="E148" s="318"/>
      <c r="F148" s="316" t="s">
        <v>95</v>
      </c>
      <c r="G148" s="319">
        <v>0.765</v>
      </c>
      <c r="H148" s="315" t="s">
        <v>96</v>
      </c>
      <c r="I148" s="320">
        <v>0.0</v>
      </c>
      <c r="J148" s="320">
        <v>0.0</v>
      </c>
      <c r="K148" s="320">
        <v>0.0</v>
      </c>
      <c r="L148" s="320">
        <v>0.0</v>
      </c>
      <c r="M148" s="320">
        <v>0.0</v>
      </c>
      <c r="N148" s="320">
        <v>0.0</v>
      </c>
      <c r="O148" s="319">
        <v>0.0</v>
      </c>
      <c r="P148" s="320">
        <v>0.0</v>
      </c>
      <c r="Q148" s="320">
        <v>0.0</v>
      </c>
      <c r="R148" s="321">
        <v>0.0</v>
      </c>
      <c r="S148" s="314"/>
    </row>
    <row r="149" ht="11.25" customHeight="1">
      <c r="B149" s="315" t="s">
        <v>92</v>
      </c>
      <c r="C149" s="316" t="s">
        <v>204</v>
      </c>
      <c r="D149" s="317" t="s">
        <v>205</v>
      </c>
      <c r="E149" s="318"/>
      <c r="F149" s="316" t="s">
        <v>95</v>
      </c>
      <c r="G149" s="319">
        <v>0.765</v>
      </c>
      <c r="H149" s="315" t="s">
        <v>96</v>
      </c>
      <c r="I149" s="320">
        <v>0.0</v>
      </c>
      <c r="J149" s="320">
        <v>0.0</v>
      </c>
      <c r="K149" s="320">
        <v>0.0</v>
      </c>
      <c r="L149" s="320">
        <v>0.0</v>
      </c>
      <c r="M149" s="320">
        <v>0.0</v>
      </c>
      <c r="N149" s="320">
        <v>0.0</v>
      </c>
      <c r="O149" s="319">
        <v>0.0</v>
      </c>
      <c r="P149" s="320">
        <v>0.0</v>
      </c>
      <c r="Q149" s="320">
        <v>0.0</v>
      </c>
      <c r="R149" s="321">
        <v>0.0</v>
      </c>
      <c r="S149" s="314"/>
    </row>
    <row r="150" ht="11.25" customHeight="1">
      <c r="B150" s="315" t="s">
        <v>92</v>
      </c>
      <c r="C150" s="316" t="s">
        <v>124</v>
      </c>
      <c r="D150" s="317" t="s">
        <v>125</v>
      </c>
      <c r="E150" s="318"/>
      <c r="F150" s="316" t="s">
        <v>95</v>
      </c>
      <c r="G150" s="319">
        <v>0.27</v>
      </c>
      <c r="H150" s="315" t="s">
        <v>96</v>
      </c>
      <c r="I150" s="320">
        <v>-405.52</v>
      </c>
      <c r="J150" s="320">
        <v>0.0</v>
      </c>
      <c r="K150" s="320">
        <v>-405.52</v>
      </c>
      <c r="L150" s="320">
        <v>405.52</v>
      </c>
      <c r="M150" s="320">
        <v>0.0</v>
      </c>
      <c r="N150" s="320">
        <v>405.52</v>
      </c>
      <c r="O150" s="319">
        <v>0.0</v>
      </c>
      <c r="P150" s="320">
        <v>0.0</v>
      </c>
      <c r="Q150" s="320">
        <v>0.0</v>
      </c>
      <c r="R150" s="321">
        <v>0.0</v>
      </c>
      <c r="S150" s="314"/>
    </row>
    <row r="151" ht="11.25" customHeight="1">
      <c r="B151" s="315" t="s">
        <v>92</v>
      </c>
      <c r="C151" s="316" t="s">
        <v>118</v>
      </c>
      <c r="D151" s="317" t="s">
        <v>119</v>
      </c>
      <c r="E151" s="318"/>
      <c r="F151" s="316" t="s">
        <v>95</v>
      </c>
      <c r="G151" s="319">
        <v>0.009</v>
      </c>
      <c r="H151" s="315" t="s">
        <v>96</v>
      </c>
      <c r="I151" s="320">
        <v>-0.34</v>
      </c>
      <c r="J151" s="320">
        <v>0.0</v>
      </c>
      <c r="K151" s="320">
        <v>-0.34</v>
      </c>
      <c r="L151" s="320">
        <v>0.34</v>
      </c>
      <c r="M151" s="320">
        <v>0.0</v>
      </c>
      <c r="N151" s="320">
        <v>0.34</v>
      </c>
      <c r="O151" s="319">
        <v>0.0</v>
      </c>
      <c r="P151" s="320">
        <v>0.0</v>
      </c>
      <c r="Q151" s="320">
        <v>0.0</v>
      </c>
      <c r="R151" s="321">
        <v>0.0</v>
      </c>
      <c r="S151" s="314"/>
    </row>
    <row r="152" ht="11.25" customHeight="1">
      <c r="B152" s="315" t="s">
        <v>92</v>
      </c>
      <c r="C152" s="316" t="s">
        <v>383</v>
      </c>
      <c r="D152" s="317" t="s">
        <v>384</v>
      </c>
      <c r="E152" s="318"/>
      <c r="F152" s="316" t="s">
        <v>95</v>
      </c>
      <c r="G152" s="319">
        <v>0.9</v>
      </c>
      <c r="H152" s="315" t="s">
        <v>96</v>
      </c>
      <c r="I152" s="320">
        <v>-405.0</v>
      </c>
      <c r="J152" s="320">
        <v>0.0</v>
      </c>
      <c r="K152" s="320">
        <v>-405.0</v>
      </c>
      <c r="L152" s="320">
        <v>405.0</v>
      </c>
      <c r="M152" s="320">
        <v>0.0</v>
      </c>
      <c r="N152" s="320">
        <v>405.0</v>
      </c>
      <c r="O152" s="319">
        <v>0.0</v>
      </c>
      <c r="P152" s="320">
        <v>0.0</v>
      </c>
      <c r="Q152" s="320">
        <v>0.0</v>
      </c>
      <c r="R152" s="321">
        <v>0.0</v>
      </c>
      <c r="S152" s="314"/>
    </row>
    <row r="153" ht="11.25" customHeight="1">
      <c r="B153" s="315" t="s">
        <v>92</v>
      </c>
      <c r="C153" s="316" t="s">
        <v>120</v>
      </c>
      <c r="D153" s="317" t="s">
        <v>121</v>
      </c>
      <c r="E153" s="318"/>
      <c r="F153" s="316" t="s">
        <v>95</v>
      </c>
      <c r="G153" s="319">
        <v>0.09</v>
      </c>
      <c r="H153" s="315" t="s">
        <v>96</v>
      </c>
      <c r="I153" s="320">
        <v>0.0</v>
      </c>
      <c r="J153" s="320">
        <v>0.0</v>
      </c>
      <c r="K153" s="320">
        <v>0.0</v>
      </c>
      <c r="L153" s="320">
        <v>0.0</v>
      </c>
      <c r="M153" s="320">
        <v>0.0</v>
      </c>
      <c r="N153" s="320">
        <v>0.0</v>
      </c>
      <c r="O153" s="319">
        <v>0.0</v>
      </c>
      <c r="P153" s="320">
        <v>0.0</v>
      </c>
      <c r="Q153" s="320">
        <v>0.0</v>
      </c>
      <c r="R153" s="321">
        <v>0.0</v>
      </c>
      <c r="S153" s="314"/>
    </row>
    <row r="154" ht="11.25" customHeight="1">
      <c r="B154" s="315" t="s">
        <v>92</v>
      </c>
      <c r="C154" s="316" t="s">
        <v>141</v>
      </c>
      <c r="D154" s="317" t="s">
        <v>142</v>
      </c>
      <c r="E154" s="318"/>
      <c r="F154" s="316" t="s">
        <v>95</v>
      </c>
      <c r="G154" s="319">
        <v>0.18</v>
      </c>
      <c r="H154" s="315" t="s">
        <v>96</v>
      </c>
      <c r="I154" s="320">
        <v>-13.48</v>
      </c>
      <c r="J154" s="320">
        <v>0.0</v>
      </c>
      <c r="K154" s="320">
        <v>-13.48</v>
      </c>
      <c r="L154" s="320">
        <v>13.48</v>
      </c>
      <c r="M154" s="320">
        <v>0.0</v>
      </c>
      <c r="N154" s="320">
        <v>13.48</v>
      </c>
      <c r="O154" s="319">
        <v>0.0</v>
      </c>
      <c r="P154" s="320">
        <v>0.0</v>
      </c>
      <c r="Q154" s="320">
        <v>0.0</v>
      </c>
      <c r="R154" s="321">
        <v>0.0</v>
      </c>
      <c r="S154" s="314"/>
    </row>
    <row r="155" ht="11.25" customHeight="1">
      <c r="B155" s="315" t="s">
        <v>92</v>
      </c>
      <c r="C155" s="316" t="s">
        <v>2637</v>
      </c>
      <c r="D155" s="399" t="s">
        <v>2638</v>
      </c>
      <c r="E155" s="318"/>
      <c r="F155" s="316" t="s">
        <v>95</v>
      </c>
      <c r="G155" s="319">
        <v>0.085</v>
      </c>
      <c r="H155" s="315" t="s">
        <v>96</v>
      </c>
      <c r="I155" s="320">
        <v>-1693.2</v>
      </c>
      <c r="J155" s="320">
        <v>0.0</v>
      </c>
      <c r="K155" s="320">
        <v>-1693.2</v>
      </c>
      <c r="L155" s="320">
        <v>1693.2</v>
      </c>
      <c r="M155" s="320">
        <v>0.0</v>
      </c>
      <c r="N155" s="320">
        <v>1693.2</v>
      </c>
      <c r="O155" s="319">
        <v>0.0</v>
      </c>
      <c r="P155" s="320">
        <v>0.0</v>
      </c>
      <c r="Q155" s="320">
        <v>0.0</v>
      </c>
      <c r="R155" s="321">
        <v>0.0</v>
      </c>
      <c r="S155" s="314"/>
    </row>
    <row r="156" ht="11.25" customHeight="1">
      <c r="B156" s="322" t="s">
        <v>107</v>
      </c>
      <c r="C156" s="323"/>
      <c r="D156" s="323"/>
      <c r="E156" s="323"/>
      <c r="F156" s="324"/>
      <c r="G156" s="325">
        <v>44.508</v>
      </c>
      <c r="H156" s="326" t="s">
        <v>108</v>
      </c>
      <c r="I156" s="327">
        <v>-10515.25</v>
      </c>
      <c r="J156" s="327">
        <v>0.0</v>
      </c>
      <c r="K156" s="327">
        <v>-10515.25</v>
      </c>
      <c r="L156" s="327">
        <v>10515.25</v>
      </c>
      <c r="M156" s="327">
        <v>0.0</v>
      </c>
      <c r="N156" s="327">
        <v>10515.25</v>
      </c>
      <c r="O156" s="325">
        <v>0.0</v>
      </c>
      <c r="P156" s="327">
        <v>0.0</v>
      </c>
      <c r="Q156" s="327">
        <v>0.0</v>
      </c>
      <c r="R156" s="328">
        <v>0.0</v>
      </c>
      <c r="S156" s="329"/>
    </row>
    <row r="157" ht="12.75" customHeight="1">
      <c r="B157" s="300" t="s">
        <v>1813</v>
      </c>
      <c r="C157" s="297"/>
      <c r="D157" s="298"/>
      <c r="S157" s="330" t="s">
        <v>259</v>
      </c>
    </row>
    <row r="158" ht="12.75" customHeight="1"/>
    <row r="159" ht="12.75" customHeight="1"/>
    <row r="160" ht="12.75" customHeight="1"/>
    <row r="161" ht="12.75" customHeight="1">
      <c r="B161" s="296" t="s">
        <v>424</v>
      </c>
      <c r="C161" s="297"/>
      <c r="D161" s="297"/>
      <c r="E161" s="297"/>
      <c r="F161" s="297"/>
      <c r="G161" s="297"/>
      <c r="H161" s="297"/>
      <c r="I161" s="297"/>
      <c r="J161" s="297"/>
      <c r="K161" s="297"/>
      <c r="L161" s="297"/>
      <c r="M161" s="297"/>
      <c r="N161" s="297"/>
      <c r="O161" s="297"/>
      <c r="P161" s="297"/>
      <c r="Q161" s="297"/>
      <c r="R161" s="297"/>
      <c r="S161" s="297"/>
      <c r="T161" s="298"/>
    </row>
    <row r="162" ht="12.75" customHeight="1">
      <c r="B162" s="331"/>
      <c r="C162" s="331"/>
      <c r="D162" s="331"/>
      <c r="E162" s="331"/>
      <c r="F162" s="331"/>
      <c r="G162" s="331"/>
      <c r="H162" s="331"/>
      <c r="I162" s="331"/>
      <c r="J162" s="331"/>
      <c r="K162" s="331"/>
      <c r="L162" s="331"/>
      <c r="M162" s="331"/>
      <c r="N162" s="331"/>
      <c r="O162" s="331"/>
      <c r="P162" s="331"/>
      <c r="Q162" s="331"/>
      <c r="R162" s="331"/>
      <c r="S162" s="331"/>
      <c r="T162" s="331"/>
    </row>
    <row r="163" ht="12.75" customHeight="1">
      <c r="B163" s="331"/>
      <c r="C163" s="331"/>
      <c r="D163" s="299" t="s">
        <v>2060</v>
      </c>
      <c r="E163" s="297"/>
      <c r="F163" s="297"/>
      <c r="G163" s="297"/>
      <c r="H163" s="297"/>
      <c r="I163" s="297"/>
      <c r="J163" s="297"/>
      <c r="K163" s="297"/>
      <c r="L163" s="297"/>
      <c r="M163" s="297"/>
      <c r="N163" s="297"/>
      <c r="O163" s="297"/>
      <c r="P163" s="297"/>
      <c r="Q163" s="297"/>
      <c r="R163" s="297"/>
      <c r="S163" s="298"/>
      <c r="T163" s="331"/>
    </row>
    <row r="164" ht="12.75" customHeight="1">
      <c r="B164" s="331"/>
      <c r="C164" s="331"/>
      <c r="D164" s="331"/>
      <c r="E164" s="331"/>
      <c r="F164" s="331"/>
      <c r="G164" s="331"/>
      <c r="H164" s="331"/>
      <c r="I164" s="331"/>
      <c r="J164" s="331"/>
      <c r="K164" s="331"/>
      <c r="L164" s="331"/>
      <c r="M164" s="331"/>
      <c r="N164" s="331"/>
      <c r="O164" s="331"/>
      <c r="P164" s="331"/>
      <c r="Q164" s="331"/>
      <c r="R164" s="331"/>
      <c r="S164" s="331"/>
      <c r="T164" s="331"/>
    </row>
    <row r="165" ht="12.75" customHeight="1">
      <c r="B165" s="331"/>
      <c r="C165" s="331"/>
      <c r="D165" s="300" t="s">
        <v>2639</v>
      </c>
      <c r="E165" s="297"/>
      <c r="F165" s="297"/>
      <c r="G165" s="297"/>
      <c r="H165" s="297"/>
      <c r="I165" s="297"/>
      <c r="J165" s="297"/>
      <c r="K165" s="297"/>
      <c r="L165" s="297"/>
      <c r="M165" s="297"/>
      <c r="N165" s="297"/>
      <c r="O165" s="297"/>
      <c r="P165" s="297"/>
      <c r="Q165" s="297"/>
      <c r="R165" s="297"/>
      <c r="S165" s="298"/>
      <c r="T165" s="331"/>
    </row>
    <row r="166" ht="12.75" customHeight="1">
      <c r="B166" s="331"/>
      <c r="C166" s="331"/>
      <c r="D166" s="331"/>
      <c r="E166" s="331"/>
      <c r="F166" s="331"/>
      <c r="G166" s="331"/>
      <c r="H166" s="331"/>
      <c r="I166" s="331"/>
      <c r="J166" s="331"/>
      <c r="K166" s="331"/>
      <c r="L166" s="331"/>
      <c r="M166" s="331"/>
      <c r="N166" s="331"/>
      <c r="O166" s="331"/>
      <c r="P166" s="331"/>
      <c r="Q166" s="331"/>
      <c r="R166" s="331"/>
      <c r="S166" s="331"/>
      <c r="T166" s="331"/>
    </row>
    <row r="167" ht="12.75" customHeight="1">
      <c r="B167" s="331"/>
      <c r="C167" s="331"/>
      <c r="D167" s="300" t="s">
        <v>426</v>
      </c>
      <c r="E167" s="297"/>
      <c r="F167" s="297"/>
      <c r="G167" s="297"/>
      <c r="H167" s="297"/>
      <c r="I167" s="297"/>
      <c r="J167" s="297"/>
      <c r="K167" s="297"/>
      <c r="L167" s="297"/>
      <c r="M167" s="297"/>
      <c r="N167" s="297"/>
      <c r="O167" s="297"/>
      <c r="P167" s="297"/>
      <c r="Q167" s="297"/>
      <c r="R167" s="297"/>
      <c r="S167" s="298"/>
      <c r="T167" s="331"/>
    </row>
    <row r="168" ht="12.75" customHeight="1">
      <c r="B168" s="331"/>
      <c r="C168" s="331"/>
      <c r="D168" s="331"/>
      <c r="E168" s="331"/>
      <c r="F168" s="331"/>
      <c r="G168" s="331"/>
      <c r="H168" s="331"/>
      <c r="I168" s="331"/>
      <c r="J168" s="331"/>
      <c r="K168" s="331"/>
      <c r="L168" s="331"/>
      <c r="M168" s="331"/>
      <c r="N168" s="331"/>
      <c r="O168" s="331"/>
      <c r="P168" s="331"/>
      <c r="Q168" s="331"/>
      <c r="R168" s="331"/>
      <c r="S168" s="331"/>
      <c r="T168" s="331"/>
    </row>
    <row r="169" ht="12.75" customHeight="1">
      <c r="B169" s="331"/>
      <c r="C169" s="331"/>
      <c r="D169" s="300" t="s">
        <v>1835</v>
      </c>
      <c r="E169" s="297"/>
      <c r="F169" s="297"/>
      <c r="G169" s="297"/>
      <c r="H169" s="297"/>
      <c r="I169" s="297"/>
      <c r="J169" s="297"/>
      <c r="K169" s="297"/>
      <c r="L169" s="297"/>
      <c r="M169" s="297"/>
      <c r="N169" s="297"/>
      <c r="O169" s="297"/>
      <c r="P169" s="297"/>
      <c r="Q169" s="297"/>
      <c r="R169" s="297"/>
      <c r="S169" s="298"/>
      <c r="T169" s="331"/>
    </row>
    <row r="170" ht="12.75" customHeight="1">
      <c r="B170" s="331"/>
      <c r="C170" s="331"/>
      <c r="D170" s="331"/>
      <c r="E170" s="331"/>
      <c r="F170" s="331"/>
      <c r="G170" s="331"/>
      <c r="H170" s="331"/>
      <c r="I170" s="331"/>
      <c r="J170" s="331"/>
      <c r="K170" s="331"/>
      <c r="L170" s="331"/>
      <c r="M170" s="331"/>
      <c r="N170" s="331"/>
      <c r="O170" s="331"/>
      <c r="P170" s="331"/>
      <c r="Q170" s="331"/>
      <c r="R170" s="331"/>
      <c r="S170" s="331"/>
      <c r="T170" s="331"/>
    </row>
    <row r="171" ht="12.75" customHeight="1">
      <c r="B171" s="331"/>
      <c r="C171" s="331"/>
      <c r="D171" s="332" t="s">
        <v>427</v>
      </c>
      <c r="E171" s="332" t="s">
        <v>428</v>
      </c>
      <c r="F171" s="333" t="s">
        <v>429</v>
      </c>
      <c r="G171" s="334"/>
      <c r="H171" s="333" t="s">
        <v>430</v>
      </c>
      <c r="I171" s="334"/>
      <c r="J171" s="333" t="s">
        <v>431</v>
      </c>
      <c r="K171" s="334"/>
      <c r="L171" s="332" t="s">
        <v>432</v>
      </c>
      <c r="M171" s="304" t="s">
        <v>85</v>
      </c>
      <c r="N171" s="305"/>
      <c r="O171" s="307"/>
      <c r="P171" s="304" t="s">
        <v>86</v>
      </c>
      <c r="Q171" s="305"/>
      <c r="R171" s="305"/>
      <c r="S171" s="307"/>
      <c r="T171" s="331"/>
    </row>
    <row r="172" ht="12.75" customHeight="1">
      <c r="B172" s="331"/>
      <c r="C172" s="331"/>
      <c r="D172" s="335" t="s">
        <v>433</v>
      </c>
      <c r="E172" s="335" t="s">
        <v>433</v>
      </c>
      <c r="F172" s="336" t="s">
        <v>433</v>
      </c>
      <c r="G172" s="337"/>
      <c r="H172" s="336" t="s">
        <v>434</v>
      </c>
      <c r="I172" s="337"/>
      <c r="J172" s="336" t="s">
        <v>433</v>
      </c>
      <c r="K172" s="337"/>
      <c r="L172" s="335" t="s">
        <v>433</v>
      </c>
      <c r="M172" s="338" t="s">
        <v>88</v>
      </c>
      <c r="N172" s="338" t="s">
        <v>89</v>
      </c>
      <c r="O172" s="338" t="s">
        <v>90</v>
      </c>
      <c r="P172" s="338" t="s">
        <v>88</v>
      </c>
      <c r="Q172" s="338" t="s">
        <v>89</v>
      </c>
      <c r="R172" s="304" t="s">
        <v>90</v>
      </c>
      <c r="S172" s="307"/>
      <c r="T172" s="331"/>
      <c r="V172" s="400" t="s">
        <v>1836</v>
      </c>
      <c r="W172" s="401" t="s">
        <v>1837</v>
      </c>
      <c r="X172" s="402" t="s">
        <v>1838</v>
      </c>
      <c r="Y172" s="402" t="s">
        <v>1839</v>
      </c>
    </row>
    <row r="173" ht="12.75" customHeight="1">
      <c r="B173" s="331"/>
      <c r="C173" s="339" t="s">
        <v>433</v>
      </c>
      <c r="D173" s="340" t="s">
        <v>435</v>
      </c>
      <c r="E173" s="341" t="s">
        <v>2640</v>
      </c>
      <c r="F173" s="342" t="s">
        <v>2641</v>
      </c>
      <c r="G173" s="314"/>
      <c r="H173" s="342" t="s">
        <v>433</v>
      </c>
      <c r="I173" s="314"/>
      <c r="J173" s="343" t="s">
        <v>438</v>
      </c>
      <c r="K173" s="314"/>
      <c r="L173" s="341" t="s">
        <v>2642</v>
      </c>
      <c r="M173" s="344">
        <v>-9221.15</v>
      </c>
      <c r="N173" s="344">
        <v>0.0</v>
      </c>
      <c r="O173" s="344">
        <v>-9221.15</v>
      </c>
      <c r="P173" s="344">
        <v>9221.15</v>
      </c>
      <c r="Q173" s="344">
        <v>0.0</v>
      </c>
      <c r="R173" s="345">
        <v>9221.15</v>
      </c>
      <c r="S173" s="314"/>
      <c r="T173" s="331" t="s">
        <v>2090</v>
      </c>
      <c r="V173" s="403">
        <f t="shared" ref="V173:V177" si="1">R173/8</f>
        <v>1152.64375</v>
      </c>
      <c r="W173" s="27">
        <v>1500.0</v>
      </c>
      <c r="X173" s="404">
        <f t="shared" ref="X173:X177" si="2">(W173-V173)/V173</f>
        <v>0.3013561215</v>
      </c>
      <c r="Y173" s="405">
        <f t="shared" ref="Y173:Y177" si="3">V173-W173</f>
        <v>-347.35625</v>
      </c>
    </row>
    <row r="174" ht="12.75" customHeight="1">
      <c r="B174" s="331"/>
      <c r="C174" s="339" t="s">
        <v>433</v>
      </c>
      <c r="D174" s="340" t="s">
        <v>435</v>
      </c>
      <c r="E174" s="341" t="s">
        <v>2643</v>
      </c>
      <c r="F174" s="342" t="s">
        <v>2644</v>
      </c>
      <c r="G174" s="314"/>
      <c r="H174" s="342" t="s">
        <v>433</v>
      </c>
      <c r="I174" s="314"/>
      <c r="J174" s="343" t="s">
        <v>438</v>
      </c>
      <c r="K174" s="314"/>
      <c r="L174" s="341" t="s">
        <v>2642</v>
      </c>
      <c r="M174" s="344">
        <v>-9683.46</v>
      </c>
      <c r="N174" s="344">
        <v>0.0</v>
      </c>
      <c r="O174" s="344">
        <v>-9683.46</v>
      </c>
      <c r="P174" s="344">
        <v>9683.46</v>
      </c>
      <c r="Q174" s="344">
        <v>0.0</v>
      </c>
      <c r="R174" s="345">
        <v>9683.46</v>
      </c>
      <c r="S174" s="314"/>
      <c r="T174" s="331" t="s">
        <v>2645</v>
      </c>
      <c r="V174" s="403">
        <f t="shared" si="1"/>
        <v>1210.4325</v>
      </c>
      <c r="W174" s="27">
        <v>1500.0</v>
      </c>
      <c r="X174" s="404">
        <f t="shared" si="2"/>
        <v>0.2392264748</v>
      </c>
      <c r="Y174" s="405">
        <f t="shared" si="3"/>
        <v>-289.5675</v>
      </c>
    </row>
    <row r="175" ht="12.75" customHeight="1">
      <c r="B175" s="331"/>
      <c r="C175" s="339" t="s">
        <v>433</v>
      </c>
      <c r="D175" s="340" t="s">
        <v>435</v>
      </c>
      <c r="E175" s="341" t="s">
        <v>2646</v>
      </c>
      <c r="F175" s="342" t="s">
        <v>2647</v>
      </c>
      <c r="G175" s="314"/>
      <c r="H175" s="342" t="s">
        <v>433</v>
      </c>
      <c r="I175" s="314"/>
      <c r="J175" s="343" t="s">
        <v>438</v>
      </c>
      <c r="K175" s="314"/>
      <c r="L175" s="341" t="s">
        <v>2642</v>
      </c>
      <c r="M175" s="344">
        <v>-7306.27</v>
      </c>
      <c r="N175" s="344">
        <v>0.0</v>
      </c>
      <c r="O175" s="344">
        <v>-7306.27</v>
      </c>
      <c r="P175" s="344">
        <v>7306.27</v>
      </c>
      <c r="Q175" s="344">
        <v>0.0</v>
      </c>
      <c r="R175" s="345">
        <v>7306.27</v>
      </c>
      <c r="S175" s="314"/>
      <c r="T175" s="331" t="s">
        <v>2648</v>
      </c>
      <c r="V175" s="403">
        <f t="shared" si="1"/>
        <v>913.28375</v>
      </c>
      <c r="W175" s="27">
        <v>1500.0</v>
      </c>
      <c r="X175" s="404">
        <f t="shared" si="2"/>
        <v>0.6424249309</v>
      </c>
      <c r="Y175" s="405">
        <f t="shared" si="3"/>
        <v>-586.71625</v>
      </c>
    </row>
    <row r="176" ht="12.75" customHeight="1">
      <c r="B176" s="331"/>
      <c r="C176" s="339" t="s">
        <v>433</v>
      </c>
      <c r="D176" s="340" t="s">
        <v>435</v>
      </c>
      <c r="E176" s="341" t="s">
        <v>2649</v>
      </c>
      <c r="F176" s="342" t="s">
        <v>2650</v>
      </c>
      <c r="G176" s="314"/>
      <c r="H176" s="342" t="s">
        <v>433</v>
      </c>
      <c r="I176" s="314"/>
      <c r="J176" s="343" t="s">
        <v>438</v>
      </c>
      <c r="K176" s="314"/>
      <c r="L176" s="341" t="s">
        <v>2642</v>
      </c>
      <c r="M176" s="344">
        <v>-10515.25</v>
      </c>
      <c r="N176" s="344">
        <v>0.0</v>
      </c>
      <c r="O176" s="344">
        <v>-10515.25</v>
      </c>
      <c r="P176" s="344">
        <v>10515.25</v>
      </c>
      <c r="Q176" s="344">
        <v>0.0</v>
      </c>
      <c r="R176" s="345">
        <v>10515.25</v>
      </c>
      <c r="S176" s="314"/>
      <c r="T176" s="331" t="s">
        <v>2651</v>
      </c>
      <c r="V176" s="403">
        <f t="shared" si="1"/>
        <v>1314.40625</v>
      </c>
      <c r="W176" s="27">
        <v>1500.0</v>
      </c>
      <c r="X176" s="404">
        <f t="shared" si="2"/>
        <v>0.1411996862</v>
      </c>
      <c r="Y176" s="405">
        <f t="shared" si="3"/>
        <v>-185.59375</v>
      </c>
    </row>
    <row r="177" ht="12.75" customHeight="1">
      <c r="B177" s="331"/>
      <c r="C177" s="331"/>
      <c r="D177" s="331"/>
      <c r="E177" s="331"/>
      <c r="F177" s="331"/>
      <c r="G177" s="331"/>
      <c r="H177" s="331"/>
      <c r="I177" s="331"/>
      <c r="J177" s="331"/>
      <c r="K177" s="346" t="s">
        <v>486</v>
      </c>
      <c r="L177" s="307"/>
      <c r="M177" s="347">
        <v>-36726.13</v>
      </c>
      <c r="N177" s="347">
        <v>0.0</v>
      </c>
      <c r="O177" s="347">
        <v>-36726.13</v>
      </c>
      <c r="P177" s="347">
        <v>36726.13</v>
      </c>
      <c r="Q177" s="347">
        <v>0.0</v>
      </c>
      <c r="R177" s="348">
        <v>36726.13</v>
      </c>
      <c r="S177" s="307"/>
      <c r="T177" s="331"/>
      <c r="V177" s="403">
        <f t="shared" si="1"/>
        <v>4590.76625</v>
      </c>
      <c r="W177" s="13">
        <f>SUM(W173:W176)</f>
        <v>6000</v>
      </c>
      <c r="X177" s="404">
        <f t="shared" si="2"/>
        <v>0.306971358</v>
      </c>
      <c r="Y177" s="405">
        <f t="shared" si="3"/>
        <v>-1409.23375</v>
      </c>
    </row>
    <row r="178" ht="12.75" customHeight="1">
      <c r="B178" s="331"/>
      <c r="C178" s="331"/>
      <c r="D178" s="331"/>
      <c r="E178" s="331"/>
      <c r="F178" s="331"/>
      <c r="G178" s="331"/>
      <c r="H178" s="331"/>
      <c r="I178" s="331"/>
      <c r="J178" s="331"/>
      <c r="K178" s="346" t="s">
        <v>487</v>
      </c>
      <c r="L178" s="307"/>
      <c r="M178" s="349" t="s">
        <v>1852</v>
      </c>
      <c r="N178" s="331"/>
      <c r="O178" s="331"/>
      <c r="P178" s="331"/>
      <c r="Q178" s="331"/>
      <c r="R178" s="346" t="s">
        <v>1853</v>
      </c>
      <c r="S178" s="305"/>
      <c r="T178" s="305"/>
      <c r="U178" s="307"/>
      <c r="V178" s="406">
        <f>AVERAGE(V173:V176)</f>
        <v>1147.691563</v>
      </c>
      <c r="W178" s="407">
        <f>(W175-V178)/V178</f>
        <v>0.306971358</v>
      </c>
    </row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343">
    <mergeCell ref="I7:K7"/>
    <mergeCell ref="L7:N7"/>
    <mergeCell ref="A1:T1"/>
    <mergeCell ref="B3:S3"/>
    <mergeCell ref="B5:S5"/>
    <mergeCell ref="B7:B8"/>
    <mergeCell ref="C7:C8"/>
    <mergeCell ref="D7:E8"/>
    <mergeCell ref="F7:F8"/>
    <mergeCell ref="B9:S9"/>
    <mergeCell ref="G7:G8"/>
    <mergeCell ref="H7:H8"/>
    <mergeCell ref="D10:E10"/>
    <mergeCell ref="D11:E11"/>
    <mergeCell ref="D12:E12"/>
    <mergeCell ref="D13:E13"/>
    <mergeCell ref="D14:E14"/>
    <mergeCell ref="O7:S7"/>
    <mergeCell ref="R8:S8"/>
    <mergeCell ref="R10:S10"/>
    <mergeCell ref="R11:S11"/>
    <mergeCell ref="R12:S12"/>
    <mergeCell ref="R13:S13"/>
    <mergeCell ref="R14:S14"/>
    <mergeCell ref="D15:E15"/>
    <mergeCell ref="D16:E16"/>
    <mergeCell ref="D17:E17"/>
    <mergeCell ref="D18:E18"/>
    <mergeCell ref="D19:E19"/>
    <mergeCell ref="D20:E20"/>
    <mergeCell ref="D21:E21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D22:E22"/>
    <mergeCell ref="D23:E23"/>
    <mergeCell ref="D24:E24"/>
    <mergeCell ref="D25:E25"/>
    <mergeCell ref="D26:E26"/>
    <mergeCell ref="D27:E27"/>
    <mergeCell ref="D28:E28"/>
    <mergeCell ref="D36:E36"/>
    <mergeCell ref="D37:E37"/>
    <mergeCell ref="B38:F38"/>
    <mergeCell ref="D29:E29"/>
    <mergeCell ref="D30:E30"/>
    <mergeCell ref="D31:E31"/>
    <mergeCell ref="D32:E32"/>
    <mergeCell ref="D33:E33"/>
    <mergeCell ref="D34:E34"/>
    <mergeCell ref="D35:E35"/>
    <mergeCell ref="D40:E40"/>
    <mergeCell ref="D41:E41"/>
    <mergeCell ref="D42:E42"/>
    <mergeCell ref="D43:E43"/>
    <mergeCell ref="D44:E44"/>
    <mergeCell ref="D45:E45"/>
    <mergeCell ref="D46:E46"/>
    <mergeCell ref="B48:D48"/>
    <mergeCell ref="B50:B51"/>
    <mergeCell ref="C50:C51"/>
    <mergeCell ref="D50:E51"/>
    <mergeCell ref="F50:F51"/>
    <mergeCell ref="G50:G51"/>
    <mergeCell ref="H50:H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R36:S36"/>
    <mergeCell ref="R37:S37"/>
    <mergeCell ref="R38:S38"/>
    <mergeCell ref="B39:S39"/>
    <mergeCell ref="R29:S29"/>
    <mergeCell ref="R30:S30"/>
    <mergeCell ref="R31:S31"/>
    <mergeCell ref="R32:S32"/>
    <mergeCell ref="R33:S33"/>
    <mergeCell ref="R34:S34"/>
    <mergeCell ref="R35:S35"/>
    <mergeCell ref="I50:K50"/>
    <mergeCell ref="L50:N50"/>
    <mergeCell ref="O50:S50"/>
    <mergeCell ref="R40:S40"/>
    <mergeCell ref="R41:S41"/>
    <mergeCell ref="R42:S42"/>
    <mergeCell ref="R43:S43"/>
    <mergeCell ref="R44:S44"/>
    <mergeCell ref="R45:S45"/>
    <mergeCell ref="R46:S46"/>
    <mergeCell ref="R51:S51"/>
    <mergeCell ref="R52:S52"/>
    <mergeCell ref="R53:S53"/>
    <mergeCell ref="R54:S54"/>
    <mergeCell ref="R55:S55"/>
    <mergeCell ref="R56:S56"/>
    <mergeCell ref="R57:S57"/>
    <mergeCell ref="R72:S72"/>
    <mergeCell ref="R73:S73"/>
    <mergeCell ref="B74:S74"/>
    <mergeCell ref="R75:S75"/>
    <mergeCell ref="R76:S76"/>
    <mergeCell ref="D66:E66"/>
    <mergeCell ref="D67:E67"/>
    <mergeCell ref="D68:E68"/>
    <mergeCell ref="D69:E69"/>
    <mergeCell ref="D70:E70"/>
    <mergeCell ref="D71:E71"/>
    <mergeCell ref="B73:F73"/>
    <mergeCell ref="D72:E72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B95:D95"/>
    <mergeCell ref="B97:B98"/>
    <mergeCell ref="C97:C98"/>
    <mergeCell ref="F97:F98"/>
    <mergeCell ref="G97:G98"/>
    <mergeCell ref="H97:H98"/>
    <mergeCell ref="I97:K97"/>
    <mergeCell ref="L97:N97"/>
    <mergeCell ref="B112:S112"/>
    <mergeCell ref="R113:S113"/>
    <mergeCell ref="D105:E105"/>
    <mergeCell ref="D106:E106"/>
    <mergeCell ref="D107:E107"/>
    <mergeCell ref="D108:E108"/>
    <mergeCell ref="D109:E109"/>
    <mergeCell ref="D110:E110"/>
    <mergeCell ref="B111:F111"/>
    <mergeCell ref="R117:S117"/>
    <mergeCell ref="R118:S118"/>
    <mergeCell ref="R119:S119"/>
    <mergeCell ref="R120:S120"/>
    <mergeCell ref="R121:S121"/>
    <mergeCell ref="R122:S122"/>
    <mergeCell ref="R123:S123"/>
    <mergeCell ref="R124:S124"/>
    <mergeCell ref="R125:S125"/>
    <mergeCell ref="R126:S126"/>
    <mergeCell ref="R127:S127"/>
    <mergeCell ref="R128:S128"/>
    <mergeCell ref="R129:S129"/>
    <mergeCell ref="R130:S130"/>
    <mergeCell ref="R131:S131"/>
    <mergeCell ref="R132:S132"/>
    <mergeCell ref="R133:S133"/>
    <mergeCell ref="R134:S134"/>
    <mergeCell ref="R135:S135"/>
    <mergeCell ref="R136:S136"/>
    <mergeCell ref="R137:S137"/>
    <mergeCell ref="R138:S138"/>
    <mergeCell ref="R139:S139"/>
    <mergeCell ref="R140:S140"/>
    <mergeCell ref="O144:S144"/>
    <mergeCell ref="R145:S145"/>
    <mergeCell ref="R146:S146"/>
    <mergeCell ref="R147:S147"/>
    <mergeCell ref="R155:S155"/>
    <mergeCell ref="R156:S156"/>
    <mergeCell ref="R148:S148"/>
    <mergeCell ref="R149:S149"/>
    <mergeCell ref="R150:S150"/>
    <mergeCell ref="R151:S151"/>
    <mergeCell ref="R152:S152"/>
    <mergeCell ref="R153:S153"/>
    <mergeCell ref="R154:S154"/>
    <mergeCell ref="R58:S58"/>
    <mergeCell ref="R59:S59"/>
    <mergeCell ref="R60:S60"/>
    <mergeCell ref="R61:S61"/>
    <mergeCell ref="R62:S62"/>
    <mergeCell ref="R63:S63"/>
    <mergeCell ref="R64:S64"/>
    <mergeCell ref="R65:S65"/>
    <mergeCell ref="R66:S66"/>
    <mergeCell ref="R67:S67"/>
    <mergeCell ref="R68:S68"/>
    <mergeCell ref="R69:S69"/>
    <mergeCell ref="R70:S70"/>
    <mergeCell ref="R71:S71"/>
    <mergeCell ref="R77:S77"/>
    <mergeCell ref="R78:S78"/>
    <mergeCell ref="R79:S79"/>
    <mergeCell ref="R80:S80"/>
    <mergeCell ref="R81:S81"/>
    <mergeCell ref="R82:S82"/>
    <mergeCell ref="R83:S83"/>
    <mergeCell ref="R84:S84"/>
    <mergeCell ref="R85:S85"/>
    <mergeCell ref="R86:S86"/>
    <mergeCell ref="R87:S87"/>
    <mergeCell ref="R88:S88"/>
    <mergeCell ref="R89:S89"/>
    <mergeCell ref="R90:S90"/>
    <mergeCell ref="R91:S91"/>
    <mergeCell ref="R92:S92"/>
    <mergeCell ref="R93:S93"/>
    <mergeCell ref="O97:S97"/>
    <mergeCell ref="R98:S98"/>
    <mergeCell ref="R99:S99"/>
    <mergeCell ref="R100:S100"/>
    <mergeCell ref="R101:S101"/>
    <mergeCell ref="R102:S102"/>
    <mergeCell ref="R103:S103"/>
    <mergeCell ref="R104:S104"/>
    <mergeCell ref="R105:S105"/>
    <mergeCell ref="R106:S106"/>
    <mergeCell ref="R107:S107"/>
    <mergeCell ref="R108:S108"/>
    <mergeCell ref="R109:S109"/>
    <mergeCell ref="R110:S110"/>
    <mergeCell ref="R111:S111"/>
    <mergeCell ref="R114:S114"/>
    <mergeCell ref="R115:S115"/>
    <mergeCell ref="R116:S116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B156:F156"/>
    <mergeCell ref="B157:D157"/>
    <mergeCell ref="B161:T161"/>
    <mergeCell ref="D163:S163"/>
    <mergeCell ref="R172:S172"/>
    <mergeCell ref="R173:S173"/>
    <mergeCell ref="R174:S174"/>
    <mergeCell ref="R175:S175"/>
    <mergeCell ref="R176:S176"/>
    <mergeCell ref="R177:S177"/>
    <mergeCell ref="R178:U178"/>
    <mergeCell ref="D165:S165"/>
    <mergeCell ref="D167:S167"/>
    <mergeCell ref="D169:S169"/>
    <mergeCell ref="H171:I171"/>
    <mergeCell ref="J171:K171"/>
    <mergeCell ref="M171:O171"/>
    <mergeCell ref="P171:S171"/>
    <mergeCell ref="F171:G171"/>
    <mergeCell ref="F172:G172"/>
    <mergeCell ref="H172:I172"/>
    <mergeCell ref="J172:K172"/>
    <mergeCell ref="F173:G173"/>
    <mergeCell ref="H173:I173"/>
    <mergeCell ref="J173:K173"/>
    <mergeCell ref="H176:I176"/>
    <mergeCell ref="J176:K176"/>
    <mergeCell ref="K177:L177"/>
    <mergeCell ref="K178:L178"/>
    <mergeCell ref="F174:G174"/>
    <mergeCell ref="H174:I174"/>
    <mergeCell ref="J174:K174"/>
    <mergeCell ref="F175:G175"/>
    <mergeCell ref="H175:I175"/>
    <mergeCell ref="J175:K175"/>
    <mergeCell ref="F176:G176"/>
    <mergeCell ref="D97:E98"/>
    <mergeCell ref="D99:E99"/>
    <mergeCell ref="D100:E100"/>
    <mergeCell ref="D101:E101"/>
    <mergeCell ref="D102:E102"/>
    <mergeCell ref="D103:E103"/>
    <mergeCell ref="D104:E104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I144:K144"/>
    <mergeCell ref="L144:N144"/>
    <mergeCell ref="B142:D142"/>
    <mergeCell ref="B144:B145"/>
    <mergeCell ref="C144:C145"/>
    <mergeCell ref="D144:E145"/>
    <mergeCell ref="F144:F145"/>
    <mergeCell ref="G144:G145"/>
    <mergeCell ref="H144:H145"/>
  </mergeCells>
  <conditionalFormatting sqref="N1:N999">
    <cfRule type="cellIs" dxfId="0" priority="1" operator="greaterThan">
      <formula>1000</formula>
    </cfRule>
  </conditionalFormatting>
  <conditionalFormatting sqref="N1:N999">
    <cfRule type="cellIs" dxfId="1" priority="2" operator="greaterThan">
      <formula>500</formula>
    </cfRule>
  </conditionalFormatting>
  <conditionalFormatting sqref="N1:N999">
    <cfRule type="cellIs" dxfId="2" priority="3" operator="greaterThan">
      <formula>300</formula>
    </cfRule>
  </conditionalFormatting>
  <conditionalFormatting sqref="N1:N999">
    <cfRule type="cellIs" dxfId="3" priority="4" operator="greaterThan">
      <formula>100</formula>
    </cfRule>
  </conditionalFormatting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0.38"/>
    <col customWidth="1" min="2" max="3" width="4.63"/>
    <col customWidth="1" min="4" max="4" width="16.25"/>
    <col customWidth="1" min="5" max="5" width="9.25"/>
    <col customWidth="1" min="6" max="6" width="7.25"/>
    <col customWidth="1" min="7" max="7" width="7.63"/>
    <col customWidth="1" min="8" max="8" width="4.63"/>
    <col customWidth="1" min="9" max="9" width="6.88"/>
    <col customWidth="1" min="10" max="10" width="6.38"/>
    <col customWidth="1" min="11" max="11" width="6.75"/>
    <col customWidth="1" min="12" max="12" width="6.88"/>
    <col customWidth="1" min="13" max="13" width="6.38"/>
    <col customWidth="1" min="14" max="14" width="6.75"/>
    <col customWidth="1" min="15" max="15" width="7.63"/>
    <col customWidth="1" min="16" max="16" width="6.75"/>
    <col customWidth="1" min="17" max="17" width="6.38"/>
    <col customWidth="1" min="18" max="18" width="1.0"/>
    <col customWidth="1" min="19" max="19" width="5.88"/>
    <col customWidth="1" min="20" max="20" width="0.38"/>
    <col customWidth="1" min="21" max="26" width="8.63"/>
  </cols>
  <sheetData>
    <row r="1" ht="14.25" customHeight="1">
      <c r="A1" s="296" t="s">
        <v>76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  <c r="O1" s="297"/>
      <c r="P1" s="297"/>
      <c r="Q1" s="297"/>
      <c r="R1" s="297"/>
      <c r="S1" s="297"/>
      <c r="T1" s="298"/>
    </row>
    <row r="2" ht="6.0" customHeight="1"/>
    <row r="3" ht="11.25" customHeight="1">
      <c r="B3" s="299" t="s">
        <v>2652</v>
      </c>
      <c r="C3" s="297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/>
      <c r="R3" s="297"/>
      <c r="S3" s="298"/>
    </row>
    <row r="4" ht="1.5" customHeight="1"/>
    <row r="5" ht="11.25" customHeight="1">
      <c r="B5" s="300" t="s">
        <v>78</v>
      </c>
      <c r="C5" s="297"/>
      <c r="D5" s="297"/>
      <c r="E5" s="297"/>
      <c r="F5" s="297"/>
      <c r="G5" s="297"/>
      <c r="H5" s="297"/>
      <c r="I5" s="297"/>
      <c r="J5" s="297"/>
      <c r="K5" s="297"/>
      <c r="L5" s="297"/>
      <c r="M5" s="297"/>
      <c r="N5" s="297"/>
      <c r="O5" s="297"/>
      <c r="P5" s="297"/>
      <c r="Q5" s="297"/>
      <c r="R5" s="297"/>
      <c r="S5" s="298"/>
    </row>
    <row r="6" ht="3.75" customHeight="1"/>
    <row r="7" ht="19.5" customHeight="1">
      <c r="B7" s="301" t="s">
        <v>79</v>
      </c>
      <c r="C7" s="301" t="s">
        <v>80</v>
      </c>
      <c r="D7" s="302" t="s">
        <v>81</v>
      </c>
      <c r="E7" s="303"/>
      <c r="F7" s="301" t="s">
        <v>82</v>
      </c>
      <c r="G7" s="301" t="s">
        <v>83</v>
      </c>
      <c r="H7" s="301" t="s">
        <v>84</v>
      </c>
      <c r="I7" s="304" t="s">
        <v>85</v>
      </c>
      <c r="J7" s="305"/>
      <c r="K7" s="306"/>
      <c r="L7" s="304" t="s">
        <v>86</v>
      </c>
      <c r="M7" s="305"/>
      <c r="N7" s="306"/>
      <c r="O7" s="304" t="s">
        <v>87</v>
      </c>
      <c r="P7" s="305"/>
      <c r="Q7" s="305"/>
      <c r="R7" s="305"/>
      <c r="S7" s="307"/>
    </row>
    <row r="8" ht="14.25" customHeight="1">
      <c r="B8" s="308"/>
      <c r="C8" s="308"/>
      <c r="D8" s="309"/>
      <c r="E8" s="310"/>
      <c r="F8" s="308"/>
      <c r="G8" s="308"/>
      <c r="H8" s="308"/>
      <c r="I8" s="311" t="s">
        <v>88</v>
      </c>
      <c r="J8" s="311" t="s">
        <v>89</v>
      </c>
      <c r="K8" s="311" t="s">
        <v>90</v>
      </c>
      <c r="L8" s="311" t="s">
        <v>88</v>
      </c>
      <c r="M8" s="311" t="s">
        <v>89</v>
      </c>
      <c r="N8" s="311" t="s">
        <v>90</v>
      </c>
      <c r="O8" s="311" t="s">
        <v>83</v>
      </c>
      <c r="P8" s="311" t="s">
        <v>88</v>
      </c>
      <c r="Q8" s="311" t="s">
        <v>89</v>
      </c>
      <c r="R8" s="304" t="s">
        <v>90</v>
      </c>
      <c r="S8" s="307"/>
    </row>
    <row r="9" ht="11.25" customHeight="1">
      <c r="B9" s="312" t="s">
        <v>2653</v>
      </c>
      <c r="C9" s="313"/>
      <c r="D9" s="313"/>
      <c r="E9" s="313"/>
      <c r="F9" s="313"/>
      <c r="G9" s="313"/>
      <c r="H9" s="313"/>
      <c r="I9" s="313"/>
      <c r="J9" s="313"/>
      <c r="K9" s="313"/>
      <c r="L9" s="313"/>
      <c r="M9" s="313"/>
      <c r="N9" s="313"/>
      <c r="O9" s="313"/>
      <c r="P9" s="313"/>
      <c r="Q9" s="313"/>
      <c r="R9" s="313"/>
      <c r="S9" s="314"/>
    </row>
    <row r="10" ht="11.25" customHeight="1">
      <c r="B10" s="315" t="s">
        <v>92</v>
      </c>
      <c r="C10" s="316" t="s">
        <v>1864</v>
      </c>
      <c r="D10" s="317" t="s">
        <v>770</v>
      </c>
      <c r="E10" s="318"/>
      <c r="F10" s="316" t="s">
        <v>95</v>
      </c>
      <c r="G10" s="319">
        <v>4.0</v>
      </c>
      <c r="H10" s="315" t="s">
        <v>96</v>
      </c>
      <c r="I10" s="320">
        <v>-768.0</v>
      </c>
      <c r="J10" s="320">
        <v>0.0</v>
      </c>
      <c r="K10" s="320">
        <v>-768.0</v>
      </c>
      <c r="L10" s="320">
        <v>768.0</v>
      </c>
      <c r="M10" s="320">
        <v>0.0</v>
      </c>
      <c r="N10" s="320">
        <v>768.0</v>
      </c>
      <c r="O10" s="319">
        <v>0.0</v>
      </c>
      <c r="P10" s="320">
        <v>0.0</v>
      </c>
      <c r="Q10" s="320">
        <v>0.0</v>
      </c>
      <c r="R10" s="321">
        <v>0.0</v>
      </c>
      <c r="S10" s="314"/>
    </row>
    <row r="11" ht="11.25" customHeight="1">
      <c r="B11" s="315" t="s">
        <v>92</v>
      </c>
      <c r="C11" s="316" t="s">
        <v>204</v>
      </c>
      <c r="D11" s="317" t="s">
        <v>205</v>
      </c>
      <c r="E11" s="318"/>
      <c r="F11" s="316" t="s">
        <v>95</v>
      </c>
      <c r="G11" s="319">
        <v>2.6</v>
      </c>
      <c r="H11" s="315" t="s">
        <v>96</v>
      </c>
      <c r="I11" s="320">
        <v>-1481.27</v>
      </c>
      <c r="J11" s="320">
        <v>0.0</v>
      </c>
      <c r="K11" s="320">
        <v>-1481.27</v>
      </c>
      <c r="L11" s="320">
        <v>1481.27</v>
      </c>
      <c r="M11" s="320">
        <v>0.0</v>
      </c>
      <c r="N11" s="320">
        <v>1481.27</v>
      </c>
      <c r="O11" s="319">
        <v>0.0</v>
      </c>
      <c r="P11" s="320">
        <v>0.0</v>
      </c>
      <c r="Q11" s="320">
        <v>0.0</v>
      </c>
      <c r="R11" s="321">
        <v>0.0</v>
      </c>
      <c r="S11" s="314"/>
    </row>
    <row r="12" ht="11.25" customHeight="1">
      <c r="B12" s="315" t="s">
        <v>92</v>
      </c>
      <c r="C12" s="316" t="s">
        <v>124</v>
      </c>
      <c r="D12" s="317" t="s">
        <v>125</v>
      </c>
      <c r="E12" s="318"/>
      <c r="F12" s="316" t="s">
        <v>95</v>
      </c>
      <c r="G12" s="319">
        <v>1.3</v>
      </c>
      <c r="H12" s="315" t="s">
        <v>96</v>
      </c>
      <c r="I12" s="320">
        <v>0.0</v>
      </c>
      <c r="J12" s="320">
        <v>0.0</v>
      </c>
      <c r="K12" s="320">
        <v>0.0</v>
      </c>
      <c r="L12" s="320">
        <v>0.0</v>
      </c>
      <c r="M12" s="320">
        <v>0.0</v>
      </c>
      <c r="N12" s="320">
        <v>0.0</v>
      </c>
      <c r="O12" s="319">
        <v>0.0</v>
      </c>
      <c r="P12" s="320">
        <v>0.0</v>
      </c>
      <c r="Q12" s="320">
        <v>0.0</v>
      </c>
      <c r="R12" s="321">
        <v>0.0</v>
      </c>
      <c r="S12" s="314"/>
    </row>
    <row r="13" ht="11.25" customHeight="1">
      <c r="B13" s="315" t="s">
        <v>92</v>
      </c>
      <c r="C13" s="316" t="s">
        <v>2126</v>
      </c>
      <c r="D13" s="317" t="s">
        <v>2127</v>
      </c>
      <c r="E13" s="318"/>
      <c r="F13" s="316" t="s">
        <v>286</v>
      </c>
      <c r="G13" s="319">
        <v>0.39</v>
      </c>
      <c r="H13" s="315" t="s">
        <v>96</v>
      </c>
      <c r="I13" s="320">
        <v>-645.84</v>
      </c>
      <c r="J13" s="320">
        <v>0.0</v>
      </c>
      <c r="K13" s="320">
        <v>-645.84</v>
      </c>
      <c r="L13" s="320">
        <v>645.84</v>
      </c>
      <c r="M13" s="320">
        <v>0.0</v>
      </c>
      <c r="N13" s="320">
        <v>645.84</v>
      </c>
      <c r="O13" s="319">
        <v>0.0</v>
      </c>
      <c r="P13" s="320">
        <v>0.0</v>
      </c>
      <c r="Q13" s="320">
        <v>0.0</v>
      </c>
      <c r="R13" s="321">
        <v>0.0</v>
      </c>
      <c r="S13" s="314"/>
    </row>
    <row r="14" ht="11.25" customHeight="1">
      <c r="B14" s="315" t="s">
        <v>92</v>
      </c>
      <c r="C14" s="316" t="s">
        <v>278</v>
      </c>
      <c r="D14" s="317" t="s">
        <v>279</v>
      </c>
      <c r="E14" s="318"/>
      <c r="F14" s="316" t="s">
        <v>95</v>
      </c>
      <c r="G14" s="319">
        <v>0.065</v>
      </c>
      <c r="H14" s="315" t="s">
        <v>96</v>
      </c>
      <c r="I14" s="320">
        <v>-71.5</v>
      </c>
      <c r="J14" s="320">
        <v>0.0</v>
      </c>
      <c r="K14" s="320">
        <v>-71.5</v>
      </c>
      <c r="L14" s="320">
        <v>71.5</v>
      </c>
      <c r="M14" s="320">
        <v>0.0</v>
      </c>
      <c r="N14" s="320">
        <v>71.5</v>
      </c>
      <c r="O14" s="319">
        <v>0.0</v>
      </c>
      <c r="P14" s="320">
        <v>0.0</v>
      </c>
      <c r="Q14" s="320">
        <v>0.0</v>
      </c>
      <c r="R14" s="321">
        <v>0.0</v>
      </c>
      <c r="S14" s="314"/>
    </row>
    <row r="15" ht="11.25" customHeight="1">
      <c r="B15" s="315" t="s">
        <v>92</v>
      </c>
      <c r="C15" s="316" t="s">
        <v>124</v>
      </c>
      <c r="D15" s="317" t="s">
        <v>125</v>
      </c>
      <c r="E15" s="318"/>
      <c r="F15" s="316" t="s">
        <v>95</v>
      </c>
      <c r="G15" s="319">
        <v>1.0</v>
      </c>
      <c r="H15" s="315" t="s">
        <v>96</v>
      </c>
      <c r="I15" s="320">
        <v>0.0</v>
      </c>
      <c r="J15" s="320">
        <v>0.0</v>
      </c>
      <c r="K15" s="320">
        <v>0.0</v>
      </c>
      <c r="L15" s="320">
        <v>0.0</v>
      </c>
      <c r="M15" s="320">
        <v>0.0</v>
      </c>
      <c r="N15" s="320">
        <v>0.0</v>
      </c>
      <c r="O15" s="319">
        <v>0.0</v>
      </c>
      <c r="P15" s="320">
        <v>0.0</v>
      </c>
      <c r="Q15" s="320">
        <v>0.0</v>
      </c>
      <c r="R15" s="321">
        <v>0.0</v>
      </c>
      <c r="S15" s="314"/>
    </row>
    <row r="16" ht="11.25" customHeight="1">
      <c r="B16" s="315" t="s">
        <v>92</v>
      </c>
      <c r="C16" s="316" t="s">
        <v>128</v>
      </c>
      <c r="D16" s="317" t="s">
        <v>129</v>
      </c>
      <c r="E16" s="318"/>
      <c r="F16" s="316" t="s">
        <v>130</v>
      </c>
      <c r="G16" s="319">
        <v>13.0</v>
      </c>
      <c r="H16" s="315" t="s">
        <v>96</v>
      </c>
      <c r="I16" s="320">
        <v>-206.7</v>
      </c>
      <c r="J16" s="320">
        <v>0.0</v>
      </c>
      <c r="K16" s="320">
        <v>-206.7</v>
      </c>
      <c r="L16" s="320">
        <v>206.7</v>
      </c>
      <c r="M16" s="320">
        <v>0.0</v>
      </c>
      <c r="N16" s="320">
        <v>206.7</v>
      </c>
      <c r="O16" s="319">
        <v>0.0</v>
      </c>
      <c r="P16" s="320">
        <v>0.0</v>
      </c>
      <c r="Q16" s="320">
        <v>0.0</v>
      </c>
      <c r="R16" s="321">
        <v>0.0</v>
      </c>
      <c r="S16" s="314"/>
    </row>
    <row r="17" ht="11.25" customHeight="1">
      <c r="B17" s="315" t="s">
        <v>92</v>
      </c>
      <c r="C17" s="316" t="s">
        <v>230</v>
      </c>
      <c r="D17" s="317" t="s">
        <v>231</v>
      </c>
      <c r="E17" s="318"/>
      <c r="F17" s="316" t="s">
        <v>95</v>
      </c>
      <c r="G17" s="319">
        <v>0.65</v>
      </c>
      <c r="H17" s="315" t="s">
        <v>96</v>
      </c>
      <c r="I17" s="320">
        <v>-356.85</v>
      </c>
      <c r="J17" s="320">
        <v>0.0</v>
      </c>
      <c r="K17" s="320">
        <v>-356.85</v>
      </c>
      <c r="L17" s="320">
        <v>356.85</v>
      </c>
      <c r="M17" s="320">
        <v>0.0</v>
      </c>
      <c r="N17" s="320">
        <v>356.85</v>
      </c>
      <c r="O17" s="319">
        <v>0.0</v>
      </c>
      <c r="P17" s="320">
        <v>0.0</v>
      </c>
      <c r="Q17" s="320">
        <v>0.0</v>
      </c>
      <c r="R17" s="321">
        <v>0.0</v>
      </c>
      <c r="S17" s="314"/>
    </row>
    <row r="18" ht="11.25" customHeight="1">
      <c r="B18" s="315" t="s">
        <v>92</v>
      </c>
      <c r="C18" s="316" t="s">
        <v>118</v>
      </c>
      <c r="D18" s="317" t="s">
        <v>119</v>
      </c>
      <c r="E18" s="318"/>
      <c r="F18" s="316" t="s">
        <v>95</v>
      </c>
      <c r="G18" s="319">
        <v>0.13</v>
      </c>
      <c r="H18" s="315" t="s">
        <v>96</v>
      </c>
      <c r="I18" s="320">
        <v>-4.49</v>
      </c>
      <c r="J18" s="320">
        <v>0.0</v>
      </c>
      <c r="K18" s="320">
        <v>-4.49</v>
      </c>
      <c r="L18" s="320">
        <v>4.49</v>
      </c>
      <c r="M18" s="320">
        <v>0.0</v>
      </c>
      <c r="N18" s="320">
        <v>4.49</v>
      </c>
      <c r="O18" s="319">
        <v>0.0</v>
      </c>
      <c r="P18" s="320">
        <v>0.0</v>
      </c>
      <c r="Q18" s="320">
        <v>0.0</v>
      </c>
      <c r="R18" s="321">
        <v>0.0</v>
      </c>
      <c r="S18" s="314"/>
    </row>
    <row r="19" ht="11.25" customHeight="1">
      <c r="B19" s="315" t="s">
        <v>92</v>
      </c>
      <c r="C19" s="316" t="s">
        <v>170</v>
      </c>
      <c r="D19" s="317" t="s">
        <v>171</v>
      </c>
      <c r="E19" s="318"/>
      <c r="F19" s="316" t="s">
        <v>95</v>
      </c>
      <c r="G19" s="319">
        <v>0.26</v>
      </c>
      <c r="H19" s="315" t="s">
        <v>96</v>
      </c>
      <c r="I19" s="320">
        <v>-36.98</v>
      </c>
      <c r="J19" s="320">
        <v>0.0</v>
      </c>
      <c r="K19" s="320">
        <v>-36.98</v>
      </c>
      <c r="L19" s="320">
        <v>36.98</v>
      </c>
      <c r="M19" s="320">
        <v>0.0</v>
      </c>
      <c r="N19" s="320">
        <v>36.98</v>
      </c>
      <c r="O19" s="319">
        <v>0.0</v>
      </c>
      <c r="P19" s="320">
        <v>0.0</v>
      </c>
      <c r="Q19" s="320">
        <v>0.0</v>
      </c>
      <c r="R19" s="321">
        <v>0.0</v>
      </c>
      <c r="S19" s="314"/>
    </row>
    <row r="20" ht="11.25" customHeight="1">
      <c r="B20" s="315" t="s">
        <v>92</v>
      </c>
      <c r="C20" s="316" t="s">
        <v>174</v>
      </c>
      <c r="D20" s="317" t="s">
        <v>175</v>
      </c>
      <c r="E20" s="318"/>
      <c r="F20" s="316" t="s">
        <v>95</v>
      </c>
      <c r="G20" s="319">
        <v>2.6</v>
      </c>
      <c r="H20" s="315" t="s">
        <v>96</v>
      </c>
      <c r="I20" s="320">
        <v>-7670.03</v>
      </c>
      <c r="J20" s="320">
        <v>0.0</v>
      </c>
      <c r="K20" s="320">
        <v>-7670.03</v>
      </c>
      <c r="L20" s="320">
        <v>7670.03</v>
      </c>
      <c r="M20" s="320">
        <v>0.0</v>
      </c>
      <c r="N20" s="320">
        <v>7670.03</v>
      </c>
      <c r="O20" s="319">
        <v>0.0</v>
      </c>
      <c r="P20" s="320">
        <v>0.0</v>
      </c>
      <c r="Q20" s="320">
        <v>0.0</v>
      </c>
      <c r="R20" s="321">
        <v>0.0</v>
      </c>
      <c r="S20" s="314"/>
    </row>
    <row r="21" ht="11.25" customHeight="1">
      <c r="B21" s="315" t="s">
        <v>92</v>
      </c>
      <c r="C21" s="316" t="s">
        <v>124</v>
      </c>
      <c r="D21" s="317" t="s">
        <v>125</v>
      </c>
      <c r="E21" s="318"/>
      <c r="F21" s="316" t="s">
        <v>95</v>
      </c>
      <c r="G21" s="319">
        <v>1.04</v>
      </c>
      <c r="H21" s="315" t="s">
        <v>96</v>
      </c>
      <c r="I21" s="320">
        <v>0.0</v>
      </c>
      <c r="J21" s="320">
        <v>0.0</v>
      </c>
      <c r="K21" s="320">
        <v>0.0</v>
      </c>
      <c r="L21" s="320">
        <v>0.0</v>
      </c>
      <c r="M21" s="320">
        <v>0.0</v>
      </c>
      <c r="N21" s="320">
        <v>0.0</v>
      </c>
      <c r="O21" s="319">
        <v>0.0</v>
      </c>
      <c r="P21" s="320">
        <v>0.0</v>
      </c>
      <c r="Q21" s="320">
        <v>0.0</v>
      </c>
      <c r="R21" s="321">
        <v>0.0</v>
      </c>
      <c r="S21" s="314"/>
    </row>
    <row r="22" ht="11.25" customHeight="1">
      <c r="B22" s="315" t="s">
        <v>92</v>
      </c>
      <c r="C22" s="316" t="s">
        <v>206</v>
      </c>
      <c r="D22" s="317" t="s">
        <v>207</v>
      </c>
      <c r="E22" s="318"/>
      <c r="F22" s="316" t="s">
        <v>95</v>
      </c>
      <c r="G22" s="319">
        <v>0.39</v>
      </c>
      <c r="H22" s="315" t="s">
        <v>96</v>
      </c>
      <c r="I22" s="320">
        <v>-137.64</v>
      </c>
      <c r="J22" s="320">
        <v>0.0</v>
      </c>
      <c r="K22" s="320">
        <v>-137.64</v>
      </c>
      <c r="L22" s="320">
        <v>137.64</v>
      </c>
      <c r="M22" s="320">
        <v>0.0</v>
      </c>
      <c r="N22" s="320">
        <v>137.64</v>
      </c>
      <c r="O22" s="319">
        <v>0.0</v>
      </c>
      <c r="P22" s="320">
        <v>0.0</v>
      </c>
      <c r="Q22" s="320">
        <v>0.0</v>
      </c>
      <c r="R22" s="321">
        <v>0.0</v>
      </c>
      <c r="S22" s="314"/>
    </row>
    <row r="23" ht="11.25" customHeight="1">
      <c r="B23" s="315" t="s">
        <v>92</v>
      </c>
      <c r="C23" s="316" t="s">
        <v>262</v>
      </c>
      <c r="D23" s="317" t="s">
        <v>263</v>
      </c>
      <c r="E23" s="318"/>
      <c r="F23" s="316" t="s">
        <v>95</v>
      </c>
      <c r="G23" s="319">
        <v>0.09</v>
      </c>
      <c r="H23" s="315" t="s">
        <v>96</v>
      </c>
      <c r="I23" s="320">
        <v>-269.55</v>
      </c>
      <c r="J23" s="320">
        <v>0.0</v>
      </c>
      <c r="K23" s="320">
        <v>-269.55</v>
      </c>
      <c r="L23" s="320">
        <v>269.55</v>
      </c>
      <c r="M23" s="320">
        <v>0.0</v>
      </c>
      <c r="N23" s="320">
        <v>269.55</v>
      </c>
      <c r="O23" s="319">
        <v>0.0</v>
      </c>
      <c r="P23" s="320">
        <v>0.0</v>
      </c>
      <c r="Q23" s="320">
        <v>0.0</v>
      </c>
      <c r="R23" s="321">
        <v>0.0</v>
      </c>
      <c r="S23" s="314"/>
    </row>
    <row r="24" ht="11.25" customHeight="1">
      <c r="B24" s="315" t="s">
        <v>92</v>
      </c>
      <c r="C24" s="316" t="s">
        <v>242</v>
      </c>
      <c r="D24" s="317" t="s">
        <v>243</v>
      </c>
      <c r="E24" s="318"/>
      <c r="F24" s="316" t="s">
        <v>95</v>
      </c>
      <c r="G24" s="319">
        <v>0.1</v>
      </c>
      <c r="H24" s="315" t="s">
        <v>96</v>
      </c>
      <c r="I24" s="320">
        <v>-58.0</v>
      </c>
      <c r="J24" s="320">
        <v>0.0</v>
      </c>
      <c r="K24" s="320">
        <v>-58.0</v>
      </c>
      <c r="L24" s="320">
        <v>58.0</v>
      </c>
      <c r="M24" s="320">
        <v>0.0</v>
      </c>
      <c r="N24" s="320">
        <v>58.0</v>
      </c>
      <c r="O24" s="319">
        <v>0.0</v>
      </c>
      <c r="P24" s="320">
        <v>0.0</v>
      </c>
      <c r="Q24" s="320">
        <v>0.0</v>
      </c>
      <c r="R24" s="321">
        <v>0.0</v>
      </c>
      <c r="S24" s="314"/>
    </row>
    <row r="25" ht="11.25" customHeight="1">
      <c r="B25" s="315" t="s">
        <v>92</v>
      </c>
      <c r="C25" s="316" t="s">
        <v>118</v>
      </c>
      <c r="D25" s="317" t="s">
        <v>119</v>
      </c>
      <c r="E25" s="318"/>
      <c r="F25" s="316" t="s">
        <v>95</v>
      </c>
      <c r="G25" s="319">
        <v>0.026</v>
      </c>
      <c r="H25" s="315" t="s">
        <v>96</v>
      </c>
      <c r="I25" s="320">
        <v>-0.9</v>
      </c>
      <c r="J25" s="320">
        <v>0.0</v>
      </c>
      <c r="K25" s="320">
        <v>-0.9</v>
      </c>
      <c r="L25" s="320">
        <v>0.9</v>
      </c>
      <c r="M25" s="320">
        <v>0.0</v>
      </c>
      <c r="N25" s="320">
        <v>0.9</v>
      </c>
      <c r="O25" s="319">
        <v>0.0</v>
      </c>
      <c r="P25" s="320">
        <v>0.0</v>
      </c>
      <c r="Q25" s="320">
        <v>0.0</v>
      </c>
      <c r="R25" s="321">
        <v>0.0</v>
      </c>
      <c r="S25" s="314"/>
    </row>
    <row r="26" ht="11.25" customHeight="1">
      <c r="B26" s="315" t="s">
        <v>92</v>
      </c>
      <c r="C26" s="316" t="s">
        <v>333</v>
      </c>
      <c r="D26" s="317" t="s">
        <v>334</v>
      </c>
      <c r="E26" s="318"/>
      <c r="F26" s="316" t="s">
        <v>95</v>
      </c>
      <c r="G26" s="319">
        <v>0.3</v>
      </c>
      <c r="H26" s="315" t="s">
        <v>96</v>
      </c>
      <c r="I26" s="320">
        <v>-45.8</v>
      </c>
      <c r="J26" s="320">
        <v>0.0</v>
      </c>
      <c r="K26" s="320">
        <v>-45.8</v>
      </c>
      <c r="L26" s="320">
        <v>45.8</v>
      </c>
      <c r="M26" s="320">
        <v>0.0</v>
      </c>
      <c r="N26" s="320">
        <v>45.8</v>
      </c>
      <c r="O26" s="319">
        <v>0.0</v>
      </c>
      <c r="P26" s="320">
        <v>0.0</v>
      </c>
      <c r="Q26" s="320">
        <v>0.0</v>
      </c>
      <c r="R26" s="321">
        <v>0.0</v>
      </c>
      <c r="S26" s="314"/>
    </row>
    <row r="27" ht="11.25" customHeight="1">
      <c r="B27" s="315" t="s">
        <v>92</v>
      </c>
      <c r="C27" s="316" t="s">
        <v>2654</v>
      </c>
      <c r="D27" s="317" t="s">
        <v>2655</v>
      </c>
      <c r="E27" s="318"/>
      <c r="F27" s="316" t="s">
        <v>95</v>
      </c>
      <c r="G27" s="319">
        <v>3.9</v>
      </c>
      <c r="H27" s="315" t="s">
        <v>96</v>
      </c>
      <c r="I27" s="320">
        <v>-1345.5</v>
      </c>
      <c r="J27" s="320">
        <v>0.0</v>
      </c>
      <c r="K27" s="320">
        <v>-1345.5</v>
      </c>
      <c r="L27" s="320">
        <v>1345.5</v>
      </c>
      <c r="M27" s="320">
        <v>0.0</v>
      </c>
      <c r="N27" s="320">
        <v>1345.5</v>
      </c>
      <c r="O27" s="319">
        <v>0.0</v>
      </c>
      <c r="P27" s="320">
        <v>0.0</v>
      </c>
      <c r="Q27" s="320">
        <v>0.0</v>
      </c>
      <c r="R27" s="321">
        <v>0.0</v>
      </c>
      <c r="S27" s="314"/>
    </row>
    <row r="28" ht="11.25" customHeight="1">
      <c r="B28" s="315" t="s">
        <v>92</v>
      </c>
      <c r="C28" s="316" t="s">
        <v>97</v>
      </c>
      <c r="D28" s="317" t="s">
        <v>98</v>
      </c>
      <c r="E28" s="318"/>
      <c r="F28" s="316" t="s">
        <v>95</v>
      </c>
      <c r="G28" s="319">
        <v>0.1</v>
      </c>
      <c r="H28" s="315" t="s">
        <v>96</v>
      </c>
      <c r="I28" s="320">
        <v>-33.0</v>
      </c>
      <c r="J28" s="320">
        <v>0.0</v>
      </c>
      <c r="K28" s="320">
        <v>-33.0</v>
      </c>
      <c r="L28" s="320">
        <v>33.0</v>
      </c>
      <c r="M28" s="320">
        <v>0.0</v>
      </c>
      <c r="N28" s="320">
        <v>33.0</v>
      </c>
      <c r="O28" s="319">
        <v>0.0</v>
      </c>
      <c r="P28" s="320">
        <v>0.0</v>
      </c>
      <c r="Q28" s="320">
        <v>0.0</v>
      </c>
      <c r="R28" s="321">
        <v>0.0</v>
      </c>
      <c r="S28" s="314"/>
    </row>
    <row r="29" ht="11.25" customHeight="1">
      <c r="B29" s="315" t="s">
        <v>92</v>
      </c>
      <c r="C29" s="316" t="s">
        <v>246</v>
      </c>
      <c r="D29" s="317" t="s">
        <v>247</v>
      </c>
      <c r="E29" s="318"/>
      <c r="F29" s="316" t="s">
        <v>95</v>
      </c>
      <c r="G29" s="319">
        <v>1.3</v>
      </c>
      <c r="H29" s="315" t="s">
        <v>96</v>
      </c>
      <c r="I29" s="320">
        <v>-1349.83</v>
      </c>
      <c r="J29" s="320">
        <v>0.0</v>
      </c>
      <c r="K29" s="320">
        <v>-1349.83</v>
      </c>
      <c r="L29" s="320">
        <v>1349.83</v>
      </c>
      <c r="M29" s="320">
        <v>0.0</v>
      </c>
      <c r="N29" s="320">
        <v>1349.83</v>
      </c>
      <c r="O29" s="319">
        <v>0.0</v>
      </c>
      <c r="P29" s="320">
        <v>0.0</v>
      </c>
      <c r="Q29" s="320">
        <v>0.0</v>
      </c>
      <c r="R29" s="321">
        <v>0.0</v>
      </c>
      <c r="S29" s="314"/>
    </row>
    <row r="30" ht="11.25" customHeight="1">
      <c r="B30" s="315" t="s">
        <v>92</v>
      </c>
      <c r="C30" s="316" t="s">
        <v>124</v>
      </c>
      <c r="D30" s="317" t="s">
        <v>125</v>
      </c>
      <c r="E30" s="318"/>
      <c r="F30" s="316" t="s">
        <v>95</v>
      </c>
      <c r="G30" s="319">
        <v>0.26</v>
      </c>
      <c r="H30" s="315" t="s">
        <v>96</v>
      </c>
      <c r="I30" s="320">
        <v>0.0</v>
      </c>
      <c r="J30" s="320">
        <v>0.0</v>
      </c>
      <c r="K30" s="320">
        <v>0.0</v>
      </c>
      <c r="L30" s="320">
        <v>0.0</v>
      </c>
      <c r="M30" s="320">
        <v>0.0</v>
      </c>
      <c r="N30" s="320">
        <v>0.0</v>
      </c>
      <c r="O30" s="319">
        <v>0.0</v>
      </c>
      <c r="P30" s="320">
        <v>0.0</v>
      </c>
      <c r="Q30" s="320">
        <v>0.0</v>
      </c>
      <c r="R30" s="321">
        <v>0.0</v>
      </c>
      <c r="S30" s="314"/>
    </row>
    <row r="31" ht="11.25" customHeight="1">
      <c r="B31" s="315" t="s">
        <v>92</v>
      </c>
      <c r="C31" s="316" t="s">
        <v>2656</v>
      </c>
      <c r="D31" s="317" t="s">
        <v>2657</v>
      </c>
      <c r="E31" s="318"/>
      <c r="F31" s="316" t="s">
        <v>95</v>
      </c>
      <c r="G31" s="319">
        <v>0.195</v>
      </c>
      <c r="H31" s="315" t="s">
        <v>96</v>
      </c>
      <c r="I31" s="320">
        <v>-123.62</v>
      </c>
      <c r="J31" s="320">
        <v>0.0</v>
      </c>
      <c r="K31" s="320">
        <v>-123.62</v>
      </c>
      <c r="L31" s="320">
        <v>123.62</v>
      </c>
      <c r="M31" s="320">
        <v>0.0</v>
      </c>
      <c r="N31" s="320">
        <v>123.62</v>
      </c>
      <c r="O31" s="319">
        <v>0.0</v>
      </c>
      <c r="P31" s="320">
        <v>0.0</v>
      </c>
      <c r="Q31" s="320">
        <v>0.0</v>
      </c>
      <c r="R31" s="321">
        <v>0.0</v>
      </c>
      <c r="S31" s="314"/>
    </row>
    <row r="32" ht="11.25" customHeight="1">
      <c r="B32" s="315" t="s">
        <v>92</v>
      </c>
      <c r="C32" s="316" t="s">
        <v>131</v>
      </c>
      <c r="D32" s="317" t="s">
        <v>132</v>
      </c>
      <c r="E32" s="318"/>
      <c r="F32" s="316" t="s">
        <v>95</v>
      </c>
      <c r="G32" s="319">
        <v>0.2</v>
      </c>
      <c r="H32" s="315" t="s">
        <v>96</v>
      </c>
      <c r="I32" s="320">
        <v>-37.6</v>
      </c>
      <c r="J32" s="320">
        <v>0.0</v>
      </c>
      <c r="K32" s="320">
        <v>-37.6</v>
      </c>
      <c r="L32" s="320">
        <v>37.6</v>
      </c>
      <c r="M32" s="320">
        <v>0.0</v>
      </c>
      <c r="N32" s="320">
        <v>37.6</v>
      </c>
      <c r="O32" s="319">
        <v>0.0</v>
      </c>
      <c r="P32" s="320">
        <v>0.0</v>
      </c>
      <c r="Q32" s="320">
        <v>0.0</v>
      </c>
      <c r="R32" s="321">
        <v>0.0</v>
      </c>
      <c r="S32" s="314"/>
    </row>
    <row r="33" ht="11.25" customHeight="1">
      <c r="B33" s="315" t="s">
        <v>92</v>
      </c>
      <c r="C33" s="316" t="s">
        <v>120</v>
      </c>
      <c r="D33" s="317" t="s">
        <v>121</v>
      </c>
      <c r="E33" s="318"/>
      <c r="F33" s="316" t="s">
        <v>95</v>
      </c>
      <c r="G33" s="319">
        <v>1.0</v>
      </c>
      <c r="H33" s="315" t="s">
        <v>96</v>
      </c>
      <c r="I33" s="320">
        <v>-149.24</v>
      </c>
      <c r="J33" s="320">
        <v>0.0</v>
      </c>
      <c r="K33" s="320">
        <v>-149.24</v>
      </c>
      <c r="L33" s="320">
        <v>149.24</v>
      </c>
      <c r="M33" s="320">
        <v>0.0</v>
      </c>
      <c r="N33" s="320">
        <v>149.24</v>
      </c>
      <c r="O33" s="319">
        <v>0.0</v>
      </c>
      <c r="P33" s="320">
        <v>0.0</v>
      </c>
      <c r="Q33" s="320">
        <v>0.0</v>
      </c>
      <c r="R33" s="321">
        <v>0.0</v>
      </c>
      <c r="S33" s="314"/>
    </row>
    <row r="34" ht="11.25" customHeight="1">
      <c r="B34" s="315" t="s">
        <v>92</v>
      </c>
      <c r="C34" s="316" t="s">
        <v>118</v>
      </c>
      <c r="D34" s="317" t="s">
        <v>119</v>
      </c>
      <c r="E34" s="318"/>
      <c r="F34" s="316" t="s">
        <v>95</v>
      </c>
      <c r="G34" s="319">
        <v>0.026</v>
      </c>
      <c r="H34" s="315" t="s">
        <v>96</v>
      </c>
      <c r="I34" s="320">
        <v>-0.9</v>
      </c>
      <c r="J34" s="320">
        <v>0.0</v>
      </c>
      <c r="K34" s="320">
        <v>-0.9</v>
      </c>
      <c r="L34" s="320">
        <v>0.9</v>
      </c>
      <c r="M34" s="320">
        <v>0.0</v>
      </c>
      <c r="N34" s="320">
        <v>0.9</v>
      </c>
      <c r="O34" s="319">
        <v>0.0</v>
      </c>
      <c r="P34" s="320">
        <v>0.0</v>
      </c>
      <c r="Q34" s="320">
        <v>0.0</v>
      </c>
      <c r="R34" s="321">
        <v>0.0</v>
      </c>
      <c r="S34" s="314"/>
    </row>
    <row r="35" ht="11.25" customHeight="1">
      <c r="B35" s="315" t="s">
        <v>92</v>
      </c>
      <c r="C35" s="316" t="s">
        <v>2658</v>
      </c>
      <c r="D35" s="317" t="s">
        <v>2659</v>
      </c>
      <c r="E35" s="318"/>
      <c r="F35" s="316" t="s">
        <v>95</v>
      </c>
      <c r="G35" s="319">
        <v>1.0</v>
      </c>
      <c r="H35" s="315" t="s">
        <v>96</v>
      </c>
      <c r="I35" s="320">
        <v>-1350.0</v>
      </c>
      <c r="J35" s="320">
        <v>0.0</v>
      </c>
      <c r="K35" s="320">
        <v>-1350.0</v>
      </c>
      <c r="L35" s="320">
        <v>1350.0</v>
      </c>
      <c r="M35" s="320">
        <v>0.0</v>
      </c>
      <c r="N35" s="320">
        <v>1350.0</v>
      </c>
      <c r="O35" s="319">
        <v>0.0</v>
      </c>
      <c r="P35" s="320">
        <v>0.0</v>
      </c>
      <c r="Q35" s="320">
        <v>0.0</v>
      </c>
      <c r="R35" s="321">
        <v>0.0</v>
      </c>
      <c r="S35" s="314"/>
    </row>
    <row r="36" ht="11.25" customHeight="1">
      <c r="B36" s="315" t="s">
        <v>92</v>
      </c>
      <c r="C36" s="316" t="s">
        <v>2660</v>
      </c>
      <c r="D36" s="317" t="s">
        <v>2661</v>
      </c>
      <c r="E36" s="318"/>
      <c r="F36" s="316" t="s">
        <v>95</v>
      </c>
      <c r="G36" s="319">
        <v>0.5</v>
      </c>
      <c r="H36" s="315" t="s">
        <v>96</v>
      </c>
      <c r="I36" s="320">
        <v>-1666.67</v>
      </c>
      <c r="J36" s="320">
        <v>0.0</v>
      </c>
      <c r="K36" s="320">
        <v>-1666.67</v>
      </c>
      <c r="L36" s="320">
        <v>1666.67</v>
      </c>
      <c r="M36" s="320">
        <v>0.0</v>
      </c>
      <c r="N36" s="320">
        <v>1666.67</v>
      </c>
      <c r="O36" s="319">
        <v>0.0</v>
      </c>
      <c r="P36" s="320">
        <v>0.0</v>
      </c>
      <c r="Q36" s="320">
        <v>0.0</v>
      </c>
      <c r="R36" s="321">
        <v>0.0</v>
      </c>
      <c r="S36" s="314"/>
    </row>
    <row r="37" ht="11.25" customHeight="1">
      <c r="B37" s="315" t="s">
        <v>92</v>
      </c>
      <c r="C37" s="316" t="s">
        <v>1823</v>
      </c>
      <c r="D37" s="317" t="s">
        <v>672</v>
      </c>
      <c r="E37" s="318"/>
      <c r="F37" s="316" t="s">
        <v>95</v>
      </c>
      <c r="G37" s="319">
        <v>1.055</v>
      </c>
      <c r="H37" s="315" t="s">
        <v>96</v>
      </c>
      <c r="I37" s="320">
        <v>-960.05</v>
      </c>
      <c r="J37" s="320">
        <v>0.0</v>
      </c>
      <c r="K37" s="320">
        <v>-960.05</v>
      </c>
      <c r="L37" s="320">
        <v>960.05</v>
      </c>
      <c r="M37" s="320">
        <v>0.0</v>
      </c>
      <c r="N37" s="320">
        <v>960.05</v>
      </c>
      <c r="O37" s="319">
        <v>0.0</v>
      </c>
      <c r="P37" s="320">
        <v>0.0</v>
      </c>
      <c r="Q37" s="320">
        <v>0.0</v>
      </c>
      <c r="R37" s="321">
        <v>0.0</v>
      </c>
      <c r="S37" s="314"/>
    </row>
    <row r="38" ht="11.25" customHeight="1">
      <c r="B38" s="315" t="s">
        <v>92</v>
      </c>
      <c r="C38" s="316" t="s">
        <v>1914</v>
      </c>
      <c r="D38" s="317" t="s">
        <v>1491</v>
      </c>
      <c r="E38" s="318"/>
      <c r="F38" s="316" t="s">
        <v>95</v>
      </c>
      <c r="G38" s="319">
        <v>0.2</v>
      </c>
      <c r="H38" s="315" t="s">
        <v>96</v>
      </c>
      <c r="I38" s="320">
        <v>-184.58</v>
      </c>
      <c r="J38" s="320">
        <v>0.0</v>
      </c>
      <c r="K38" s="320">
        <v>-184.58</v>
      </c>
      <c r="L38" s="320">
        <v>184.58</v>
      </c>
      <c r="M38" s="320">
        <v>0.0</v>
      </c>
      <c r="N38" s="320">
        <v>184.58</v>
      </c>
      <c r="O38" s="319">
        <v>0.0</v>
      </c>
      <c r="P38" s="320">
        <v>0.0</v>
      </c>
      <c r="Q38" s="320">
        <v>0.0</v>
      </c>
      <c r="R38" s="321">
        <v>0.0</v>
      </c>
      <c r="S38" s="314"/>
    </row>
    <row r="39" ht="11.25" customHeight="1">
      <c r="B39" s="315" t="s">
        <v>92</v>
      </c>
      <c r="C39" s="316" t="s">
        <v>370</v>
      </c>
      <c r="D39" s="317" t="s">
        <v>371</v>
      </c>
      <c r="E39" s="318"/>
      <c r="F39" s="316" t="s">
        <v>95</v>
      </c>
      <c r="G39" s="319">
        <v>1.3</v>
      </c>
      <c r="H39" s="315" t="s">
        <v>96</v>
      </c>
      <c r="I39" s="320">
        <v>-658.23</v>
      </c>
      <c r="J39" s="320">
        <v>0.0</v>
      </c>
      <c r="K39" s="320">
        <v>-658.23</v>
      </c>
      <c r="L39" s="320">
        <v>658.23</v>
      </c>
      <c r="M39" s="320">
        <v>0.0</v>
      </c>
      <c r="N39" s="320">
        <v>658.23</v>
      </c>
      <c r="O39" s="319">
        <v>0.0</v>
      </c>
      <c r="P39" s="320">
        <v>0.0</v>
      </c>
      <c r="Q39" s="320">
        <v>0.0</v>
      </c>
      <c r="R39" s="321">
        <v>0.0</v>
      </c>
      <c r="S39" s="314"/>
    </row>
    <row r="40" ht="11.25" customHeight="1">
      <c r="B40" s="315" t="s">
        <v>92</v>
      </c>
      <c r="C40" s="316" t="s">
        <v>1914</v>
      </c>
      <c r="D40" s="317" t="s">
        <v>1491</v>
      </c>
      <c r="E40" s="318"/>
      <c r="F40" s="316" t="s">
        <v>95</v>
      </c>
      <c r="G40" s="319">
        <v>0.2</v>
      </c>
      <c r="H40" s="315" t="s">
        <v>96</v>
      </c>
      <c r="I40" s="320">
        <v>-55.76</v>
      </c>
      <c r="J40" s="320">
        <v>0.0</v>
      </c>
      <c r="K40" s="320">
        <v>-55.76</v>
      </c>
      <c r="L40" s="320">
        <v>55.76</v>
      </c>
      <c r="M40" s="320">
        <v>0.0</v>
      </c>
      <c r="N40" s="320">
        <v>55.76</v>
      </c>
      <c r="O40" s="319">
        <v>0.0</v>
      </c>
      <c r="P40" s="320">
        <v>0.0</v>
      </c>
      <c r="Q40" s="320">
        <v>0.0</v>
      </c>
      <c r="R40" s="321">
        <v>0.0</v>
      </c>
      <c r="S40" s="314"/>
    </row>
    <row r="41" ht="11.25" customHeight="1">
      <c r="B41" s="315" t="s">
        <v>92</v>
      </c>
      <c r="C41" s="316" t="s">
        <v>370</v>
      </c>
      <c r="D41" s="317" t="s">
        <v>371</v>
      </c>
      <c r="E41" s="318"/>
      <c r="F41" s="316" t="s">
        <v>95</v>
      </c>
      <c r="G41" s="319">
        <v>1.3</v>
      </c>
      <c r="H41" s="315" t="s">
        <v>96</v>
      </c>
      <c r="I41" s="320">
        <v>-702.85</v>
      </c>
      <c r="J41" s="320">
        <v>0.0</v>
      </c>
      <c r="K41" s="320">
        <v>-702.85</v>
      </c>
      <c r="L41" s="320">
        <v>702.85</v>
      </c>
      <c r="M41" s="320">
        <v>0.0</v>
      </c>
      <c r="N41" s="320">
        <v>702.85</v>
      </c>
      <c r="O41" s="319">
        <v>0.0</v>
      </c>
      <c r="P41" s="320">
        <v>0.0</v>
      </c>
      <c r="Q41" s="320">
        <v>0.0</v>
      </c>
      <c r="R41" s="321">
        <v>0.0</v>
      </c>
      <c r="S41" s="314"/>
    </row>
    <row r="42" ht="11.25" customHeight="1">
      <c r="B42" s="315" t="s">
        <v>92</v>
      </c>
      <c r="C42" s="316" t="s">
        <v>161</v>
      </c>
      <c r="D42" s="317" t="s">
        <v>162</v>
      </c>
      <c r="E42" s="318"/>
      <c r="F42" s="316" t="s">
        <v>95</v>
      </c>
      <c r="G42" s="319">
        <v>0.2</v>
      </c>
      <c r="H42" s="315" t="s">
        <v>96</v>
      </c>
      <c r="I42" s="320">
        <v>-43.56</v>
      </c>
      <c r="J42" s="320">
        <v>0.0</v>
      </c>
      <c r="K42" s="320">
        <v>-43.56</v>
      </c>
      <c r="L42" s="320">
        <v>43.56</v>
      </c>
      <c r="M42" s="320">
        <v>0.0</v>
      </c>
      <c r="N42" s="320">
        <v>43.56</v>
      </c>
      <c r="O42" s="319">
        <v>0.0</v>
      </c>
      <c r="P42" s="320">
        <v>0.0</v>
      </c>
      <c r="Q42" s="320">
        <v>0.0</v>
      </c>
      <c r="R42" s="321">
        <v>0.0</v>
      </c>
      <c r="S42" s="314"/>
    </row>
    <row r="43" ht="11.25" customHeight="1">
      <c r="B43" s="315" t="s">
        <v>92</v>
      </c>
      <c r="C43" s="316" t="s">
        <v>2066</v>
      </c>
      <c r="D43" s="317" t="s">
        <v>2067</v>
      </c>
      <c r="E43" s="318"/>
      <c r="F43" s="316" t="s">
        <v>95</v>
      </c>
      <c r="G43" s="319">
        <v>0.02</v>
      </c>
      <c r="H43" s="315" t="s">
        <v>96</v>
      </c>
      <c r="I43" s="320">
        <v>-8.2</v>
      </c>
      <c r="J43" s="320">
        <v>0.0</v>
      </c>
      <c r="K43" s="320">
        <v>-8.2</v>
      </c>
      <c r="L43" s="320">
        <v>8.2</v>
      </c>
      <c r="M43" s="320">
        <v>0.0</v>
      </c>
      <c r="N43" s="320">
        <v>8.2</v>
      </c>
      <c r="O43" s="319">
        <v>0.0</v>
      </c>
      <c r="P43" s="320">
        <v>0.0</v>
      </c>
      <c r="Q43" s="320">
        <v>0.0</v>
      </c>
      <c r="R43" s="321">
        <v>0.0</v>
      </c>
      <c r="S43" s="314"/>
    </row>
    <row r="44" ht="11.25" customHeight="1">
      <c r="B44" s="322" t="s">
        <v>107</v>
      </c>
      <c r="C44" s="323"/>
      <c r="D44" s="323"/>
      <c r="E44" s="323"/>
      <c r="F44" s="324"/>
      <c r="G44" s="325">
        <v>40.697</v>
      </c>
      <c r="H44" s="326" t="s">
        <v>108</v>
      </c>
      <c r="I44" s="327">
        <v>-20423.12</v>
      </c>
      <c r="J44" s="327">
        <v>0.0</v>
      </c>
      <c r="K44" s="327">
        <v>-20423.12</v>
      </c>
      <c r="L44" s="327">
        <v>20423.12</v>
      </c>
      <c r="M44" s="327">
        <v>0.0</v>
      </c>
      <c r="N44" s="327">
        <v>20423.12</v>
      </c>
      <c r="O44" s="325">
        <v>0.0</v>
      </c>
      <c r="P44" s="327">
        <v>0.0</v>
      </c>
      <c r="Q44" s="327">
        <v>0.0</v>
      </c>
      <c r="R44" s="328">
        <v>0.0</v>
      </c>
      <c r="S44" s="329"/>
    </row>
    <row r="45" ht="11.25" customHeight="1">
      <c r="B45" s="312" t="s">
        <v>2662</v>
      </c>
      <c r="C45" s="313"/>
      <c r="D45" s="313"/>
      <c r="E45" s="313"/>
      <c r="F45" s="313"/>
      <c r="G45" s="313"/>
      <c r="H45" s="313"/>
      <c r="I45" s="313"/>
      <c r="J45" s="313"/>
      <c r="K45" s="313"/>
      <c r="L45" s="313"/>
      <c r="M45" s="313"/>
      <c r="N45" s="313"/>
      <c r="O45" s="313"/>
      <c r="P45" s="313"/>
      <c r="Q45" s="313"/>
      <c r="R45" s="313"/>
      <c r="S45" s="314"/>
    </row>
    <row r="46" ht="11.25" customHeight="1">
      <c r="B46" s="315" t="s">
        <v>92</v>
      </c>
      <c r="C46" s="316" t="s">
        <v>235</v>
      </c>
      <c r="D46" s="317" t="s">
        <v>236</v>
      </c>
      <c r="E46" s="318"/>
      <c r="F46" s="316" t="s">
        <v>95</v>
      </c>
      <c r="G46" s="319">
        <v>2.8</v>
      </c>
      <c r="H46" s="315" t="s">
        <v>96</v>
      </c>
      <c r="I46" s="320">
        <v>-5166.0</v>
      </c>
      <c r="J46" s="320">
        <v>0.0</v>
      </c>
      <c r="K46" s="320">
        <v>-5166.0</v>
      </c>
      <c r="L46" s="320">
        <v>5166.0</v>
      </c>
      <c r="M46" s="320">
        <v>0.0</v>
      </c>
      <c r="N46" s="320">
        <v>5166.0</v>
      </c>
      <c r="O46" s="319">
        <v>0.0</v>
      </c>
      <c r="P46" s="320">
        <v>0.0</v>
      </c>
      <c r="Q46" s="320">
        <v>0.0</v>
      </c>
      <c r="R46" s="321">
        <v>0.0</v>
      </c>
      <c r="S46" s="314"/>
    </row>
    <row r="47" ht="4.5" customHeight="1"/>
    <row r="48" ht="12.75" customHeight="1">
      <c r="B48" s="300" t="s">
        <v>159</v>
      </c>
      <c r="C48" s="297"/>
      <c r="D48" s="298"/>
      <c r="S48" s="330" t="s">
        <v>160</v>
      </c>
    </row>
    <row r="49" ht="4.5" customHeight="1"/>
    <row r="50" ht="19.5" customHeight="1">
      <c r="B50" s="301" t="s">
        <v>79</v>
      </c>
      <c r="C50" s="301" t="s">
        <v>80</v>
      </c>
      <c r="D50" s="302" t="s">
        <v>81</v>
      </c>
      <c r="E50" s="303"/>
      <c r="F50" s="301" t="s">
        <v>82</v>
      </c>
      <c r="G50" s="301" t="s">
        <v>83</v>
      </c>
      <c r="H50" s="301" t="s">
        <v>84</v>
      </c>
      <c r="I50" s="304" t="s">
        <v>85</v>
      </c>
      <c r="J50" s="305"/>
      <c r="K50" s="306"/>
      <c r="L50" s="304" t="s">
        <v>86</v>
      </c>
      <c r="M50" s="305"/>
      <c r="N50" s="306"/>
      <c r="O50" s="304" t="s">
        <v>87</v>
      </c>
      <c r="P50" s="305"/>
      <c r="Q50" s="305"/>
      <c r="R50" s="305"/>
      <c r="S50" s="307"/>
    </row>
    <row r="51" ht="14.25" customHeight="1">
      <c r="B51" s="308"/>
      <c r="C51" s="308"/>
      <c r="D51" s="309"/>
      <c r="E51" s="310"/>
      <c r="F51" s="308"/>
      <c r="G51" s="308"/>
      <c r="H51" s="308"/>
      <c r="I51" s="311" t="s">
        <v>88</v>
      </c>
      <c r="J51" s="311" t="s">
        <v>89</v>
      </c>
      <c r="K51" s="311" t="s">
        <v>90</v>
      </c>
      <c r="L51" s="311" t="s">
        <v>88</v>
      </c>
      <c r="M51" s="311" t="s">
        <v>89</v>
      </c>
      <c r="N51" s="311" t="s">
        <v>90</v>
      </c>
      <c r="O51" s="311" t="s">
        <v>83</v>
      </c>
      <c r="P51" s="311" t="s">
        <v>88</v>
      </c>
      <c r="Q51" s="311" t="s">
        <v>89</v>
      </c>
      <c r="R51" s="304" t="s">
        <v>90</v>
      </c>
      <c r="S51" s="307"/>
    </row>
    <row r="52" ht="11.25" customHeight="1">
      <c r="B52" s="315" t="s">
        <v>92</v>
      </c>
      <c r="C52" s="316" t="s">
        <v>126</v>
      </c>
      <c r="D52" s="317" t="s">
        <v>127</v>
      </c>
      <c r="E52" s="318"/>
      <c r="F52" s="316" t="s">
        <v>95</v>
      </c>
      <c r="G52" s="319">
        <v>0.07</v>
      </c>
      <c r="H52" s="315" t="s">
        <v>96</v>
      </c>
      <c r="I52" s="320">
        <v>-22.54</v>
      </c>
      <c r="J52" s="320">
        <v>0.0</v>
      </c>
      <c r="K52" s="320">
        <v>-22.54</v>
      </c>
      <c r="L52" s="320">
        <v>22.54</v>
      </c>
      <c r="M52" s="320">
        <v>0.0</v>
      </c>
      <c r="N52" s="320">
        <v>22.54</v>
      </c>
      <c r="O52" s="319">
        <v>0.0</v>
      </c>
      <c r="P52" s="320">
        <v>0.0</v>
      </c>
      <c r="Q52" s="320">
        <v>0.0</v>
      </c>
      <c r="R52" s="321">
        <v>0.0</v>
      </c>
      <c r="S52" s="314"/>
    </row>
    <row r="53" ht="11.25" customHeight="1">
      <c r="B53" s="315" t="s">
        <v>92</v>
      </c>
      <c r="C53" s="316" t="s">
        <v>2421</v>
      </c>
      <c r="D53" s="317" t="s">
        <v>2422</v>
      </c>
      <c r="E53" s="318"/>
      <c r="F53" s="316" t="s">
        <v>95</v>
      </c>
      <c r="G53" s="319">
        <v>0.05</v>
      </c>
      <c r="H53" s="315" t="s">
        <v>96</v>
      </c>
      <c r="I53" s="320">
        <v>-151.2</v>
      </c>
      <c r="J53" s="320">
        <v>0.0</v>
      </c>
      <c r="K53" s="320">
        <v>-151.2</v>
      </c>
      <c r="L53" s="320">
        <v>151.2</v>
      </c>
      <c r="M53" s="320">
        <v>0.0</v>
      </c>
      <c r="N53" s="320">
        <v>151.2</v>
      </c>
      <c r="O53" s="319">
        <v>0.0</v>
      </c>
      <c r="P53" s="320">
        <v>0.0</v>
      </c>
      <c r="Q53" s="320">
        <v>0.0</v>
      </c>
      <c r="R53" s="321">
        <v>0.0</v>
      </c>
      <c r="S53" s="314"/>
    </row>
    <row r="54" ht="11.25" customHeight="1">
      <c r="B54" s="315" t="s">
        <v>92</v>
      </c>
      <c r="C54" s="316" t="s">
        <v>170</v>
      </c>
      <c r="D54" s="317" t="s">
        <v>171</v>
      </c>
      <c r="E54" s="318"/>
      <c r="F54" s="316" t="s">
        <v>95</v>
      </c>
      <c r="G54" s="319">
        <v>0.04</v>
      </c>
      <c r="H54" s="315" t="s">
        <v>96</v>
      </c>
      <c r="I54" s="320">
        <v>-5.69</v>
      </c>
      <c r="J54" s="320">
        <v>0.0</v>
      </c>
      <c r="K54" s="320">
        <v>-5.69</v>
      </c>
      <c r="L54" s="320">
        <v>5.69</v>
      </c>
      <c r="M54" s="320">
        <v>0.0</v>
      </c>
      <c r="N54" s="320">
        <v>5.69</v>
      </c>
      <c r="O54" s="319">
        <v>0.0</v>
      </c>
      <c r="P54" s="320">
        <v>0.0</v>
      </c>
      <c r="Q54" s="320">
        <v>0.0</v>
      </c>
      <c r="R54" s="321">
        <v>0.0</v>
      </c>
      <c r="S54" s="314"/>
    </row>
    <row r="55" ht="11.25" customHeight="1">
      <c r="B55" s="315" t="s">
        <v>92</v>
      </c>
      <c r="C55" s="316" t="s">
        <v>278</v>
      </c>
      <c r="D55" s="317" t="s">
        <v>279</v>
      </c>
      <c r="E55" s="318"/>
      <c r="F55" s="316" t="s">
        <v>95</v>
      </c>
      <c r="G55" s="319">
        <v>0.04</v>
      </c>
      <c r="H55" s="315" t="s">
        <v>96</v>
      </c>
      <c r="I55" s="320">
        <v>-44.0</v>
      </c>
      <c r="J55" s="320">
        <v>0.0</v>
      </c>
      <c r="K55" s="320">
        <v>-44.0</v>
      </c>
      <c r="L55" s="320">
        <v>44.0</v>
      </c>
      <c r="M55" s="320">
        <v>0.0</v>
      </c>
      <c r="N55" s="320">
        <v>44.0</v>
      </c>
      <c r="O55" s="319">
        <v>0.0</v>
      </c>
      <c r="P55" s="320">
        <v>0.0</v>
      </c>
      <c r="Q55" s="320">
        <v>0.0</v>
      </c>
      <c r="R55" s="321">
        <v>0.0</v>
      </c>
      <c r="S55" s="314"/>
    </row>
    <row r="56" ht="11.25" customHeight="1">
      <c r="B56" s="315" t="s">
        <v>92</v>
      </c>
      <c r="C56" s="316" t="s">
        <v>280</v>
      </c>
      <c r="D56" s="317" t="s">
        <v>281</v>
      </c>
      <c r="E56" s="318"/>
      <c r="F56" s="316" t="s">
        <v>95</v>
      </c>
      <c r="G56" s="319">
        <v>0.03</v>
      </c>
      <c r="H56" s="315" t="s">
        <v>96</v>
      </c>
      <c r="I56" s="320">
        <v>-31.5</v>
      </c>
      <c r="J56" s="320">
        <v>0.0</v>
      </c>
      <c r="K56" s="320">
        <v>-31.5</v>
      </c>
      <c r="L56" s="320">
        <v>31.5</v>
      </c>
      <c r="M56" s="320">
        <v>0.0</v>
      </c>
      <c r="N56" s="320">
        <v>31.5</v>
      </c>
      <c r="O56" s="319">
        <v>0.0</v>
      </c>
      <c r="P56" s="320">
        <v>0.0</v>
      </c>
      <c r="Q56" s="320">
        <v>0.0</v>
      </c>
      <c r="R56" s="321">
        <v>0.0</v>
      </c>
      <c r="S56" s="314"/>
    </row>
    <row r="57" ht="11.25" customHeight="1">
      <c r="B57" s="315" t="s">
        <v>92</v>
      </c>
      <c r="C57" s="316" t="s">
        <v>118</v>
      </c>
      <c r="D57" s="317" t="s">
        <v>119</v>
      </c>
      <c r="E57" s="318"/>
      <c r="F57" s="316" t="s">
        <v>95</v>
      </c>
      <c r="G57" s="319">
        <v>0.01</v>
      </c>
      <c r="H57" s="315" t="s">
        <v>96</v>
      </c>
      <c r="I57" s="320">
        <v>-0.34</v>
      </c>
      <c r="J57" s="320">
        <v>0.0</v>
      </c>
      <c r="K57" s="320">
        <v>-0.34</v>
      </c>
      <c r="L57" s="320">
        <v>0.34</v>
      </c>
      <c r="M57" s="320">
        <v>0.0</v>
      </c>
      <c r="N57" s="320">
        <v>0.34</v>
      </c>
      <c r="O57" s="319">
        <v>0.0</v>
      </c>
      <c r="P57" s="320">
        <v>0.0</v>
      </c>
      <c r="Q57" s="320">
        <v>0.0</v>
      </c>
      <c r="R57" s="321">
        <v>0.0</v>
      </c>
      <c r="S57" s="314"/>
    </row>
    <row r="58" ht="11.25" customHeight="1">
      <c r="B58" s="315" t="s">
        <v>92</v>
      </c>
      <c r="C58" s="316" t="s">
        <v>356</v>
      </c>
      <c r="D58" s="317" t="s">
        <v>357</v>
      </c>
      <c r="E58" s="318"/>
      <c r="F58" s="316" t="s">
        <v>95</v>
      </c>
      <c r="G58" s="319">
        <v>2.9</v>
      </c>
      <c r="H58" s="315" t="s">
        <v>96</v>
      </c>
      <c r="I58" s="320">
        <v>-739.5</v>
      </c>
      <c r="J58" s="320">
        <v>0.0</v>
      </c>
      <c r="K58" s="320">
        <v>-739.5</v>
      </c>
      <c r="L58" s="320">
        <v>739.5</v>
      </c>
      <c r="M58" s="320">
        <v>0.0</v>
      </c>
      <c r="N58" s="320">
        <v>739.5</v>
      </c>
      <c r="O58" s="319">
        <v>0.0</v>
      </c>
      <c r="P58" s="320">
        <v>0.0</v>
      </c>
      <c r="Q58" s="320">
        <v>0.0</v>
      </c>
      <c r="R58" s="321">
        <v>0.0</v>
      </c>
      <c r="S58" s="314"/>
    </row>
    <row r="59" ht="11.25" customHeight="1">
      <c r="B59" s="315" t="s">
        <v>92</v>
      </c>
      <c r="C59" s="316" t="s">
        <v>344</v>
      </c>
      <c r="D59" s="317" t="s">
        <v>345</v>
      </c>
      <c r="E59" s="318"/>
      <c r="F59" s="316" t="s">
        <v>95</v>
      </c>
      <c r="G59" s="319">
        <v>3.6</v>
      </c>
      <c r="H59" s="315" t="s">
        <v>96</v>
      </c>
      <c r="I59" s="320">
        <v>-1854.0</v>
      </c>
      <c r="J59" s="320">
        <v>0.0</v>
      </c>
      <c r="K59" s="320">
        <v>-1854.0</v>
      </c>
      <c r="L59" s="320">
        <v>1854.0</v>
      </c>
      <c r="M59" s="320">
        <v>0.0</v>
      </c>
      <c r="N59" s="320">
        <v>1854.0</v>
      </c>
      <c r="O59" s="319">
        <v>0.0</v>
      </c>
      <c r="P59" s="320">
        <v>0.0</v>
      </c>
      <c r="Q59" s="320">
        <v>0.0</v>
      </c>
      <c r="R59" s="321">
        <v>0.0</v>
      </c>
      <c r="S59" s="314"/>
    </row>
    <row r="60" ht="11.25" customHeight="1">
      <c r="B60" s="315" t="s">
        <v>92</v>
      </c>
      <c r="C60" s="316" t="s">
        <v>124</v>
      </c>
      <c r="D60" s="317" t="s">
        <v>125</v>
      </c>
      <c r="E60" s="318"/>
      <c r="F60" s="316" t="s">
        <v>95</v>
      </c>
      <c r="G60" s="319">
        <v>0.26</v>
      </c>
      <c r="H60" s="315" t="s">
        <v>96</v>
      </c>
      <c r="I60" s="320">
        <v>0.0</v>
      </c>
      <c r="J60" s="320">
        <v>0.0</v>
      </c>
      <c r="K60" s="320">
        <v>0.0</v>
      </c>
      <c r="L60" s="320">
        <v>0.0</v>
      </c>
      <c r="M60" s="320">
        <v>0.0</v>
      </c>
      <c r="N60" s="320">
        <v>0.0</v>
      </c>
      <c r="O60" s="319">
        <v>0.0</v>
      </c>
      <c r="P60" s="320">
        <v>0.0</v>
      </c>
      <c r="Q60" s="320">
        <v>0.0</v>
      </c>
      <c r="R60" s="321">
        <v>0.0</v>
      </c>
      <c r="S60" s="314"/>
    </row>
    <row r="61" ht="11.25" customHeight="1">
      <c r="B61" s="315" t="s">
        <v>92</v>
      </c>
      <c r="C61" s="316" t="s">
        <v>201</v>
      </c>
      <c r="D61" s="317" t="s">
        <v>202</v>
      </c>
      <c r="E61" s="318"/>
      <c r="F61" s="316" t="s">
        <v>95</v>
      </c>
      <c r="G61" s="319">
        <v>0.26</v>
      </c>
      <c r="H61" s="315" t="s">
        <v>96</v>
      </c>
      <c r="I61" s="320">
        <v>-12.87</v>
      </c>
      <c r="J61" s="320">
        <v>0.0</v>
      </c>
      <c r="K61" s="320">
        <v>-12.87</v>
      </c>
      <c r="L61" s="320">
        <v>12.87</v>
      </c>
      <c r="M61" s="320">
        <v>0.0</v>
      </c>
      <c r="N61" s="320">
        <v>12.87</v>
      </c>
      <c r="O61" s="319">
        <v>0.0</v>
      </c>
      <c r="P61" s="320">
        <v>0.0</v>
      </c>
      <c r="Q61" s="320">
        <v>0.0</v>
      </c>
      <c r="R61" s="321">
        <v>0.0</v>
      </c>
      <c r="S61" s="314"/>
    </row>
    <row r="62" ht="11.25" customHeight="1">
      <c r="B62" s="315" t="s">
        <v>92</v>
      </c>
      <c r="C62" s="316" t="s">
        <v>204</v>
      </c>
      <c r="D62" s="317" t="s">
        <v>205</v>
      </c>
      <c r="E62" s="318"/>
      <c r="F62" s="316" t="s">
        <v>95</v>
      </c>
      <c r="G62" s="319">
        <v>3.25</v>
      </c>
      <c r="H62" s="315" t="s">
        <v>96</v>
      </c>
      <c r="I62" s="320">
        <v>-338.63</v>
      </c>
      <c r="J62" s="320">
        <v>0.0</v>
      </c>
      <c r="K62" s="320">
        <v>-338.63</v>
      </c>
      <c r="L62" s="320">
        <v>338.63</v>
      </c>
      <c r="M62" s="320">
        <v>0.0</v>
      </c>
      <c r="N62" s="320">
        <v>338.63</v>
      </c>
      <c r="O62" s="319">
        <v>0.0</v>
      </c>
      <c r="P62" s="320">
        <v>0.0</v>
      </c>
      <c r="Q62" s="320">
        <v>0.0</v>
      </c>
      <c r="R62" s="321">
        <v>0.0</v>
      </c>
      <c r="S62" s="314"/>
    </row>
    <row r="63" ht="11.25" customHeight="1">
      <c r="B63" s="315" t="s">
        <v>92</v>
      </c>
      <c r="C63" s="316" t="s">
        <v>118</v>
      </c>
      <c r="D63" s="317" t="s">
        <v>119</v>
      </c>
      <c r="E63" s="318"/>
      <c r="F63" s="316" t="s">
        <v>95</v>
      </c>
      <c r="G63" s="319">
        <v>0.039</v>
      </c>
      <c r="H63" s="315" t="s">
        <v>96</v>
      </c>
      <c r="I63" s="320">
        <v>-1.35</v>
      </c>
      <c r="J63" s="320">
        <v>0.0</v>
      </c>
      <c r="K63" s="320">
        <v>-1.35</v>
      </c>
      <c r="L63" s="320">
        <v>1.35</v>
      </c>
      <c r="M63" s="320">
        <v>0.0</v>
      </c>
      <c r="N63" s="320">
        <v>1.35</v>
      </c>
      <c r="O63" s="319">
        <v>0.0</v>
      </c>
      <c r="P63" s="320">
        <v>0.0</v>
      </c>
      <c r="Q63" s="320">
        <v>0.0</v>
      </c>
      <c r="R63" s="321">
        <v>0.0</v>
      </c>
      <c r="S63" s="314"/>
    </row>
    <row r="64" ht="11.25" customHeight="1">
      <c r="B64" s="315" t="s">
        <v>92</v>
      </c>
      <c r="C64" s="316" t="s">
        <v>2414</v>
      </c>
      <c r="D64" s="317" t="s">
        <v>2415</v>
      </c>
      <c r="E64" s="318"/>
      <c r="F64" s="316" t="s">
        <v>95</v>
      </c>
      <c r="G64" s="319">
        <v>0.006</v>
      </c>
      <c r="H64" s="315" t="s">
        <v>96</v>
      </c>
      <c r="I64" s="320">
        <v>0.0</v>
      </c>
      <c r="J64" s="320">
        <v>0.0</v>
      </c>
      <c r="K64" s="320">
        <v>0.0</v>
      </c>
      <c r="L64" s="320">
        <v>0.0</v>
      </c>
      <c r="M64" s="320">
        <v>0.0</v>
      </c>
      <c r="N64" s="320">
        <v>0.0</v>
      </c>
      <c r="O64" s="319">
        <v>0.0</v>
      </c>
      <c r="P64" s="320">
        <v>0.0</v>
      </c>
      <c r="Q64" s="320">
        <v>0.0</v>
      </c>
      <c r="R64" s="321">
        <v>0.0</v>
      </c>
      <c r="S64" s="314"/>
    </row>
    <row r="65" ht="11.25" customHeight="1">
      <c r="B65" s="315" t="s">
        <v>92</v>
      </c>
      <c r="C65" s="316" t="s">
        <v>2626</v>
      </c>
      <c r="D65" s="317" t="s">
        <v>2627</v>
      </c>
      <c r="E65" s="318"/>
      <c r="F65" s="316" t="s">
        <v>95</v>
      </c>
      <c r="G65" s="319">
        <v>2.37</v>
      </c>
      <c r="H65" s="315" t="s">
        <v>96</v>
      </c>
      <c r="I65" s="320">
        <v>-6636.0</v>
      </c>
      <c r="J65" s="320">
        <v>0.0</v>
      </c>
      <c r="K65" s="320">
        <v>-6636.0</v>
      </c>
      <c r="L65" s="320">
        <v>6636.0</v>
      </c>
      <c r="M65" s="320">
        <v>0.0</v>
      </c>
      <c r="N65" s="320">
        <v>6636.0</v>
      </c>
      <c r="O65" s="319">
        <v>0.0</v>
      </c>
      <c r="P65" s="320">
        <v>0.0</v>
      </c>
      <c r="Q65" s="320">
        <v>0.0</v>
      </c>
      <c r="R65" s="321">
        <v>0.0</v>
      </c>
      <c r="S65" s="314"/>
    </row>
    <row r="66" ht="11.25" customHeight="1">
      <c r="B66" s="315" t="s">
        <v>92</v>
      </c>
      <c r="C66" s="316" t="s">
        <v>214</v>
      </c>
      <c r="D66" s="317" t="s">
        <v>215</v>
      </c>
      <c r="E66" s="318"/>
      <c r="F66" s="316" t="s">
        <v>95</v>
      </c>
      <c r="G66" s="319">
        <v>0.325</v>
      </c>
      <c r="H66" s="315" t="s">
        <v>96</v>
      </c>
      <c r="I66" s="320">
        <v>-180.47</v>
      </c>
      <c r="J66" s="320">
        <v>0.0</v>
      </c>
      <c r="K66" s="320">
        <v>-180.47</v>
      </c>
      <c r="L66" s="320">
        <v>180.47</v>
      </c>
      <c r="M66" s="320">
        <v>0.0</v>
      </c>
      <c r="N66" s="320">
        <v>180.47</v>
      </c>
      <c r="O66" s="319">
        <v>0.0</v>
      </c>
      <c r="P66" s="320">
        <v>0.0</v>
      </c>
      <c r="Q66" s="320">
        <v>0.0</v>
      </c>
      <c r="R66" s="321">
        <v>0.0</v>
      </c>
      <c r="S66" s="314"/>
    </row>
    <row r="67" ht="11.25" customHeight="1">
      <c r="B67" s="315" t="s">
        <v>92</v>
      </c>
      <c r="C67" s="316" t="s">
        <v>147</v>
      </c>
      <c r="D67" s="317" t="s">
        <v>148</v>
      </c>
      <c r="E67" s="318"/>
      <c r="F67" s="316" t="s">
        <v>95</v>
      </c>
      <c r="G67" s="319">
        <v>2.6</v>
      </c>
      <c r="H67" s="315" t="s">
        <v>96</v>
      </c>
      <c r="I67" s="320">
        <v>-161.2</v>
      </c>
      <c r="J67" s="320">
        <v>0.0</v>
      </c>
      <c r="K67" s="320">
        <v>-161.2</v>
      </c>
      <c r="L67" s="320">
        <v>161.2</v>
      </c>
      <c r="M67" s="320">
        <v>0.0</v>
      </c>
      <c r="N67" s="320">
        <v>161.2</v>
      </c>
      <c r="O67" s="319">
        <v>0.0</v>
      </c>
      <c r="P67" s="320">
        <v>0.0</v>
      </c>
      <c r="Q67" s="320">
        <v>0.0</v>
      </c>
      <c r="R67" s="321">
        <v>0.0</v>
      </c>
      <c r="S67" s="314"/>
    </row>
    <row r="68" ht="11.25" customHeight="1">
      <c r="B68" s="315" t="s">
        <v>92</v>
      </c>
      <c r="C68" s="316" t="s">
        <v>120</v>
      </c>
      <c r="D68" s="317" t="s">
        <v>121</v>
      </c>
      <c r="E68" s="318"/>
      <c r="F68" s="316" t="s">
        <v>95</v>
      </c>
      <c r="G68" s="319">
        <v>0.26</v>
      </c>
      <c r="H68" s="315" t="s">
        <v>96</v>
      </c>
      <c r="I68" s="320">
        <v>-36.98</v>
      </c>
      <c r="J68" s="320">
        <v>0.0</v>
      </c>
      <c r="K68" s="320">
        <v>-36.98</v>
      </c>
      <c r="L68" s="320">
        <v>36.98</v>
      </c>
      <c r="M68" s="320">
        <v>0.0</v>
      </c>
      <c r="N68" s="320">
        <v>36.98</v>
      </c>
      <c r="O68" s="319">
        <v>0.0</v>
      </c>
      <c r="P68" s="320">
        <v>0.0</v>
      </c>
      <c r="Q68" s="320">
        <v>0.0</v>
      </c>
      <c r="R68" s="321">
        <v>0.0</v>
      </c>
      <c r="S68" s="314"/>
    </row>
    <row r="69" ht="11.25" customHeight="1">
      <c r="B69" s="315" t="s">
        <v>92</v>
      </c>
      <c r="C69" s="316" t="s">
        <v>124</v>
      </c>
      <c r="D69" s="317" t="s">
        <v>125</v>
      </c>
      <c r="E69" s="318"/>
      <c r="F69" s="316" t="s">
        <v>95</v>
      </c>
      <c r="G69" s="319">
        <v>0.52</v>
      </c>
      <c r="H69" s="315" t="s">
        <v>96</v>
      </c>
      <c r="I69" s="320">
        <v>0.0</v>
      </c>
      <c r="J69" s="320">
        <v>0.0</v>
      </c>
      <c r="K69" s="320">
        <v>0.0</v>
      </c>
      <c r="L69" s="320">
        <v>0.0</v>
      </c>
      <c r="M69" s="320">
        <v>0.0</v>
      </c>
      <c r="N69" s="320">
        <v>0.0</v>
      </c>
      <c r="O69" s="319">
        <v>0.0</v>
      </c>
      <c r="P69" s="320">
        <v>0.0</v>
      </c>
      <c r="Q69" s="320">
        <v>0.0</v>
      </c>
      <c r="R69" s="321">
        <v>0.0</v>
      </c>
      <c r="S69" s="314"/>
    </row>
    <row r="70" ht="11.25" customHeight="1">
      <c r="B70" s="315" t="s">
        <v>92</v>
      </c>
      <c r="C70" s="316" t="s">
        <v>206</v>
      </c>
      <c r="D70" s="317" t="s">
        <v>207</v>
      </c>
      <c r="E70" s="318"/>
      <c r="F70" s="316" t="s">
        <v>95</v>
      </c>
      <c r="G70" s="319">
        <v>0.52</v>
      </c>
      <c r="H70" s="315" t="s">
        <v>96</v>
      </c>
      <c r="I70" s="320">
        <v>-183.53</v>
      </c>
      <c r="J70" s="320">
        <v>0.0</v>
      </c>
      <c r="K70" s="320">
        <v>-183.53</v>
      </c>
      <c r="L70" s="320">
        <v>183.53</v>
      </c>
      <c r="M70" s="320">
        <v>0.0</v>
      </c>
      <c r="N70" s="320">
        <v>183.53</v>
      </c>
      <c r="O70" s="319">
        <v>0.0</v>
      </c>
      <c r="P70" s="320">
        <v>0.0</v>
      </c>
      <c r="Q70" s="320">
        <v>0.0</v>
      </c>
      <c r="R70" s="321">
        <v>0.0</v>
      </c>
      <c r="S70" s="314"/>
    </row>
    <row r="71" ht="11.25" customHeight="1">
      <c r="B71" s="315" t="s">
        <v>92</v>
      </c>
      <c r="C71" s="316" t="s">
        <v>359</v>
      </c>
      <c r="D71" s="317" t="s">
        <v>360</v>
      </c>
      <c r="E71" s="318"/>
      <c r="F71" s="316" t="s">
        <v>95</v>
      </c>
      <c r="G71" s="319">
        <v>0.52</v>
      </c>
      <c r="H71" s="315" t="s">
        <v>96</v>
      </c>
      <c r="I71" s="320">
        <v>-171.5</v>
      </c>
      <c r="J71" s="320">
        <v>0.0</v>
      </c>
      <c r="K71" s="320">
        <v>-171.5</v>
      </c>
      <c r="L71" s="320">
        <v>171.5</v>
      </c>
      <c r="M71" s="320">
        <v>0.0</v>
      </c>
      <c r="N71" s="320">
        <v>171.5</v>
      </c>
      <c r="O71" s="319">
        <v>0.0</v>
      </c>
      <c r="P71" s="320">
        <v>0.0</v>
      </c>
      <c r="Q71" s="320">
        <v>0.0</v>
      </c>
      <c r="R71" s="321">
        <v>0.0</v>
      </c>
      <c r="S71" s="314"/>
    </row>
    <row r="72" ht="11.25" customHeight="1">
      <c r="B72" s="315" t="s">
        <v>92</v>
      </c>
      <c r="C72" s="316" t="s">
        <v>131</v>
      </c>
      <c r="D72" s="317" t="s">
        <v>132</v>
      </c>
      <c r="E72" s="318"/>
      <c r="F72" s="316" t="s">
        <v>95</v>
      </c>
      <c r="G72" s="319">
        <v>0.13</v>
      </c>
      <c r="H72" s="315" t="s">
        <v>96</v>
      </c>
      <c r="I72" s="320">
        <v>-24.44</v>
      </c>
      <c r="J72" s="320">
        <v>0.0</v>
      </c>
      <c r="K72" s="320">
        <v>-24.44</v>
      </c>
      <c r="L72" s="320">
        <v>24.44</v>
      </c>
      <c r="M72" s="320">
        <v>0.0</v>
      </c>
      <c r="N72" s="320">
        <v>24.44</v>
      </c>
      <c r="O72" s="319">
        <v>0.0</v>
      </c>
      <c r="P72" s="320">
        <v>0.0</v>
      </c>
      <c r="Q72" s="320">
        <v>0.0</v>
      </c>
      <c r="R72" s="321">
        <v>0.0</v>
      </c>
      <c r="S72" s="314"/>
    </row>
    <row r="73" ht="11.25" customHeight="1">
      <c r="B73" s="315" t="s">
        <v>92</v>
      </c>
      <c r="C73" s="316" t="s">
        <v>190</v>
      </c>
      <c r="D73" s="317" t="s">
        <v>191</v>
      </c>
      <c r="E73" s="318"/>
      <c r="F73" s="316" t="s">
        <v>95</v>
      </c>
      <c r="G73" s="319">
        <v>0.013</v>
      </c>
      <c r="H73" s="315" t="s">
        <v>96</v>
      </c>
      <c r="I73" s="320">
        <v>-5.46</v>
      </c>
      <c r="J73" s="320">
        <v>0.0</v>
      </c>
      <c r="K73" s="320">
        <v>-5.46</v>
      </c>
      <c r="L73" s="320">
        <v>5.46</v>
      </c>
      <c r="M73" s="320">
        <v>0.0</v>
      </c>
      <c r="N73" s="320">
        <v>5.46</v>
      </c>
      <c r="O73" s="319">
        <v>0.0</v>
      </c>
      <c r="P73" s="320">
        <v>0.0</v>
      </c>
      <c r="Q73" s="320">
        <v>0.0</v>
      </c>
      <c r="R73" s="321">
        <v>0.0</v>
      </c>
      <c r="S73" s="314"/>
    </row>
    <row r="74" ht="11.25" customHeight="1">
      <c r="B74" s="315" t="s">
        <v>92</v>
      </c>
      <c r="C74" s="316" t="s">
        <v>2414</v>
      </c>
      <c r="D74" s="317" t="s">
        <v>2415</v>
      </c>
      <c r="E74" s="318"/>
      <c r="F74" s="316" t="s">
        <v>95</v>
      </c>
      <c r="G74" s="319">
        <v>0.013</v>
      </c>
      <c r="H74" s="315" t="s">
        <v>96</v>
      </c>
      <c r="I74" s="320">
        <v>0.0</v>
      </c>
      <c r="J74" s="320">
        <v>0.0</v>
      </c>
      <c r="K74" s="320">
        <v>0.0</v>
      </c>
      <c r="L74" s="320">
        <v>0.0</v>
      </c>
      <c r="M74" s="320">
        <v>0.0</v>
      </c>
      <c r="N74" s="320">
        <v>0.0</v>
      </c>
      <c r="O74" s="319">
        <v>0.0</v>
      </c>
      <c r="P74" s="320">
        <v>0.0</v>
      </c>
      <c r="Q74" s="320">
        <v>0.0</v>
      </c>
      <c r="R74" s="321">
        <v>0.0</v>
      </c>
      <c r="S74" s="314"/>
    </row>
    <row r="75" ht="11.25" customHeight="1">
      <c r="B75" s="315" t="s">
        <v>92</v>
      </c>
      <c r="C75" s="316" t="s">
        <v>118</v>
      </c>
      <c r="D75" s="317" t="s">
        <v>119</v>
      </c>
      <c r="E75" s="318"/>
      <c r="F75" s="316" t="s">
        <v>95</v>
      </c>
      <c r="G75" s="319">
        <v>0.026</v>
      </c>
      <c r="H75" s="315" t="s">
        <v>96</v>
      </c>
      <c r="I75" s="320">
        <v>-0.9</v>
      </c>
      <c r="J75" s="320">
        <v>0.0</v>
      </c>
      <c r="K75" s="320">
        <v>-0.9</v>
      </c>
      <c r="L75" s="320">
        <v>0.9</v>
      </c>
      <c r="M75" s="320">
        <v>0.0</v>
      </c>
      <c r="N75" s="320">
        <v>0.9</v>
      </c>
      <c r="O75" s="319">
        <v>0.0</v>
      </c>
      <c r="P75" s="320">
        <v>0.0</v>
      </c>
      <c r="Q75" s="320">
        <v>0.0</v>
      </c>
      <c r="R75" s="321">
        <v>0.0</v>
      </c>
      <c r="S75" s="314"/>
    </row>
    <row r="76" ht="11.25" customHeight="1">
      <c r="B76" s="315" t="s">
        <v>92</v>
      </c>
      <c r="C76" s="316" t="s">
        <v>97</v>
      </c>
      <c r="D76" s="317" t="s">
        <v>98</v>
      </c>
      <c r="E76" s="318"/>
      <c r="F76" s="316" t="s">
        <v>95</v>
      </c>
      <c r="G76" s="319">
        <v>0.026</v>
      </c>
      <c r="H76" s="315" t="s">
        <v>96</v>
      </c>
      <c r="I76" s="320">
        <v>-8.58</v>
      </c>
      <c r="J76" s="320">
        <v>0.0</v>
      </c>
      <c r="K76" s="320">
        <v>-8.58</v>
      </c>
      <c r="L76" s="320">
        <v>8.58</v>
      </c>
      <c r="M76" s="320">
        <v>0.0</v>
      </c>
      <c r="N76" s="320">
        <v>8.58</v>
      </c>
      <c r="O76" s="319">
        <v>0.0</v>
      </c>
      <c r="P76" s="320">
        <v>0.0</v>
      </c>
      <c r="Q76" s="320">
        <v>0.0</v>
      </c>
      <c r="R76" s="321">
        <v>0.0</v>
      </c>
      <c r="S76" s="314"/>
    </row>
    <row r="77" ht="11.25" customHeight="1">
      <c r="B77" s="315" t="s">
        <v>92</v>
      </c>
      <c r="C77" s="316" t="s">
        <v>124</v>
      </c>
      <c r="D77" s="317" t="s">
        <v>125</v>
      </c>
      <c r="E77" s="318"/>
      <c r="F77" s="316" t="s">
        <v>95</v>
      </c>
      <c r="G77" s="319">
        <v>1.3</v>
      </c>
      <c r="H77" s="315" t="s">
        <v>96</v>
      </c>
      <c r="I77" s="320">
        <v>0.0</v>
      </c>
      <c r="J77" s="320">
        <v>0.0</v>
      </c>
      <c r="K77" s="320">
        <v>0.0</v>
      </c>
      <c r="L77" s="320">
        <v>0.0</v>
      </c>
      <c r="M77" s="320">
        <v>0.0</v>
      </c>
      <c r="N77" s="320">
        <v>0.0</v>
      </c>
      <c r="O77" s="319">
        <v>0.0</v>
      </c>
      <c r="P77" s="320">
        <v>0.0</v>
      </c>
      <c r="Q77" s="320">
        <v>0.0</v>
      </c>
      <c r="R77" s="321">
        <v>0.0</v>
      </c>
      <c r="S77" s="314"/>
    </row>
    <row r="78" ht="11.25" customHeight="1">
      <c r="B78" s="315" t="s">
        <v>92</v>
      </c>
      <c r="C78" s="316" t="s">
        <v>118</v>
      </c>
      <c r="D78" s="317" t="s">
        <v>119</v>
      </c>
      <c r="E78" s="318"/>
      <c r="F78" s="316" t="s">
        <v>95</v>
      </c>
      <c r="G78" s="319">
        <v>0.13</v>
      </c>
      <c r="H78" s="315" t="s">
        <v>96</v>
      </c>
      <c r="I78" s="320">
        <v>-4.49</v>
      </c>
      <c r="J78" s="320">
        <v>0.0</v>
      </c>
      <c r="K78" s="320">
        <v>-4.49</v>
      </c>
      <c r="L78" s="320">
        <v>4.49</v>
      </c>
      <c r="M78" s="320">
        <v>0.0</v>
      </c>
      <c r="N78" s="320">
        <v>4.49</v>
      </c>
      <c r="O78" s="319">
        <v>0.0</v>
      </c>
      <c r="P78" s="320">
        <v>0.0</v>
      </c>
      <c r="Q78" s="320">
        <v>0.0</v>
      </c>
      <c r="R78" s="321">
        <v>0.0</v>
      </c>
      <c r="S78" s="314"/>
    </row>
    <row r="79" ht="11.25" customHeight="1">
      <c r="B79" s="315" t="s">
        <v>92</v>
      </c>
      <c r="C79" s="316" t="s">
        <v>204</v>
      </c>
      <c r="D79" s="317" t="s">
        <v>205</v>
      </c>
      <c r="E79" s="318"/>
      <c r="F79" s="316" t="s">
        <v>95</v>
      </c>
      <c r="G79" s="319">
        <v>0.39</v>
      </c>
      <c r="H79" s="315" t="s">
        <v>96</v>
      </c>
      <c r="I79" s="320">
        <v>-40.64</v>
      </c>
      <c r="J79" s="320">
        <v>0.0</v>
      </c>
      <c r="K79" s="320">
        <v>-40.64</v>
      </c>
      <c r="L79" s="320">
        <v>40.64</v>
      </c>
      <c r="M79" s="320">
        <v>0.0</v>
      </c>
      <c r="N79" s="320">
        <v>40.64</v>
      </c>
      <c r="O79" s="319">
        <v>0.0</v>
      </c>
      <c r="P79" s="320">
        <v>0.0</v>
      </c>
      <c r="Q79" s="320">
        <v>0.0</v>
      </c>
      <c r="R79" s="321">
        <v>0.0</v>
      </c>
      <c r="S79" s="314"/>
    </row>
    <row r="80" ht="11.25" customHeight="1">
      <c r="B80" s="322" t="s">
        <v>107</v>
      </c>
      <c r="C80" s="323"/>
      <c r="D80" s="323"/>
      <c r="E80" s="323"/>
      <c r="F80" s="324"/>
      <c r="G80" s="325">
        <v>22.498</v>
      </c>
      <c r="H80" s="326" t="s">
        <v>108</v>
      </c>
      <c r="I80" s="327">
        <v>-15821.79</v>
      </c>
      <c r="J80" s="327">
        <v>0.0</v>
      </c>
      <c r="K80" s="327">
        <v>-15821.79</v>
      </c>
      <c r="L80" s="327">
        <v>15821.79</v>
      </c>
      <c r="M80" s="327">
        <v>0.0</v>
      </c>
      <c r="N80" s="327">
        <v>15821.79</v>
      </c>
      <c r="O80" s="325">
        <v>0.0</v>
      </c>
      <c r="P80" s="327">
        <v>0.0</v>
      </c>
      <c r="Q80" s="327">
        <v>0.0</v>
      </c>
      <c r="R80" s="328">
        <v>0.0</v>
      </c>
      <c r="S80" s="329"/>
    </row>
    <row r="81" ht="11.25" customHeight="1">
      <c r="B81" s="312" t="s">
        <v>2663</v>
      </c>
      <c r="C81" s="313"/>
      <c r="D81" s="313"/>
      <c r="E81" s="313"/>
      <c r="F81" s="313"/>
      <c r="G81" s="313"/>
      <c r="H81" s="313"/>
      <c r="I81" s="313"/>
      <c r="J81" s="313"/>
      <c r="K81" s="313"/>
      <c r="L81" s="313"/>
      <c r="M81" s="313"/>
      <c r="N81" s="313"/>
      <c r="O81" s="313"/>
      <c r="P81" s="313"/>
      <c r="Q81" s="313"/>
      <c r="R81" s="313"/>
      <c r="S81" s="314"/>
    </row>
    <row r="82" ht="11.25" customHeight="1">
      <c r="B82" s="315" t="s">
        <v>92</v>
      </c>
      <c r="C82" s="316" t="s">
        <v>201</v>
      </c>
      <c r="D82" s="317" t="s">
        <v>202</v>
      </c>
      <c r="E82" s="318"/>
      <c r="F82" s="316" t="s">
        <v>95</v>
      </c>
      <c r="G82" s="319">
        <v>2.34</v>
      </c>
      <c r="H82" s="315" t="s">
        <v>96</v>
      </c>
      <c r="I82" s="320">
        <v>-115.82</v>
      </c>
      <c r="J82" s="320">
        <v>0.0</v>
      </c>
      <c r="K82" s="320">
        <v>-115.82</v>
      </c>
      <c r="L82" s="320">
        <v>115.82</v>
      </c>
      <c r="M82" s="320">
        <v>0.0</v>
      </c>
      <c r="N82" s="320">
        <v>115.82</v>
      </c>
      <c r="O82" s="319">
        <v>0.0</v>
      </c>
      <c r="P82" s="320">
        <v>0.0</v>
      </c>
      <c r="Q82" s="320">
        <v>0.0</v>
      </c>
      <c r="R82" s="321">
        <v>0.0</v>
      </c>
      <c r="S82" s="314"/>
    </row>
    <row r="83" ht="11.25" customHeight="1">
      <c r="B83" s="315" t="s">
        <v>92</v>
      </c>
      <c r="C83" s="316" t="s">
        <v>417</v>
      </c>
      <c r="D83" s="317" t="s">
        <v>418</v>
      </c>
      <c r="E83" s="318"/>
      <c r="F83" s="316" t="s">
        <v>95</v>
      </c>
      <c r="G83" s="319">
        <v>0.052</v>
      </c>
      <c r="H83" s="315" t="s">
        <v>96</v>
      </c>
      <c r="I83" s="320">
        <v>-14.38</v>
      </c>
      <c r="J83" s="320">
        <v>0.0</v>
      </c>
      <c r="K83" s="320">
        <v>-14.38</v>
      </c>
      <c r="L83" s="320">
        <v>14.38</v>
      </c>
      <c r="M83" s="320">
        <v>0.0</v>
      </c>
      <c r="N83" s="320">
        <v>14.38</v>
      </c>
      <c r="O83" s="319">
        <v>0.0</v>
      </c>
      <c r="P83" s="320">
        <v>0.0</v>
      </c>
      <c r="Q83" s="320">
        <v>0.0</v>
      </c>
      <c r="R83" s="321">
        <v>0.0</v>
      </c>
      <c r="S83" s="314"/>
    </row>
    <row r="84" ht="11.25" customHeight="1">
      <c r="B84" s="315" t="s">
        <v>92</v>
      </c>
      <c r="C84" s="316" t="s">
        <v>1946</v>
      </c>
      <c r="D84" s="317" t="s">
        <v>1741</v>
      </c>
      <c r="E84" s="318"/>
      <c r="F84" s="316" t="s">
        <v>95</v>
      </c>
      <c r="G84" s="319">
        <v>0.039</v>
      </c>
      <c r="H84" s="315" t="s">
        <v>96</v>
      </c>
      <c r="I84" s="320">
        <v>-3.51</v>
      </c>
      <c r="J84" s="320">
        <v>0.0</v>
      </c>
      <c r="K84" s="320">
        <v>-3.51</v>
      </c>
      <c r="L84" s="320">
        <v>3.51</v>
      </c>
      <c r="M84" s="320">
        <v>0.0</v>
      </c>
      <c r="N84" s="320">
        <v>3.51</v>
      </c>
      <c r="O84" s="319">
        <v>0.0</v>
      </c>
      <c r="P84" s="320">
        <v>0.0</v>
      </c>
      <c r="Q84" s="320">
        <v>0.0</v>
      </c>
      <c r="R84" s="321">
        <v>0.0</v>
      </c>
      <c r="S84" s="314"/>
    </row>
    <row r="85" ht="11.25" customHeight="1">
      <c r="B85" s="315" t="s">
        <v>92</v>
      </c>
      <c r="C85" s="316" t="s">
        <v>1901</v>
      </c>
      <c r="D85" s="317" t="s">
        <v>1902</v>
      </c>
      <c r="E85" s="318"/>
      <c r="F85" s="316" t="s">
        <v>95</v>
      </c>
      <c r="G85" s="319">
        <v>0.04</v>
      </c>
      <c r="H85" s="315" t="s">
        <v>96</v>
      </c>
      <c r="I85" s="320">
        <v>-15.4</v>
      </c>
      <c r="J85" s="320">
        <v>0.0</v>
      </c>
      <c r="K85" s="320">
        <v>-15.4</v>
      </c>
      <c r="L85" s="320">
        <v>15.4</v>
      </c>
      <c r="M85" s="320">
        <v>0.0</v>
      </c>
      <c r="N85" s="320">
        <v>15.4</v>
      </c>
      <c r="O85" s="319">
        <v>0.0</v>
      </c>
      <c r="P85" s="320">
        <v>0.0</v>
      </c>
      <c r="Q85" s="320">
        <v>0.0</v>
      </c>
      <c r="R85" s="321">
        <v>0.0</v>
      </c>
      <c r="S85" s="314"/>
    </row>
    <row r="86" ht="11.25" customHeight="1">
      <c r="B86" s="315" t="s">
        <v>92</v>
      </c>
      <c r="C86" s="316" t="s">
        <v>118</v>
      </c>
      <c r="D86" s="317" t="s">
        <v>119</v>
      </c>
      <c r="E86" s="318"/>
      <c r="F86" s="316" t="s">
        <v>95</v>
      </c>
      <c r="G86" s="319">
        <v>0.039</v>
      </c>
      <c r="H86" s="315" t="s">
        <v>96</v>
      </c>
      <c r="I86" s="320">
        <v>-1.63</v>
      </c>
      <c r="J86" s="320">
        <v>0.0</v>
      </c>
      <c r="K86" s="320">
        <v>-1.63</v>
      </c>
      <c r="L86" s="320">
        <v>1.63</v>
      </c>
      <c r="M86" s="320">
        <v>0.0</v>
      </c>
      <c r="N86" s="320">
        <v>1.63</v>
      </c>
      <c r="O86" s="319">
        <v>0.0</v>
      </c>
      <c r="P86" s="320">
        <v>0.0</v>
      </c>
      <c r="Q86" s="320">
        <v>0.0</v>
      </c>
      <c r="R86" s="321">
        <v>0.0</v>
      </c>
      <c r="S86" s="314"/>
    </row>
    <row r="87" ht="11.25" customHeight="1">
      <c r="B87" s="315" t="s">
        <v>92</v>
      </c>
      <c r="C87" s="316" t="s">
        <v>128</v>
      </c>
      <c r="D87" s="317" t="s">
        <v>129</v>
      </c>
      <c r="E87" s="318"/>
      <c r="F87" s="316" t="s">
        <v>130</v>
      </c>
      <c r="G87" s="319">
        <v>20.0</v>
      </c>
      <c r="H87" s="315" t="s">
        <v>96</v>
      </c>
      <c r="I87" s="320">
        <v>-277.68</v>
      </c>
      <c r="J87" s="320">
        <v>0.0</v>
      </c>
      <c r="K87" s="320">
        <v>-277.68</v>
      </c>
      <c r="L87" s="320">
        <v>277.68</v>
      </c>
      <c r="M87" s="320">
        <v>0.0</v>
      </c>
      <c r="N87" s="320">
        <v>277.68</v>
      </c>
      <c r="O87" s="319">
        <v>0.0</v>
      </c>
      <c r="P87" s="320">
        <v>0.0</v>
      </c>
      <c r="Q87" s="320">
        <v>0.0</v>
      </c>
      <c r="R87" s="321">
        <v>0.0</v>
      </c>
      <c r="S87" s="314"/>
    </row>
    <row r="88" ht="11.25" customHeight="1">
      <c r="B88" s="315" t="s">
        <v>92</v>
      </c>
      <c r="C88" s="316" t="s">
        <v>141</v>
      </c>
      <c r="D88" s="317" t="s">
        <v>142</v>
      </c>
      <c r="E88" s="318"/>
      <c r="F88" s="316" t="s">
        <v>95</v>
      </c>
      <c r="G88" s="319">
        <v>0.5</v>
      </c>
      <c r="H88" s="315" t="s">
        <v>96</v>
      </c>
      <c r="I88" s="320">
        <v>-55.05</v>
      </c>
      <c r="J88" s="320">
        <v>0.0</v>
      </c>
      <c r="K88" s="320">
        <v>-55.05</v>
      </c>
      <c r="L88" s="320">
        <v>55.05</v>
      </c>
      <c r="M88" s="320">
        <v>0.0</v>
      </c>
      <c r="N88" s="320">
        <v>55.05</v>
      </c>
      <c r="O88" s="319">
        <v>0.0</v>
      </c>
      <c r="P88" s="320">
        <v>0.0</v>
      </c>
      <c r="Q88" s="320">
        <v>0.0</v>
      </c>
      <c r="R88" s="321">
        <v>0.0</v>
      </c>
      <c r="S88" s="314"/>
    </row>
    <row r="89" ht="11.25" customHeight="1">
      <c r="B89" s="315" t="s">
        <v>92</v>
      </c>
      <c r="C89" s="316" t="s">
        <v>120</v>
      </c>
      <c r="D89" s="317" t="s">
        <v>121</v>
      </c>
      <c r="E89" s="318"/>
      <c r="F89" s="316" t="s">
        <v>95</v>
      </c>
      <c r="G89" s="319">
        <v>1.82</v>
      </c>
      <c r="H89" s="315" t="s">
        <v>96</v>
      </c>
      <c r="I89" s="320">
        <v>-258.84</v>
      </c>
      <c r="J89" s="320">
        <v>0.0</v>
      </c>
      <c r="K89" s="320">
        <v>-258.84</v>
      </c>
      <c r="L89" s="320">
        <v>258.84</v>
      </c>
      <c r="M89" s="320">
        <v>0.0</v>
      </c>
      <c r="N89" s="320">
        <v>258.84</v>
      </c>
      <c r="O89" s="319">
        <v>0.0</v>
      </c>
      <c r="P89" s="320">
        <v>0.0</v>
      </c>
      <c r="Q89" s="320">
        <v>0.0</v>
      </c>
      <c r="R89" s="321">
        <v>0.0</v>
      </c>
      <c r="S89" s="314"/>
    </row>
    <row r="90" ht="11.25" customHeight="1">
      <c r="B90" s="315" t="s">
        <v>92</v>
      </c>
      <c r="C90" s="316" t="s">
        <v>101</v>
      </c>
      <c r="D90" s="317" t="s">
        <v>102</v>
      </c>
      <c r="E90" s="318"/>
      <c r="F90" s="316" t="s">
        <v>95</v>
      </c>
      <c r="G90" s="319">
        <v>3.9</v>
      </c>
      <c r="H90" s="315" t="s">
        <v>96</v>
      </c>
      <c r="I90" s="320">
        <v>-156.0</v>
      </c>
      <c r="J90" s="320">
        <v>0.0</v>
      </c>
      <c r="K90" s="320">
        <v>-156.0</v>
      </c>
      <c r="L90" s="320">
        <v>156.0</v>
      </c>
      <c r="M90" s="320">
        <v>0.0</v>
      </c>
      <c r="N90" s="320">
        <v>156.0</v>
      </c>
      <c r="O90" s="319">
        <v>0.0</v>
      </c>
      <c r="P90" s="320">
        <v>0.0</v>
      </c>
      <c r="Q90" s="320">
        <v>0.0</v>
      </c>
      <c r="R90" s="321">
        <v>0.0</v>
      </c>
      <c r="S90" s="314"/>
    </row>
    <row r="91" ht="11.25" customHeight="1">
      <c r="B91" s="315" t="s">
        <v>92</v>
      </c>
      <c r="C91" s="316" t="s">
        <v>1944</v>
      </c>
      <c r="D91" s="317" t="s">
        <v>1735</v>
      </c>
      <c r="E91" s="318"/>
      <c r="F91" s="316" t="s">
        <v>95</v>
      </c>
      <c r="G91" s="319">
        <v>0.2</v>
      </c>
      <c r="H91" s="315" t="s">
        <v>96</v>
      </c>
      <c r="I91" s="320">
        <v>-224.0</v>
      </c>
      <c r="J91" s="320">
        <v>0.0</v>
      </c>
      <c r="K91" s="320">
        <v>-224.0</v>
      </c>
      <c r="L91" s="320">
        <v>224.0</v>
      </c>
      <c r="M91" s="320">
        <v>0.0</v>
      </c>
      <c r="N91" s="320">
        <v>224.0</v>
      </c>
      <c r="O91" s="319">
        <v>0.0</v>
      </c>
      <c r="P91" s="320">
        <v>0.0</v>
      </c>
      <c r="Q91" s="320">
        <v>0.0</v>
      </c>
      <c r="R91" s="321">
        <v>0.0</v>
      </c>
      <c r="S91" s="314"/>
    </row>
    <row r="92" ht="11.25" customHeight="1">
      <c r="B92" s="315" t="s">
        <v>92</v>
      </c>
      <c r="C92" s="316" t="s">
        <v>2039</v>
      </c>
      <c r="D92" s="317" t="s">
        <v>2040</v>
      </c>
      <c r="E92" s="318"/>
      <c r="F92" s="316" t="s">
        <v>95</v>
      </c>
      <c r="G92" s="319">
        <v>0.68</v>
      </c>
      <c r="H92" s="315" t="s">
        <v>96</v>
      </c>
      <c r="I92" s="320">
        <v>-386.4</v>
      </c>
      <c r="J92" s="320">
        <v>0.0</v>
      </c>
      <c r="K92" s="320">
        <v>-386.4</v>
      </c>
      <c r="L92" s="320">
        <v>386.4</v>
      </c>
      <c r="M92" s="320">
        <v>0.0</v>
      </c>
      <c r="N92" s="320">
        <v>386.4</v>
      </c>
      <c r="O92" s="319">
        <v>0.0</v>
      </c>
      <c r="P92" s="320">
        <v>0.0</v>
      </c>
      <c r="Q92" s="320">
        <v>0.0</v>
      </c>
      <c r="R92" s="321">
        <v>0.0</v>
      </c>
      <c r="S92" s="314"/>
    </row>
    <row r="93" ht="11.25" customHeight="1">
      <c r="B93" s="315" t="s">
        <v>92</v>
      </c>
      <c r="C93" s="316" t="s">
        <v>141</v>
      </c>
      <c r="D93" s="317" t="s">
        <v>142</v>
      </c>
      <c r="E93" s="318"/>
      <c r="F93" s="316" t="s">
        <v>95</v>
      </c>
      <c r="G93" s="319">
        <v>0.5</v>
      </c>
      <c r="H93" s="315" t="s">
        <v>96</v>
      </c>
      <c r="I93" s="320">
        <v>-55.05</v>
      </c>
      <c r="J93" s="320">
        <v>0.0</v>
      </c>
      <c r="K93" s="320">
        <v>-55.05</v>
      </c>
      <c r="L93" s="320">
        <v>55.05</v>
      </c>
      <c r="M93" s="320">
        <v>0.0</v>
      </c>
      <c r="N93" s="320">
        <v>55.05</v>
      </c>
      <c r="O93" s="319">
        <v>0.0</v>
      </c>
      <c r="P93" s="320">
        <v>0.0</v>
      </c>
      <c r="Q93" s="320">
        <v>0.0</v>
      </c>
      <c r="R93" s="321">
        <v>0.0</v>
      </c>
      <c r="S93" s="314"/>
    </row>
    <row r="94" ht="12.0" customHeight="1"/>
    <row r="95" ht="12.75" customHeight="1">
      <c r="B95" s="300" t="s">
        <v>159</v>
      </c>
      <c r="C95" s="297"/>
      <c r="D95" s="298"/>
      <c r="S95" s="330" t="s">
        <v>203</v>
      </c>
    </row>
    <row r="96" ht="4.5" customHeight="1"/>
    <row r="97" ht="19.5" customHeight="1">
      <c r="B97" s="301" t="s">
        <v>79</v>
      </c>
      <c r="C97" s="301" t="s">
        <v>80</v>
      </c>
      <c r="D97" s="302" t="s">
        <v>81</v>
      </c>
      <c r="E97" s="303"/>
      <c r="F97" s="301" t="s">
        <v>82</v>
      </c>
      <c r="G97" s="301" t="s">
        <v>83</v>
      </c>
      <c r="H97" s="301" t="s">
        <v>84</v>
      </c>
      <c r="I97" s="304" t="s">
        <v>85</v>
      </c>
      <c r="J97" s="305"/>
      <c r="K97" s="306"/>
      <c r="L97" s="304" t="s">
        <v>86</v>
      </c>
      <c r="M97" s="305"/>
      <c r="N97" s="306"/>
      <c r="O97" s="304" t="s">
        <v>87</v>
      </c>
      <c r="P97" s="305"/>
      <c r="Q97" s="305"/>
      <c r="R97" s="305"/>
      <c r="S97" s="307"/>
    </row>
    <row r="98" ht="14.25" customHeight="1">
      <c r="B98" s="308"/>
      <c r="C98" s="308"/>
      <c r="D98" s="309"/>
      <c r="E98" s="310"/>
      <c r="F98" s="308"/>
      <c r="G98" s="308"/>
      <c r="H98" s="308"/>
      <c r="I98" s="311" t="s">
        <v>88</v>
      </c>
      <c r="J98" s="311" t="s">
        <v>89</v>
      </c>
      <c r="K98" s="311" t="s">
        <v>90</v>
      </c>
      <c r="L98" s="311" t="s">
        <v>88</v>
      </c>
      <c r="M98" s="311" t="s">
        <v>89</v>
      </c>
      <c r="N98" s="311" t="s">
        <v>90</v>
      </c>
      <c r="O98" s="311" t="s">
        <v>83</v>
      </c>
      <c r="P98" s="311" t="s">
        <v>88</v>
      </c>
      <c r="Q98" s="311" t="s">
        <v>89</v>
      </c>
      <c r="R98" s="304" t="s">
        <v>90</v>
      </c>
      <c r="S98" s="307"/>
    </row>
    <row r="99" ht="11.25" customHeight="1">
      <c r="B99" s="315" t="s">
        <v>92</v>
      </c>
      <c r="C99" s="316" t="s">
        <v>2327</v>
      </c>
      <c r="D99" s="317" t="s">
        <v>2328</v>
      </c>
      <c r="E99" s="318"/>
      <c r="F99" s="316" t="s">
        <v>286</v>
      </c>
      <c r="G99" s="319">
        <v>0.02</v>
      </c>
      <c r="H99" s="315" t="s">
        <v>96</v>
      </c>
      <c r="I99" s="320">
        <v>-54.83</v>
      </c>
      <c r="J99" s="320">
        <v>0.0</v>
      </c>
      <c r="K99" s="320">
        <v>-54.83</v>
      </c>
      <c r="L99" s="320">
        <v>54.83</v>
      </c>
      <c r="M99" s="320">
        <v>0.0</v>
      </c>
      <c r="N99" s="320">
        <v>54.83</v>
      </c>
      <c r="O99" s="319">
        <v>0.0</v>
      </c>
      <c r="P99" s="320">
        <v>0.0</v>
      </c>
      <c r="Q99" s="320">
        <v>0.0</v>
      </c>
      <c r="R99" s="321">
        <v>0.0</v>
      </c>
      <c r="S99" s="314"/>
    </row>
    <row r="100" ht="11.25" customHeight="1">
      <c r="B100" s="315" t="s">
        <v>92</v>
      </c>
      <c r="C100" s="316" t="s">
        <v>124</v>
      </c>
      <c r="D100" s="317" t="s">
        <v>125</v>
      </c>
      <c r="E100" s="318"/>
      <c r="F100" s="316" t="s">
        <v>95</v>
      </c>
      <c r="G100" s="319">
        <v>0.65</v>
      </c>
      <c r="H100" s="315" t="s">
        <v>96</v>
      </c>
      <c r="I100" s="320">
        <v>-949.66</v>
      </c>
      <c r="J100" s="320">
        <v>0.0</v>
      </c>
      <c r="K100" s="320">
        <v>-949.66</v>
      </c>
      <c r="L100" s="320">
        <v>949.66</v>
      </c>
      <c r="M100" s="320">
        <v>0.0</v>
      </c>
      <c r="N100" s="320">
        <v>949.66</v>
      </c>
      <c r="O100" s="319">
        <v>0.0</v>
      </c>
      <c r="P100" s="320">
        <v>0.0</v>
      </c>
      <c r="Q100" s="320">
        <v>0.0</v>
      </c>
      <c r="R100" s="321">
        <v>0.0</v>
      </c>
      <c r="S100" s="314"/>
    </row>
    <row r="101" ht="11.25" customHeight="1">
      <c r="B101" s="315" t="s">
        <v>92</v>
      </c>
      <c r="C101" s="316" t="s">
        <v>118</v>
      </c>
      <c r="D101" s="317" t="s">
        <v>119</v>
      </c>
      <c r="E101" s="318"/>
      <c r="F101" s="316" t="s">
        <v>95</v>
      </c>
      <c r="G101" s="319">
        <v>0.026</v>
      </c>
      <c r="H101" s="315" t="s">
        <v>96</v>
      </c>
      <c r="I101" s="320">
        <v>-1.09</v>
      </c>
      <c r="J101" s="320">
        <v>0.0</v>
      </c>
      <c r="K101" s="320">
        <v>-1.09</v>
      </c>
      <c r="L101" s="320">
        <v>1.09</v>
      </c>
      <c r="M101" s="320">
        <v>0.0</v>
      </c>
      <c r="N101" s="320">
        <v>1.09</v>
      </c>
      <c r="O101" s="319">
        <v>0.0</v>
      </c>
      <c r="P101" s="320">
        <v>0.0</v>
      </c>
      <c r="Q101" s="320">
        <v>0.0</v>
      </c>
      <c r="R101" s="321">
        <v>0.0</v>
      </c>
      <c r="S101" s="314"/>
    </row>
    <row r="102" ht="11.25" customHeight="1">
      <c r="B102" s="315" t="s">
        <v>92</v>
      </c>
      <c r="C102" s="316" t="s">
        <v>141</v>
      </c>
      <c r="D102" s="317" t="s">
        <v>142</v>
      </c>
      <c r="E102" s="318"/>
      <c r="F102" s="316" t="s">
        <v>95</v>
      </c>
      <c r="G102" s="319">
        <v>0.039</v>
      </c>
      <c r="H102" s="315" t="s">
        <v>96</v>
      </c>
      <c r="I102" s="320">
        <v>-4.29</v>
      </c>
      <c r="J102" s="320">
        <v>0.0</v>
      </c>
      <c r="K102" s="320">
        <v>-4.29</v>
      </c>
      <c r="L102" s="320">
        <v>4.29</v>
      </c>
      <c r="M102" s="320">
        <v>0.0</v>
      </c>
      <c r="N102" s="320">
        <v>4.29</v>
      </c>
      <c r="O102" s="319">
        <v>0.0</v>
      </c>
      <c r="P102" s="320">
        <v>0.0</v>
      </c>
      <c r="Q102" s="320">
        <v>0.0</v>
      </c>
      <c r="R102" s="321">
        <v>0.0</v>
      </c>
      <c r="S102" s="314"/>
    </row>
    <row r="103" ht="11.25" customHeight="1">
      <c r="B103" s="315" t="s">
        <v>92</v>
      </c>
      <c r="C103" s="316" t="s">
        <v>201</v>
      </c>
      <c r="D103" s="317" t="s">
        <v>202</v>
      </c>
      <c r="E103" s="318"/>
      <c r="F103" s="316" t="s">
        <v>95</v>
      </c>
      <c r="G103" s="319">
        <v>0.975</v>
      </c>
      <c r="H103" s="315" t="s">
        <v>96</v>
      </c>
      <c r="I103" s="320">
        <v>-48.26</v>
      </c>
      <c r="J103" s="320">
        <v>0.0</v>
      </c>
      <c r="K103" s="320">
        <v>-48.26</v>
      </c>
      <c r="L103" s="320">
        <v>48.26</v>
      </c>
      <c r="M103" s="320">
        <v>0.0</v>
      </c>
      <c r="N103" s="320">
        <v>48.26</v>
      </c>
      <c r="O103" s="319">
        <v>0.0</v>
      </c>
      <c r="P103" s="320">
        <v>0.0</v>
      </c>
      <c r="Q103" s="320">
        <v>0.0</v>
      </c>
      <c r="R103" s="321">
        <v>0.0</v>
      </c>
      <c r="S103" s="314"/>
    </row>
    <row r="104" ht="11.25" customHeight="1">
      <c r="B104" s="315" t="s">
        <v>92</v>
      </c>
      <c r="C104" s="316" t="s">
        <v>128</v>
      </c>
      <c r="D104" s="317" t="s">
        <v>129</v>
      </c>
      <c r="E104" s="318"/>
      <c r="F104" s="316" t="s">
        <v>130</v>
      </c>
      <c r="G104" s="319">
        <v>20.0</v>
      </c>
      <c r="H104" s="315" t="s">
        <v>96</v>
      </c>
      <c r="I104" s="320">
        <v>-277.68</v>
      </c>
      <c r="J104" s="320">
        <v>0.0</v>
      </c>
      <c r="K104" s="320">
        <v>-277.68</v>
      </c>
      <c r="L104" s="320">
        <v>277.68</v>
      </c>
      <c r="M104" s="320">
        <v>0.0</v>
      </c>
      <c r="N104" s="320">
        <v>277.68</v>
      </c>
      <c r="O104" s="319">
        <v>0.0</v>
      </c>
      <c r="P104" s="320">
        <v>0.0</v>
      </c>
      <c r="Q104" s="320">
        <v>0.0</v>
      </c>
      <c r="R104" s="321">
        <v>0.0</v>
      </c>
      <c r="S104" s="314"/>
    </row>
    <row r="105" ht="11.25" customHeight="1">
      <c r="B105" s="315" t="s">
        <v>92</v>
      </c>
      <c r="C105" s="316" t="s">
        <v>214</v>
      </c>
      <c r="D105" s="317" t="s">
        <v>215</v>
      </c>
      <c r="E105" s="318"/>
      <c r="F105" s="316" t="s">
        <v>95</v>
      </c>
      <c r="G105" s="319">
        <v>0.12</v>
      </c>
      <c r="H105" s="315" t="s">
        <v>96</v>
      </c>
      <c r="I105" s="320">
        <v>-65.2</v>
      </c>
      <c r="J105" s="320">
        <v>0.0</v>
      </c>
      <c r="K105" s="320">
        <v>-65.2</v>
      </c>
      <c r="L105" s="320">
        <v>65.2</v>
      </c>
      <c r="M105" s="320">
        <v>0.0</v>
      </c>
      <c r="N105" s="320">
        <v>65.2</v>
      </c>
      <c r="O105" s="319">
        <v>0.0</v>
      </c>
      <c r="P105" s="320">
        <v>0.0</v>
      </c>
      <c r="Q105" s="320">
        <v>0.0</v>
      </c>
      <c r="R105" s="321">
        <v>0.0</v>
      </c>
      <c r="S105" s="314"/>
    </row>
    <row r="106" ht="11.25" customHeight="1">
      <c r="B106" s="315" t="s">
        <v>92</v>
      </c>
      <c r="C106" s="316" t="s">
        <v>128</v>
      </c>
      <c r="D106" s="317" t="s">
        <v>129</v>
      </c>
      <c r="E106" s="318"/>
      <c r="F106" s="316" t="s">
        <v>130</v>
      </c>
      <c r="G106" s="319">
        <v>0.05</v>
      </c>
      <c r="H106" s="315" t="s">
        <v>96</v>
      </c>
      <c r="I106" s="320">
        <v>-0.69</v>
      </c>
      <c r="J106" s="320">
        <v>0.0</v>
      </c>
      <c r="K106" s="320">
        <v>-0.69</v>
      </c>
      <c r="L106" s="320">
        <v>0.69</v>
      </c>
      <c r="M106" s="320">
        <v>0.0</v>
      </c>
      <c r="N106" s="320">
        <v>0.69</v>
      </c>
      <c r="O106" s="319">
        <v>0.0</v>
      </c>
      <c r="P106" s="320">
        <v>0.0</v>
      </c>
      <c r="Q106" s="320">
        <v>0.0</v>
      </c>
      <c r="R106" s="321">
        <v>0.0</v>
      </c>
      <c r="S106" s="314"/>
    </row>
    <row r="107" ht="11.25" customHeight="1">
      <c r="B107" s="315" t="s">
        <v>92</v>
      </c>
      <c r="C107" s="316" t="s">
        <v>118</v>
      </c>
      <c r="D107" s="317" t="s">
        <v>119</v>
      </c>
      <c r="E107" s="318"/>
      <c r="F107" s="316" t="s">
        <v>95</v>
      </c>
      <c r="G107" s="319">
        <v>0.002</v>
      </c>
      <c r="H107" s="315" t="s">
        <v>96</v>
      </c>
      <c r="I107" s="320">
        <v>-0.08</v>
      </c>
      <c r="J107" s="320">
        <v>0.0</v>
      </c>
      <c r="K107" s="320">
        <v>-0.08</v>
      </c>
      <c r="L107" s="320">
        <v>0.08</v>
      </c>
      <c r="M107" s="320">
        <v>0.0</v>
      </c>
      <c r="N107" s="320">
        <v>0.08</v>
      </c>
      <c r="O107" s="319">
        <v>0.0</v>
      </c>
      <c r="P107" s="320">
        <v>0.0</v>
      </c>
      <c r="Q107" s="320">
        <v>0.0</v>
      </c>
      <c r="R107" s="321">
        <v>0.0</v>
      </c>
      <c r="S107" s="314"/>
    </row>
    <row r="108" ht="11.25" customHeight="1">
      <c r="B108" s="315" t="s">
        <v>92</v>
      </c>
      <c r="C108" s="316" t="s">
        <v>141</v>
      </c>
      <c r="D108" s="317" t="s">
        <v>142</v>
      </c>
      <c r="E108" s="318"/>
      <c r="F108" s="316" t="s">
        <v>95</v>
      </c>
      <c r="G108" s="319">
        <v>0.002</v>
      </c>
      <c r="H108" s="315" t="s">
        <v>96</v>
      </c>
      <c r="I108" s="320">
        <v>-0.22</v>
      </c>
      <c r="J108" s="320">
        <v>0.0</v>
      </c>
      <c r="K108" s="320">
        <v>-0.22</v>
      </c>
      <c r="L108" s="320">
        <v>0.22</v>
      </c>
      <c r="M108" s="320">
        <v>0.0</v>
      </c>
      <c r="N108" s="320">
        <v>0.22</v>
      </c>
      <c r="O108" s="319">
        <v>0.0</v>
      </c>
      <c r="P108" s="320">
        <v>0.0</v>
      </c>
      <c r="Q108" s="320">
        <v>0.0</v>
      </c>
      <c r="R108" s="321">
        <v>0.0</v>
      </c>
      <c r="S108" s="314"/>
    </row>
    <row r="109" ht="11.25" customHeight="1">
      <c r="B109" s="315" t="s">
        <v>92</v>
      </c>
      <c r="C109" s="316" t="s">
        <v>204</v>
      </c>
      <c r="D109" s="317" t="s">
        <v>205</v>
      </c>
      <c r="E109" s="318"/>
      <c r="F109" s="316" t="s">
        <v>95</v>
      </c>
      <c r="G109" s="319">
        <v>1.95</v>
      </c>
      <c r="H109" s="315" t="s">
        <v>96</v>
      </c>
      <c r="I109" s="320">
        <v>-203.18</v>
      </c>
      <c r="J109" s="320">
        <v>0.0</v>
      </c>
      <c r="K109" s="320">
        <v>-203.18</v>
      </c>
      <c r="L109" s="320">
        <v>203.18</v>
      </c>
      <c r="M109" s="320">
        <v>0.0</v>
      </c>
      <c r="N109" s="320">
        <v>203.18</v>
      </c>
      <c r="O109" s="319">
        <v>0.0</v>
      </c>
      <c r="P109" s="320">
        <v>0.0</v>
      </c>
      <c r="Q109" s="320">
        <v>0.0</v>
      </c>
      <c r="R109" s="321">
        <v>0.0</v>
      </c>
      <c r="S109" s="314"/>
    </row>
    <row r="110" ht="11.25" customHeight="1">
      <c r="B110" s="315" t="s">
        <v>92</v>
      </c>
      <c r="C110" s="316" t="s">
        <v>214</v>
      </c>
      <c r="D110" s="317" t="s">
        <v>215</v>
      </c>
      <c r="E110" s="318"/>
      <c r="F110" s="316" t="s">
        <v>95</v>
      </c>
      <c r="G110" s="319">
        <v>0.52</v>
      </c>
      <c r="H110" s="315" t="s">
        <v>96</v>
      </c>
      <c r="I110" s="320">
        <v>-282.53</v>
      </c>
      <c r="J110" s="320">
        <v>0.0</v>
      </c>
      <c r="K110" s="320">
        <v>-282.53</v>
      </c>
      <c r="L110" s="320">
        <v>282.53</v>
      </c>
      <c r="M110" s="320">
        <v>0.0</v>
      </c>
      <c r="N110" s="320">
        <v>282.53</v>
      </c>
      <c r="O110" s="319">
        <v>0.0</v>
      </c>
      <c r="P110" s="320">
        <v>0.0</v>
      </c>
      <c r="Q110" s="320">
        <v>0.0</v>
      </c>
      <c r="R110" s="321">
        <v>0.0</v>
      </c>
      <c r="S110" s="314"/>
    </row>
    <row r="111" ht="11.25" customHeight="1">
      <c r="B111" s="315" t="s">
        <v>92</v>
      </c>
      <c r="C111" s="316" t="s">
        <v>141</v>
      </c>
      <c r="D111" s="317" t="s">
        <v>142</v>
      </c>
      <c r="E111" s="318"/>
      <c r="F111" s="316" t="s">
        <v>95</v>
      </c>
      <c r="G111" s="319">
        <v>0.325</v>
      </c>
      <c r="H111" s="315" t="s">
        <v>96</v>
      </c>
      <c r="I111" s="320">
        <v>-35.79</v>
      </c>
      <c r="J111" s="320">
        <v>0.0</v>
      </c>
      <c r="K111" s="320">
        <v>-35.79</v>
      </c>
      <c r="L111" s="320">
        <v>35.79</v>
      </c>
      <c r="M111" s="320">
        <v>0.0</v>
      </c>
      <c r="N111" s="320">
        <v>35.79</v>
      </c>
      <c r="O111" s="319">
        <v>0.0</v>
      </c>
      <c r="P111" s="320">
        <v>0.0</v>
      </c>
      <c r="Q111" s="320">
        <v>0.0</v>
      </c>
      <c r="R111" s="321">
        <v>0.0</v>
      </c>
      <c r="S111" s="314"/>
    </row>
    <row r="112" ht="11.25" customHeight="1">
      <c r="B112" s="315" t="s">
        <v>92</v>
      </c>
      <c r="C112" s="316" t="s">
        <v>201</v>
      </c>
      <c r="D112" s="317" t="s">
        <v>202</v>
      </c>
      <c r="E112" s="318"/>
      <c r="F112" s="316" t="s">
        <v>95</v>
      </c>
      <c r="G112" s="319">
        <v>0.13</v>
      </c>
      <c r="H112" s="315" t="s">
        <v>96</v>
      </c>
      <c r="I112" s="320">
        <v>-6.43</v>
      </c>
      <c r="J112" s="320">
        <v>0.0</v>
      </c>
      <c r="K112" s="320">
        <v>-6.43</v>
      </c>
      <c r="L112" s="320">
        <v>6.43</v>
      </c>
      <c r="M112" s="320">
        <v>0.0</v>
      </c>
      <c r="N112" s="320">
        <v>6.43</v>
      </c>
      <c r="O112" s="319">
        <v>0.0</v>
      </c>
      <c r="P112" s="320">
        <v>0.0</v>
      </c>
      <c r="Q112" s="320">
        <v>0.0</v>
      </c>
      <c r="R112" s="321">
        <v>0.0</v>
      </c>
      <c r="S112" s="314"/>
    </row>
    <row r="113" ht="11.25" customHeight="1">
      <c r="B113" s="315" t="s">
        <v>92</v>
      </c>
      <c r="C113" s="316" t="s">
        <v>1862</v>
      </c>
      <c r="D113" s="317" t="s">
        <v>763</v>
      </c>
      <c r="E113" s="318"/>
      <c r="F113" s="316" t="s">
        <v>95</v>
      </c>
      <c r="G113" s="319">
        <v>0.13</v>
      </c>
      <c r="H113" s="315" t="s">
        <v>96</v>
      </c>
      <c r="I113" s="320">
        <v>-30.68</v>
      </c>
      <c r="J113" s="320">
        <v>0.0</v>
      </c>
      <c r="K113" s="320">
        <v>-30.68</v>
      </c>
      <c r="L113" s="320">
        <v>30.68</v>
      </c>
      <c r="M113" s="320">
        <v>0.0</v>
      </c>
      <c r="N113" s="320">
        <v>30.68</v>
      </c>
      <c r="O113" s="319">
        <v>0.0</v>
      </c>
      <c r="P113" s="320">
        <v>0.0</v>
      </c>
      <c r="Q113" s="320">
        <v>0.0</v>
      </c>
      <c r="R113" s="321">
        <v>0.0</v>
      </c>
      <c r="S113" s="314"/>
    </row>
    <row r="114" ht="11.25" customHeight="1">
      <c r="B114" s="315" t="s">
        <v>92</v>
      </c>
      <c r="C114" s="316" t="s">
        <v>2327</v>
      </c>
      <c r="D114" s="317" t="s">
        <v>2328</v>
      </c>
      <c r="E114" s="318"/>
      <c r="F114" s="316" t="s">
        <v>286</v>
      </c>
      <c r="G114" s="319">
        <v>0.195</v>
      </c>
      <c r="H114" s="315" t="s">
        <v>96</v>
      </c>
      <c r="I114" s="320">
        <v>-534.59</v>
      </c>
      <c r="J114" s="320">
        <v>0.0</v>
      </c>
      <c r="K114" s="320">
        <v>-534.59</v>
      </c>
      <c r="L114" s="320">
        <v>534.59</v>
      </c>
      <c r="M114" s="320">
        <v>0.0</v>
      </c>
      <c r="N114" s="320">
        <v>534.59</v>
      </c>
      <c r="O114" s="319">
        <v>0.0</v>
      </c>
      <c r="P114" s="320">
        <v>0.0</v>
      </c>
      <c r="Q114" s="320">
        <v>0.0</v>
      </c>
      <c r="R114" s="321">
        <v>0.0</v>
      </c>
      <c r="S114" s="314"/>
    </row>
    <row r="115" ht="11.25" customHeight="1">
      <c r="B115" s="315" t="s">
        <v>92</v>
      </c>
      <c r="C115" s="316" t="s">
        <v>2664</v>
      </c>
      <c r="D115" s="317" t="s">
        <v>2665</v>
      </c>
      <c r="E115" s="318"/>
      <c r="F115" s="316" t="s">
        <v>95</v>
      </c>
      <c r="G115" s="319">
        <v>1.3</v>
      </c>
      <c r="H115" s="315" t="s">
        <v>96</v>
      </c>
      <c r="I115" s="320">
        <v>-292.5</v>
      </c>
      <c r="J115" s="320">
        <v>0.0</v>
      </c>
      <c r="K115" s="320">
        <v>-292.5</v>
      </c>
      <c r="L115" s="320">
        <v>292.5</v>
      </c>
      <c r="M115" s="320">
        <v>0.0</v>
      </c>
      <c r="N115" s="320">
        <v>292.5</v>
      </c>
      <c r="O115" s="319">
        <v>0.0</v>
      </c>
      <c r="P115" s="320">
        <v>0.0</v>
      </c>
      <c r="Q115" s="320">
        <v>0.0</v>
      </c>
      <c r="R115" s="321">
        <v>0.0</v>
      </c>
      <c r="S115" s="314"/>
    </row>
    <row r="116" ht="11.25" customHeight="1">
      <c r="B116" s="315" t="s">
        <v>92</v>
      </c>
      <c r="C116" s="316" t="s">
        <v>201</v>
      </c>
      <c r="D116" s="317" t="s">
        <v>202</v>
      </c>
      <c r="E116" s="318"/>
      <c r="F116" s="316" t="s">
        <v>95</v>
      </c>
      <c r="G116" s="319">
        <v>0.65</v>
      </c>
      <c r="H116" s="315" t="s">
        <v>96</v>
      </c>
      <c r="I116" s="320">
        <v>-32.17</v>
      </c>
      <c r="J116" s="320">
        <v>0.0</v>
      </c>
      <c r="K116" s="320">
        <v>-32.17</v>
      </c>
      <c r="L116" s="320">
        <v>32.17</v>
      </c>
      <c r="M116" s="320">
        <v>0.0</v>
      </c>
      <c r="N116" s="320">
        <v>32.17</v>
      </c>
      <c r="O116" s="319">
        <v>0.0</v>
      </c>
      <c r="P116" s="320">
        <v>0.0</v>
      </c>
      <c r="Q116" s="320">
        <v>0.0</v>
      </c>
      <c r="R116" s="321">
        <v>0.0</v>
      </c>
      <c r="S116" s="314"/>
    </row>
    <row r="117" ht="11.25" customHeight="1">
      <c r="B117" s="315" t="s">
        <v>92</v>
      </c>
      <c r="C117" s="316" t="s">
        <v>128</v>
      </c>
      <c r="D117" s="317" t="s">
        <v>129</v>
      </c>
      <c r="E117" s="318"/>
      <c r="F117" s="316" t="s">
        <v>130</v>
      </c>
      <c r="G117" s="319">
        <v>5.0</v>
      </c>
      <c r="H117" s="315" t="s">
        <v>96</v>
      </c>
      <c r="I117" s="320">
        <v>-69.42</v>
      </c>
      <c r="J117" s="320">
        <v>0.0</v>
      </c>
      <c r="K117" s="320">
        <v>-69.42</v>
      </c>
      <c r="L117" s="320">
        <v>69.42</v>
      </c>
      <c r="M117" s="320">
        <v>0.0</v>
      </c>
      <c r="N117" s="320">
        <v>69.42</v>
      </c>
      <c r="O117" s="319">
        <v>0.0</v>
      </c>
      <c r="P117" s="320">
        <v>0.0</v>
      </c>
      <c r="Q117" s="320">
        <v>0.0</v>
      </c>
      <c r="R117" s="321">
        <v>0.0</v>
      </c>
      <c r="S117" s="314"/>
    </row>
    <row r="118" ht="11.25" customHeight="1">
      <c r="B118" s="315" t="s">
        <v>92</v>
      </c>
      <c r="C118" s="316" t="s">
        <v>2666</v>
      </c>
      <c r="D118" s="317" t="s">
        <v>2667</v>
      </c>
      <c r="E118" s="318"/>
      <c r="F118" s="316" t="s">
        <v>286</v>
      </c>
      <c r="G118" s="319">
        <v>0.1</v>
      </c>
      <c r="H118" s="315" t="s">
        <v>96</v>
      </c>
      <c r="I118" s="320">
        <v>-78.4</v>
      </c>
      <c r="J118" s="320">
        <v>0.0</v>
      </c>
      <c r="K118" s="320">
        <v>-78.4</v>
      </c>
      <c r="L118" s="320">
        <v>78.4</v>
      </c>
      <c r="M118" s="320">
        <v>0.0</v>
      </c>
      <c r="N118" s="320">
        <v>78.4</v>
      </c>
      <c r="O118" s="319">
        <v>0.0</v>
      </c>
      <c r="P118" s="320">
        <v>0.0</v>
      </c>
      <c r="Q118" s="320">
        <v>0.0</v>
      </c>
      <c r="R118" s="321">
        <v>0.0</v>
      </c>
      <c r="S118" s="314"/>
    </row>
    <row r="119" ht="11.25" customHeight="1">
      <c r="B119" s="315" t="s">
        <v>92</v>
      </c>
      <c r="C119" s="316" t="s">
        <v>141</v>
      </c>
      <c r="D119" s="317" t="s">
        <v>142</v>
      </c>
      <c r="E119" s="318"/>
      <c r="F119" s="316" t="s">
        <v>95</v>
      </c>
      <c r="G119" s="319">
        <v>0.3</v>
      </c>
      <c r="H119" s="315" t="s">
        <v>96</v>
      </c>
      <c r="I119" s="320">
        <v>-33.03</v>
      </c>
      <c r="J119" s="320">
        <v>0.0</v>
      </c>
      <c r="K119" s="320">
        <v>-33.03</v>
      </c>
      <c r="L119" s="320">
        <v>33.03</v>
      </c>
      <c r="M119" s="320">
        <v>0.0</v>
      </c>
      <c r="N119" s="320">
        <v>33.03</v>
      </c>
      <c r="O119" s="319">
        <v>0.0</v>
      </c>
      <c r="P119" s="320">
        <v>0.0</v>
      </c>
      <c r="Q119" s="320">
        <v>0.0</v>
      </c>
      <c r="R119" s="321">
        <v>0.0</v>
      </c>
      <c r="S119" s="314"/>
    </row>
    <row r="120" ht="11.25" customHeight="1">
      <c r="B120" s="315" t="s">
        <v>92</v>
      </c>
      <c r="C120" s="316" t="s">
        <v>1946</v>
      </c>
      <c r="D120" s="317" t="s">
        <v>1741</v>
      </c>
      <c r="E120" s="318"/>
      <c r="F120" s="316" t="s">
        <v>95</v>
      </c>
      <c r="G120" s="319">
        <v>0.01</v>
      </c>
      <c r="H120" s="315" t="s">
        <v>96</v>
      </c>
      <c r="I120" s="320">
        <v>-0.9</v>
      </c>
      <c r="J120" s="320">
        <v>0.0</v>
      </c>
      <c r="K120" s="320">
        <v>-0.9</v>
      </c>
      <c r="L120" s="320">
        <v>0.9</v>
      </c>
      <c r="M120" s="320">
        <v>0.0</v>
      </c>
      <c r="N120" s="320">
        <v>0.9</v>
      </c>
      <c r="O120" s="319">
        <v>0.0</v>
      </c>
      <c r="P120" s="320">
        <v>0.0</v>
      </c>
      <c r="Q120" s="320">
        <v>0.0</v>
      </c>
      <c r="R120" s="321">
        <v>0.0</v>
      </c>
      <c r="S120" s="314"/>
    </row>
    <row r="121" ht="11.25" customHeight="1">
      <c r="B121" s="315" t="s">
        <v>92</v>
      </c>
      <c r="C121" s="316" t="s">
        <v>118</v>
      </c>
      <c r="D121" s="317" t="s">
        <v>119</v>
      </c>
      <c r="E121" s="318"/>
      <c r="F121" s="316" t="s">
        <v>95</v>
      </c>
      <c r="G121" s="319">
        <v>0.01</v>
      </c>
      <c r="H121" s="315" t="s">
        <v>96</v>
      </c>
      <c r="I121" s="320">
        <v>-0.42</v>
      </c>
      <c r="J121" s="320">
        <v>0.0</v>
      </c>
      <c r="K121" s="320">
        <v>-0.42</v>
      </c>
      <c r="L121" s="320">
        <v>0.42</v>
      </c>
      <c r="M121" s="320">
        <v>0.0</v>
      </c>
      <c r="N121" s="320">
        <v>0.42</v>
      </c>
      <c r="O121" s="319">
        <v>0.0</v>
      </c>
      <c r="P121" s="320">
        <v>0.0</v>
      </c>
      <c r="Q121" s="320">
        <v>0.0</v>
      </c>
      <c r="R121" s="321">
        <v>0.0</v>
      </c>
      <c r="S121" s="314"/>
    </row>
    <row r="122" ht="11.25" customHeight="1">
      <c r="B122" s="315" t="s">
        <v>92</v>
      </c>
      <c r="C122" s="316" t="s">
        <v>1920</v>
      </c>
      <c r="D122" s="317" t="s">
        <v>1553</v>
      </c>
      <c r="E122" s="318"/>
      <c r="F122" s="316" t="s">
        <v>95</v>
      </c>
      <c r="G122" s="319">
        <v>2.0</v>
      </c>
      <c r="H122" s="315" t="s">
        <v>96</v>
      </c>
      <c r="I122" s="320">
        <v>-356.0</v>
      </c>
      <c r="J122" s="320">
        <v>0.0</v>
      </c>
      <c r="K122" s="320">
        <v>-356.0</v>
      </c>
      <c r="L122" s="320">
        <v>356.0</v>
      </c>
      <c r="M122" s="320">
        <v>0.0</v>
      </c>
      <c r="N122" s="320">
        <v>356.0</v>
      </c>
      <c r="O122" s="319">
        <v>0.0</v>
      </c>
      <c r="P122" s="320">
        <v>0.0</v>
      </c>
      <c r="Q122" s="320">
        <v>0.0</v>
      </c>
      <c r="R122" s="321">
        <v>0.0</v>
      </c>
      <c r="S122" s="314"/>
    </row>
    <row r="123" ht="11.25" customHeight="1">
      <c r="B123" s="315" t="s">
        <v>92</v>
      </c>
      <c r="C123" s="316" t="s">
        <v>212</v>
      </c>
      <c r="D123" s="317" t="s">
        <v>213</v>
      </c>
      <c r="E123" s="318"/>
      <c r="F123" s="316" t="s">
        <v>95</v>
      </c>
      <c r="G123" s="319">
        <v>0.26</v>
      </c>
      <c r="H123" s="315" t="s">
        <v>96</v>
      </c>
      <c r="I123" s="320">
        <v>-116.48</v>
      </c>
      <c r="J123" s="320">
        <v>0.0</v>
      </c>
      <c r="K123" s="320">
        <v>-116.48</v>
      </c>
      <c r="L123" s="320">
        <v>116.48</v>
      </c>
      <c r="M123" s="320">
        <v>0.0</v>
      </c>
      <c r="N123" s="320">
        <v>116.48</v>
      </c>
      <c r="O123" s="319">
        <v>0.0</v>
      </c>
      <c r="P123" s="320">
        <v>0.0</v>
      </c>
      <c r="Q123" s="320">
        <v>0.0</v>
      </c>
      <c r="R123" s="321">
        <v>0.0</v>
      </c>
      <c r="S123" s="314"/>
    </row>
    <row r="124" ht="11.25" customHeight="1">
      <c r="B124" s="315" t="s">
        <v>92</v>
      </c>
      <c r="C124" s="316" t="s">
        <v>2552</v>
      </c>
      <c r="D124" s="317" t="s">
        <v>2553</v>
      </c>
      <c r="E124" s="318"/>
      <c r="F124" s="316" t="s">
        <v>95</v>
      </c>
      <c r="G124" s="319">
        <v>0.039</v>
      </c>
      <c r="H124" s="315" t="s">
        <v>96</v>
      </c>
      <c r="I124" s="320">
        <v>-517.8</v>
      </c>
      <c r="J124" s="320">
        <v>0.0</v>
      </c>
      <c r="K124" s="320">
        <v>-517.8</v>
      </c>
      <c r="L124" s="320">
        <v>517.8</v>
      </c>
      <c r="M124" s="320">
        <v>0.0</v>
      </c>
      <c r="N124" s="320">
        <v>517.8</v>
      </c>
      <c r="O124" s="319">
        <v>0.0</v>
      </c>
      <c r="P124" s="320">
        <v>0.0</v>
      </c>
      <c r="Q124" s="320">
        <v>0.0</v>
      </c>
      <c r="R124" s="321">
        <v>0.0</v>
      </c>
      <c r="S124" s="314"/>
    </row>
    <row r="125" ht="11.25" customHeight="1">
      <c r="B125" s="322" t="s">
        <v>107</v>
      </c>
      <c r="C125" s="323"/>
      <c r="D125" s="323"/>
      <c r="E125" s="323"/>
      <c r="F125" s="324"/>
      <c r="G125" s="325">
        <v>64.913</v>
      </c>
      <c r="H125" s="326" t="s">
        <v>108</v>
      </c>
      <c r="I125" s="327">
        <v>-5556.11</v>
      </c>
      <c r="J125" s="327">
        <v>0.0</v>
      </c>
      <c r="K125" s="327">
        <v>-5556.11</v>
      </c>
      <c r="L125" s="327">
        <v>5556.11</v>
      </c>
      <c r="M125" s="327">
        <v>0.0</v>
      </c>
      <c r="N125" s="327">
        <v>5556.11</v>
      </c>
      <c r="O125" s="325">
        <v>0.0</v>
      </c>
      <c r="P125" s="327">
        <v>0.0</v>
      </c>
      <c r="Q125" s="327">
        <v>0.0</v>
      </c>
      <c r="R125" s="328">
        <v>0.0</v>
      </c>
      <c r="S125" s="329"/>
    </row>
    <row r="126" ht="186.0" customHeight="1"/>
    <row r="127" ht="12.75" customHeight="1">
      <c r="B127" s="300" t="s">
        <v>159</v>
      </c>
      <c r="C127" s="297"/>
      <c r="D127" s="298"/>
      <c r="S127" s="330" t="s">
        <v>241</v>
      </c>
    </row>
    <row r="128" ht="12.75" customHeight="1"/>
    <row r="129" ht="12.75" customHeight="1"/>
    <row r="130" ht="12.75" customHeight="1">
      <c r="B130" s="331"/>
      <c r="C130" s="331"/>
      <c r="D130" s="408" t="s">
        <v>1950</v>
      </c>
      <c r="E130" s="297"/>
      <c r="F130" s="298"/>
      <c r="G130" s="331"/>
      <c r="H130" s="331"/>
      <c r="I130" s="331"/>
      <c r="J130" s="331"/>
      <c r="K130" s="331"/>
      <c r="L130" s="331"/>
      <c r="M130" s="331"/>
      <c r="N130" s="331"/>
      <c r="O130" s="331"/>
      <c r="P130" s="331"/>
      <c r="Q130" s="331"/>
      <c r="R130" s="331"/>
      <c r="S130" s="331"/>
      <c r="T130" s="331"/>
    </row>
    <row r="131" ht="12.75" customHeight="1">
      <c r="B131" s="331"/>
      <c r="C131" s="331"/>
      <c r="D131" s="331"/>
      <c r="E131" s="331"/>
      <c r="F131" s="331"/>
      <c r="G131" s="331"/>
      <c r="H131" s="331"/>
      <c r="I131" s="331"/>
      <c r="J131" s="331"/>
      <c r="K131" s="331"/>
      <c r="L131" s="331"/>
      <c r="M131" s="331"/>
      <c r="N131" s="331"/>
      <c r="O131" s="331"/>
      <c r="P131" s="331"/>
      <c r="Q131" s="331"/>
      <c r="R131" s="331"/>
      <c r="S131" s="331"/>
      <c r="T131" s="331"/>
    </row>
    <row r="132" ht="12.75" customHeight="1">
      <c r="B132" s="296" t="s">
        <v>424</v>
      </c>
      <c r="C132" s="297"/>
      <c r="D132" s="297"/>
      <c r="E132" s="297"/>
      <c r="F132" s="297"/>
      <c r="G132" s="297"/>
      <c r="H132" s="297"/>
      <c r="I132" s="297"/>
      <c r="J132" s="297"/>
      <c r="K132" s="297"/>
      <c r="L132" s="297"/>
      <c r="M132" s="297"/>
      <c r="N132" s="297"/>
      <c r="O132" s="297"/>
      <c r="P132" s="297"/>
      <c r="Q132" s="297"/>
      <c r="R132" s="297"/>
      <c r="S132" s="297"/>
      <c r="T132" s="298"/>
    </row>
    <row r="133" ht="12.75" customHeight="1">
      <c r="B133" s="331"/>
      <c r="C133" s="331"/>
      <c r="D133" s="331"/>
      <c r="E133" s="331"/>
      <c r="F133" s="331"/>
      <c r="G133" s="331"/>
      <c r="H133" s="331"/>
      <c r="I133" s="331"/>
      <c r="J133" s="331"/>
      <c r="K133" s="331"/>
      <c r="L133" s="331"/>
      <c r="M133" s="331"/>
      <c r="N133" s="331"/>
      <c r="O133" s="331"/>
      <c r="P133" s="331"/>
      <c r="Q133" s="331"/>
      <c r="R133" s="331"/>
      <c r="S133" s="331"/>
      <c r="T133" s="331"/>
    </row>
    <row r="134" ht="12.75" customHeight="1">
      <c r="B134" s="331"/>
      <c r="C134" s="331"/>
      <c r="D134" s="299" t="s">
        <v>2652</v>
      </c>
      <c r="E134" s="297"/>
      <c r="F134" s="297"/>
      <c r="G134" s="297"/>
      <c r="H134" s="297"/>
      <c r="I134" s="297"/>
      <c r="J134" s="297"/>
      <c r="K134" s="297"/>
      <c r="L134" s="297"/>
      <c r="M134" s="297"/>
      <c r="N134" s="297"/>
      <c r="O134" s="297"/>
      <c r="P134" s="297"/>
      <c r="Q134" s="297"/>
      <c r="R134" s="297"/>
      <c r="S134" s="298"/>
      <c r="T134" s="331"/>
    </row>
    <row r="135" ht="12.75" customHeight="1">
      <c r="B135" s="331"/>
      <c r="C135" s="331"/>
      <c r="D135" s="331"/>
      <c r="E135" s="331"/>
      <c r="F135" s="331"/>
      <c r="G135" s="331"/>
      <c r="H135" s="331"/>
      <c r="I135" s="331"/>
      <c r="J135" s="331"/>
      <c r="K135" s="331"/>
      <c r="L135" s="331"/>
      <c r="M135" s="331"/>
      <c r="N135" s="331"/>
      <c r="O135" s="331"/>
      <c r="P135" s="331"/>
      <c r="Q135" s="331"/>
      <c r="R135" s="331"/>
      <c r="S135" s="331"/>
      <c r="T135" s="331"/>
    </row>
    <row r="136" ht="12.75" customHeight="1">
      <c r="B136" s="331"/>
      <c r="C136" s="331"/>
      <c r="D136" s="300" t="s">
        <v>2668</v>
      </c>
      <c r="E136" s="297"/>
      <c r="F136" s="297"/>
      <c r="G136" s="297"/>
      <c r="H136" s="297"/>
      <c r="I136" s="297"/>
      <c r="J136" s="297"/>
      <c r="K136" s="297"/>
      <c r="L136" s="297"/>
      <c r="M136" s="297"/>
      <c r="N136" s="297"/>
      <c r="O136" s="297"/>
      <c r="P136" s="297"/>
      <c r="Q136" s="297"/>
      <c r="R136" s="297"/>
      <c r="S136" s="298"/>
      <c r="T136" s="331"/>
    </row>
    <row r="137" ht="12.75" customHeight="1">
      <c r="B137" s="331"/>
      <c r="C137" s="331"/>
      <c r="D137" s="331"/>
      <c r="E137" s="331"/>
      <c r="F137" s="331"/>
      <c r="G137" s="331"/>
      <c r="H137" s="331"/>
      <c r="I137" s="331"/>
      <c r="J137" s="331"/>
      <c r="K137" s="331"/>
      <c r="L137" s="331"/>
      <c r="M137" s="331"/>
      <c r="N137" s="331"/>
      <c r="O137" s="331"/>
      <c r="P137" s="331"/>
      <c r="Q137" s="331"/>
      <c r="R137" s="331"/>
      <c r="S137" s="331"/>
      <c r="T137" s="331"/>
    </row>
    <row r="138" ht="12.75" customHeight="1">
      <c r="B138" s="331"/>
      <c r="C138" s="331"/>
      <c r="D138" s="300" t="s">
        <v>426</v>
      </c>
      <c r="E138" s="297"/>
      <c r="F138" s="297"/>
      <c r="G138" s="297"/>
      <c r="H138" s="297"/>
      <c r="I138" s="297"/>
      <c r="J138" s="297"/>
      <c r="K138" s="297"/>
      <c r="L138" s="297"/>
      <c r="M138" s="297"/>
      <c r="N138" s="297"/>
      <c r="O138" s="297"/>
      <c r="P138" s="297"/>
      <c r="Q138" s="297"/>
      <c r="R138" s="297"/>
      <c r="S138" s="298"/>
      <c r="T138" s="331"/>
    </row>
    <row r="139" ht="12.75" customHeight="1">
      <c r="B139" s="331"/>
      <c r="C139" s="331"/>
      <c r="D139" s="331"/>
      <c r="E139" s="331"/>
      <c r="F139" s="331"/>
      <c r="G139" s="331"/>
      <c r="H139" s="331"/>
      <c r="I139" s="331"/>
      <c r="J139" s="331"/>
      <c r="K139" s="331"/>
      <c r="L139" s="331"/>
      <c r="M139" s="331"/>
      <c r="N139" s="331"/>
      <c r="O139" s="331"/>
      <c r="P139" s="331"/>
      <c r="Q139" s="331"/>
      <c r="R139" s="331"/>
      <c r="S139" s="331"/>
      <c r="T139" s="331"/>
    </row>
    <row r="140" ht="12.75" customHeight="1">
      <c r="B140" s="331"/>
      <c r="C140" s="331"/>
      <c r="D140" s="300" t="s">
        <v>78</v>
      </c>
      <c r="E140" s="297"/>
      <c r="F140" s="297"/>
      <c r="G140" s="297"/>
      <c r="H140" s="297"/>
      <c r="I140" s="297"/>
      <c r="J140" s="297"/>
      <c r="K140" s="297"/>
      <c r="L140" s="297"/>
      <c r="M140" s="297"/>
      <c r="N140" s="297"/>
      <c r="O140" s="297"/>
      <c r="P140" s="297"/>
      <c r="Q140" s="297"/>
      <c r="R140" s="297"/>
      <c r="S140" s="298"/>
      <c r="T140" s="331"/>
    </row>
    <row r="141" ht="12.75" customHeight="1">
      <c r="B141" s="331"/>
      <c r="C141" s="331"/>
      <c r="D141" s="331"/>
      <c r="E141" s="331"/>
      <c r="F141" s="331"/>
      <c r="G141" s="331"/>
      <c r="H141" s="331"/>
      <c r="I141" s="331"/>
      <c r="J141" s="331"/>
      <c r="K141" s="331"/>
      <c r="L141" s="331"/>
      <c r="M141" s="331"/>
      <c r="N141" s="331"/>
      <c r="O141" s="331"/>
      <c r="P141" s="331"/>
      <c r="Q141" s="331"/>
      <c r="R141" s="331"/>
      <c r="S141" s="331"/>
      <c r="T141" s="331"/>
    </row>
    <row r="142" ht="12.75" customHeight="1">
      <c r="B142" s="331"/>
      <c r="C142" s="331"/>
      <c r="D142" s="332" t="s">
        <v>427</v>
      </c>
      <c r="E142" s="332" t="s">
        <v>428</v>
      </c>
      <c r="F142" s="333" t="s">
        <v>429</v>
      </c>
      <c r="G142" s="334"/>
      <c r="H142" s="333" t="s">
        <v>430</v>
      </c>
      <c r="I142" s="334"/>
      <c r="J142" s="333" t="s">
        <v>431</v>
      </c>
      <c r="K142" s="334"/>
      <c r="L142" s="332" t="s">
        <v>432</v>
      </c>
      <c r="M142" s="304" t="s">
        <v>85</v>
      </c>
      <c r="N142" s="305"/>
      <c r="O142" s="307"/>
      <c r="P142" s="304" t="s">
        <v>86</v>
      </c>
      <c r="Q142" s="305"/>
      <c r="R142" s="305"/>
      <c r="S142" s="307"/>
      <c r="T142" s="331"/>
    </row>
    <row r="143" ht="12.75" customHeight="1">
      <c r="B143" s="331"/>
      <c r="C143" s="331"/>
      <c r="D143" s="335" t="s">
        <v>433</v>
      </c>
      <c r="E143" s="335" t="s">
        <v>433</v>
      </c>
      <c r="F143" s="336" t="s">
        <v>433</v>
      </c>
      <c r="G143" s="337"/>
      <c r="H143" s="336" t="s">
        <v>434</v>
      </c>
      <c r="I143" s="337"/>
      <c r="J143" s="336" t="s">
        <v>433</v>
      </c>
      <c r="K143" s="337"/>
      <c r="L143" s="335" t="s">
        <v>433</v>
      </c>
      <c r="M143" s="338" t="s">
        <v>88</v>
      </c>
      <c r="N143" s="338" t="s">
        <v>89</v>
      </c>
      <c r="O143" s="338" t="s">
        <v>90</v>
      </c>
      <c r="P143" s="338" t="s">
        <v>88</v>
      </c>
      <c r="Q143" s="338" t="s">
        <v>89</v>
      </c>
      <c r="R143" s="304" t="s">
        <v>90</v>
      </c>
      <c r="S143" s="307"/>
      <c r="T143" s="331"/>
    </row>
    <row r="144" ht="12.75" customHeight="1">
      <c r="B144" s="331"/>
      <c r="C144" s="339" t="s">
        <v>433</v>
      </c>
      <c r="D144" s="340" t="s">
        <v>435</v>
      </c>
      <c r="E144" s="341" t="s">
        <v>2669</v>
      </c>
      <c r="F144" s="342" t="s">
        <v>2670</v>
      </c>
      <c r="G144" s="314"/>
      <c r="H144" s="342" t="s">
        <v>433</v>
      </c>
      <c r="I144" s="314"/>
      <c r="J144" s="343" t="s">
        <v>438</v>
      </c>
      <c r="K144" s="314"/>
      <c r="L144" s="341" t="s">
        <v>2671</v>
      </c>
      <c r="M144" s="344">
        <v>-20423.12</v>
      </c>
      <c r="N144" s="344">
        <v>0.0</v>
      </c>
      <c r="O144" s="344">
        <v>-20423.12</v>
      </c>
      <c r="P144" s="344">
        <v>20423.12</v>
      </c>
      <c r="Q144" s="344">
        <v>0.0</v>
      </c>
      <c r="R144" s="345">
        <v>20423.12</v>
      </c>
      <c r="S144" s="314"/>
      <c r="T144" s="331" t="s">
        <v>2501</v>
      </c>
    </row>
    <row r="145" ht="12.75" customHeight="1">
      <c r="B145" s="331"/>
      <c r="C145" s="339" t="s">
        <v>433</v>
      </c>
      <c r="D145" s="340" t="s">
        <v>435</v>
      </c>
      <c r="E145" s="341" t="s">
        <v>2672</v>
      </c>
      <c r="F145" s="342" t="s">
        <v>2673</v>
      </c>
      <c r="G145" s="314"/>
      <c r="H145" s="342" t="s">
        <v>433</v>
      </c>
      <c r="I145" s="314"/>
      <c r="J145" s="343" t="s">
        <v>438</v>
      </c>
      <c r="K145" s="314"/>
      <c r="L145" s="341" t="s">
        <v>2671</v>
      </c>
      <c r="M145" s="344">
        <v>-15821.79</v>
      </c>
      <c r="N145" s="344">
        <v>0.0</v>
      </c>
      <c r="O145" s="344">
        <v>-15821.79</v>
      </c>
      <c r="P145" s="344">
        <v>15821.79</v>
      </c>
      <c r="Q145" s="344">
        <v>0.0</v>
      </c>
      <c r="R145" s="345">
        <v>15821.79</v>
      </c>
      <c r="S145" s="314"/>
      <c r="T145" s="331" t="s">
        <v>2504</v>
      </c>
    </row>
    <row r="146" ht="12.75" customHeight="1">
      <c r="B146" s="331"/>
      <c r="C146" s="339" t="s">
        <v>433</v>
      </c>
      <c r="D146" s="340" t="s">
        <v>435</v>
      </c>
      <c r="E146" s="341" t="s">
        <v>2674</v>
      </c>
      <c r="F146" s="342" t="s">
        <v>2675</v>
      </c>
      <c r="G146" s="314"/>
      <c r="H146" s="342" t="s">
        <v>433</v>
      </c>
      <c r="I146" s="314"/>
      <c r="J146" s="343" t="s">
        <v>438</v>
      </c>
      <c r="K146" s="314"/>
      <c r="L146" s="341" t="s">
        <v>2671</v>
      </c>
      <c r="M146" s="344">
        <v>-5556.11</v>
      </c>
      <c r="N146" s="344">
        <v>0.0</v>
      </c>
      <c r="O146" s="344">
        <v>-5556.11</v>
      </c>
      <c r="P146" s="344">
        <v>5556.11</v>
      </c>
      <c r="Q146" s="344">
        <v>0.0</v>
      </c>
      <c r="R146" s="345">
        <v>5556.11</v>
      </c>
      <c r="S146" s="314"/>
      <c r="T146" s="331" t="s">
        <v>2507</v>
      </c>
    </row>
    <row r="147" ht="12.75" customHeight="1">
      <c r="B147" s="331"/>
      <c r="C147" s="331"/>
      <c r="D147" s="331"/>
      <c r="E147" s="331"/>
      <c r="F147" s="331"/>
      <c r="G147" s="331"/>
      <c r="H147" s="331"/>
      <c r="I147" s="331"/>
      <c r="J147" s="331"/>
      <c r="K147" s="346" t="s">
        <v>486</v>
      </c>
      <c r="L147" s="307"/>
      <c r="M147" s="347">
        <v>-41801.02</v>
      </c>
      <c r="N147" s="347">
        <v>0.0</v>
      </c>
      <c r="O147" s="347">
        <v>-41801.02</v>
      </c>
      <c r="P147" s="347">
        <v>41801.02</v>
      </c>
      <c r="Q147" s="347">
        <v>0.0</v>
      </c>
      <c r="R147" s="348">
        <v>41801.02</v>
      </c>
      <c r="S147" s="307"/>
      <c r="T147" s="331"/>
    </row>
    <row r="148" ht="12.75" customHeight="1">
      <c r="B148" s="331"/>
      <c r="C148" s="331"/>
      <c r="D148" s="331"/>
      <c r="E148" s="331"/>
      <c r="F148" s="331"/>
      <c r="G148" s="331"/>
      <c r="H148" s="331"/>
      <c r="I148" s="331"/>
      <c r="J148" s="331"/>
      <c r="K148" s="346" t="s">
        <v>487</v>
      </c>
      <c r="L148" s="307"/>
      <c r="M148" s="349" t="s">
        <v>2147</v>
      </c>
      <c r="N148" s="331"/>
      <c r="O148" s="331"/>
      <c r="P148" s="331"/>
      <c r="Q148" s="331"/>
      <c r="R148" s="331"/>
      <c r="S148" s="331"/>
      <c r="T148" s="331"/>
    </row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7">
    <mergeCell ref="I7:K7"/>
    <mergeCell ref="L7:N7"/>
    <mergeCell ref="A1:T1"/>
    <mergeCell ref="B3:S3"/>
    <mergeCell ref="B5:S5"/>
    <mergeCell ref="B7:B8"/>
    <mergeCell ref="C7:C8"/>
    <mergeCell ref="D7:E8"/>
    <mergeCell ref="F7:F8"/>
    <mergeCell ref="B9:S9"/>
    <mergeCell ref="G7:G8"/>
    <mergeCell ref="H7:H8"/>
    <mergeCell ref="D10:E10"/>
    <mergeCell ref="D11:E11"/>
    <mergeCell ref="D12:E12"/>
    <mergeCell ref="D13:E13"/>
    <mergeCell ref="D14:E14"/>
    <mergeCell ref="O7:S7"/>
    <mergeCell ref="R8:S8"/>
    <mergeCell ref="R10:S10"/>
    <mergeCell ref="R11:S11"/>
    <mergeCell ref="R12:S12"/>
    <mergeCell ref="R13:S13"/>
    <mergeCell ref="R14:S14"/>
    <mergeCell ref="D15:E15"/>
    <mergeCell ref="D16:E16"/>
    <mergeCell ref="D17:E17"/>
    <mergeCell ref="D18:E18"/>
    <mergeCell ref="D19:E19"/>
    <mergeCell ref="D20:E20"/>
    <mergeCell ref="D21:E21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6:E46"/>
    <mergeCell ref="G50:G51"/>
    <mergeCell ref="H50:H51"/>
    <mergeCell ref="D43:E43"/>
    <mergeCell ref="B44:F44"/>
    <mergeCell ref="B48:D48"/>
    <mergeCell ref="B50:B51"/>
    <mergeCell ref="C50:C51"/>
    <mergeCell ref="D50:E51"/>
    <mergeCell ref="F50:F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R64:S64"/>
    <mergeCell ref="R65:S65"/>
    <mergeCell ref="R66:S66"/>
    <mergeCell ref="R67:S67"/>
    <mergeCell ref="R68:S68"/>
    <mergeCell ref="R69:S69"/>
    <mergeCell ref="R70:S70"/>
    <mergeCell ref="R71:S71"/>
    <mergeCell ref="R72:S72"/>
    <mergeCell ref="R73:S73"/>
    <mergeCell ref="R74:S74"/>
    <mergeCell ref="R75:S75"/>
    <mergeCell ref="R76:S76"/>
    <mergeCell ref="R77:S77"/>
    <mergeCell ref="R84:S84"/>
    <mergeCell ref="R85:S85"/>
    <mergeCell ref="R86:S86"/>
    <mergeCell ref="R87:S87"/>
    <mergeCell ref="R88:S88"/>
    <mergeCell ref="R89:S89"/>
    <mergeCell ref="R90:S90"/>
    <mergeCell ref="R91:S91"/>
    <mergeCell ref="R92:S92"/>
    <mergeCell ref="R93:S93"/>
    <mergeCell ref="O97:S97"/>
    <mergeCell ref="R98:S98"/>
    <mergeCell ref="R99:S99"/>
    <mergeCell ref="R100:S100"/>
    <mergeCell ref="R101:S101"/>
    <mergeCell ref="R102:S102"/>
    <mergeCell ref="R103:S103"/>
    <mergeCell ref="R104:S104"/>
    <mergeCell ref="R105:S105"/>
    <mergeCell ref="R106:S106"/>
    <mergeCell ref="R107:S107"/>
    <mergeCell ref="R108:S108"/>
    <mergeCell ref="R109:S109"/>
    <mergeCell ref="R110:S110"/>
    <mergeCell ref="R111:S111"/>
    <mergeCell ref="R112:S112"/>
    <mergeCell ref="R113:S113"/>
    <mergeCell ref="R114:S114"/>
    <mergeCell ref="R122:S122"/>
    <mergeCell ref="R123:S123"/>
    <mergeCell ref="R124:S124"/>
    <mergeCell ref="R125:S125"/>
    <mergeCell ref="R115:S115"/>
    <mergeCell ref="R116:S116"/>
    <mergeCell ref="R117:S117"/>
    <mergeCell ref="R118:S118"/>
    <mergeCell ref="R119:S119"/>
    <mergeCell ref="R120:S120"/>
    <mergeCell ref="R121:S121"/>
    <mergeCell ref="R29:S29"/>
    <mergeCell ref="R30:S30"/>
    <mergeCell ref="R31:S31"/>
    <mergeCell ref="R32:S32"/>
    <mergeCell ref="R33:S33"/>
    <mergeCell ref="R34:S34"/>
    <mergeCell ref="R35:S35"/>
    <mergeCell ref="R43:S43"/>
    <mergeCell ref="R44:S44"/>
    <mergeCell ref="B45:S45"/>
    <mergeCell ref="I50:K50"/>
    <mergeCell ref="L50:N50"/>
    <mergeCell ref="O50:S50"/>
    <mergeCell ref="R36:S36"/>
    <mergeCell ref="R37:S37"/>
    <mergeCell ref="R38:S38"/>
    <mergeCell ref="R39:S39"/>
    <mergeCell ref="R40:S40"/>
    <mergeCell ref="R41:S41"/>
    <mergeCell ref="R42:S42"/>
    <mergeCell ref="R46:S46"/>
    <mergeCell ref="R51:S51"/>
    <mergeCell ref="R52:S52"/>
    <mergeCell ref="R53:S53"/>
    <mergeCell ref="R54:S54"/>
    <mergeCell ref="R55:S55"/>
    <mergeCell ref="R56:S56"/>
    <mergeCell ref="R57:S57"/>
    <mergeCell ref="R58:S58"/>
    <mergeCell ref="R59:S59"/>
    <mergeCell ref="R60:S60"/>
    <mergeCell ref="R61:S61"/>
    <mergeCell ref="R62:S62"/>
    <mergeCell ref="R63:S63"/>
    <mergeCell ref="R78:S78"/>
    <mergeCell ref="R79:S79"/>
    <mergeCell ref="B80:F80"/>
    <mergeCell ref="R80:S80"/>
    <mergeCell ref="B81:S81"/>
    <mergeCell ref="R82:S82"/>
    <mergeCell ref="R83:S83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B125:F125"/>
    <mergeCell ref="B127:D127"/>
    <mergeCell ref="M142:O142"/>
    <mergeCell ref="P142:S142"/>
    <mergeCell ref="R143:S143"/>
    <mergeCell ref="R144:S144"/>
    <mergeCell ref="R145:S145"/>
    <mergeCell ref="R146:S146"/>
    <mergeCell ref="R147:S147"/>
    <mergeCell ref="D130:F130"/>
    <mergeCell ref="B132:T132"/>
    <mergeCell ref="D134:S134"/>
    <mergeCell ref="D136:S136"/>
    <mergeCell ref="D138:S138"/>
    <mergeCell ref="D140:S140"/>
    <mergeCell ref="F142:G142"/>
    <mergeCell ref="H142:I142"/>
    <mergeCell ref="J142:K142"/>
    <mergeCell ref="F143:G143"/>
    <mergeCell ref="H143:I143"/>
    <mergeCell ref="J143:K143"/>
    <mergeCell ref="H144:I144"/>
    <mergeCell ref="J144:K144"/>
    <mergeCell ref="K147:L147"/>
    <mergeCell ref="K148:L148"/>
    <mergeCell ref="F144:G144"/>
    <mergeCell ref="F145:G145"/>
    <mergeCell ref="H145:I145"/>
    <mergeCell ref="J145:K145"/>
    <mergeCell ref="F146:G146"/>
    <mergeCell ref="H146:I146"/>
    <mergeCell ref="J146:K146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2:E82"/>
    <mergeCell ref="D83:E83"/>
    <mergeCell ref="D84:E84"/>
    <mergeCell ref="D85:E85"/>
    <mergeCell ref="D86:E86"/>
    <mergeCell ref="D87:E87"/>
    <mergeCell ref="D88:E88"/>
    <mergeCell ref="C97:C98"/>
    <mergeCell ref="D97:E98"/>
    <mergeCell ref="F97:F98"/>
    <mergeCell ref="G97:G98"/>
    <mergeCell ref="H97:H98"/>
    <mergeCell ref="I97:K97"/>
    <mergeCell ref="L97:N97"/>
    <mergeCell ref="D89:E89"/>
    <mergeCell ref="D90:E90"/>
    <mergeCell ref="D91:E91"/>
    <mergeCell ref="D92:E92"/>
    <mergeCell ref="D93:E93"/>
    <mergeCell ref="B95:D95"/>
    <mergeCell ref="B97:B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0.38"/>
    <col customWidth="1" min="2" max="3" width="4.63"/>
    <col customWidth="1" min="4" max="4" width="16.25"/>
    <col customWidth="1" min="5" max="5" width="9.25"/>
    <col customWidth="1" min="6" max="6" width="7.25"/>
    <col customWidth="1" min="7" max="7" width="7.63"/>
    <col customWidth="1" min="8" max="8" width="4.63"/>
    <col customWidth="1" min="9" max="9" width="6.88"/>
    <col customWidth="1" min="10" max="10" width="6.38"/>
    <col customWidth="1" min="11" max="11" width="6.75"/>
    <col customWidth="1" min="12" max="12" width="6.88"/>
    <col customWidth="1" min="13" max="13" width="6.38"/>
    <col customWidth="1" min="14" max="14" width="6.75"/>
    <col customWidth="1" min="15" max="15" width="7.63"/>
    <col customWidth="1" min="16" max="16" width="6.75"/>
    <col customWidth="1" min="17" max="17" width="6.38"/>
    <col customWidth="1" min="18" max="18" width="1.0"/>
    <col customWidth="1" min="19" max="19" width="5.88"/>
    <col customWidth="1" min="20" max="20" width="0.38"/>
    <col customWidth="1" min="21" max="26" width="8.63"/>
  </cols>
  <sheetData>
    <row r="1" ht="14.25" customHeight="1">
      <c r="A1" s="296" t="s">
        <v>76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  <c r="O1" s="297"/>
      <c r="P1" s="297"/>
      <c r="Q1" s="297"/>
      <c r="R1" s="297"/>
      <c r="S1" s="297"/>
      <c r="T1" s="298"/>
    </row>
    <row r="2" ht="6.0" customHeight="1"/>
    <row r="3" ht="11.25" customHeight="1">
      <c r="B3" s="299" t="s">
        <v>2652</v>
      </c>
      <c r="C3" s="297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/>
      <c r="R3" s="297"/>
      <c r="S3" s="298"/>
    </row>
    <row r="4" ht="1.5" customHeight="1"/>
    <row r="5" ht="11.25" customHeight="1">
      <c r="B5" s="300" t="s">
        <v>78</v>
      </c>
      <c r="C5" s="297"/>
      <c r="D5" s="297"/>
      <c r="E5" s="297"/>
      <c r="F5" s="297"/>
      <c r="G5" s="297"/>
      <c r="H5" s="297"/>
      <c r="I5" s="297"/>
      <c r="J5" s="297"/>
      <c r="K5" s="297"/>
      <c r="L5" s="297"/>
      <c r="M5" s="297"/>
      <c r="N5" s="297"/>
      <c r="O5" s="297"/>
      <c r="P5" s="297"/>
      <c r="Q5" s="297"/>
      <c r="R5" s="297"/>
      <c r="S5" s="298"/>
    </row>
    <row r="6" ht="3.75" customHeight="1"/>
    <row r="7" ht="19.5" customHeight="1">
      <c r="B7" s="301" t="s">
        <v>79</v>
      </c>
      <c r="C7" s="301" t="s">
        <v>80</v>
      </c>
      <c r="D7" s="302" t="s">
        <v>81</v>
      </c>
      <c r="E7" s="303"/>
      <c r="F7" s="301" t="s">
        <v>82</v>
      </c>
      <c r="G7" s="301" t="s">
        <v>83</v>
      </c>
      <c r="H7" s="301" t="s">
        <v>84</v>
      </c>
      <c r="I7" s="304" t="s">
        <v>85</v>
      </c>
      <c r="J7" s="305"/>
      <c r="K7" s="306"/>
      <c r="L7" s="304" t="s">
        <v>86</v>
      </c>
      <c r="M7" s="305"/>
      <c r="N7" s="306"/>
      <c r="O7" s="304" t="s">
        <v>87</v>
      </c>
      <c r="P7" s="305"/>
      <c r="Q7" s="305"/>
      <c r="R7" s="305"/>
      <c r="S7" s="307"/>
    </row>
    <row r="8" ht="14.25" customHeight="1">
      <c r="B8" s="308"/>
      <c r="C8" s="308"/>
      <c r="D8" s="309"/>
      <c r="E8" s="310"/>
      <c r="F8" s="308"/>
      <c r="G8" s="308"/>
      <c r="H8" s="308"/>
      <c r="I8" s="311" t="s">
        <v>88</v>
      </c>
      <c r="J8" s="311" t="s">
        <v>89</v>
      </c>
      <c r="K8" s="311" t="s">
        <v>90</v>
      </c>
      <c r="L8" s="311" t="s">
        <v>88</v>
      </c>
      <c r="M8" s="311" t="s">
        <v>89</v>
      </c>
      <c r="N8" s="311" t="s">
        <v>90</v>
      </c>
      <c r="O8" s="311" t="s">
        <v>83</v>
      </c>
      <c r="P8" s="311" t="s">
        <v>88</v>
      </c>
      <c r="Q8" s="311" t="s">
        <v>89</v>
      </c>
      <c r="R8" s="304" t="s">
        <v>90</v>
      </c>
      <c r="S8" s="307"/>
    </row>
    <row r="9" ht="11.25" customHeight="1">
      <c r="B9" s="312" t="s">
        <v>2676</v>
      </c>
      <c r="C9" s="313"/>
      <c r="D9" s="313"/>
      <c r="E9" s="313"/>
      <c r="F9" s="313"/>
      <c r="G9" s="313"/>
      <c r="H9" s="313"/>
      <c r="I9" s="313"/>
      <c r="J9" s="313"/>
      <c r="K9" s="313"/>
      <c r="L9" s="313"/>
      <c r="M9" s="313"/>
      <c r="N9" s="313"/>
      <c r="O9" s="313"/>
      <c r="P9" s="313"/>
      <c r="Q9" s="313"/>
      <c r="R9" s="313"/>
      <c r="S9" s="314"/>
    </row>
    <row r="10" ht="11.25" customHeight="1">
      <c r="B10" s="315" t="s">
        <v>92</v>
      </c>
      <c r="C10" s="316" t="s">
        <v>2677</v>
      </c>
      <c r="D10" s="317" t="s">
        <v>2678</v>
      </c>
      <c r="E10" s="318"/>
      <c r="F10" s="316" t="s">
        <v>95</v>
      </c>
      <c r="G10" s="319">
        <v>26.76</v>
      </c>
      <c r="H10" s="315" t="s">
        <v>96</v>
      </c>
      <c r="I10" s="320">
        <v>-9740.64</v>
      </c>
      <c r="J10" s="320">
        <v>0.0</v>
      </c>
      <c r="K10" s="320">
        <v>-9740.64</v>
      </c>
      <c r="L10" s="320">
        <v>9740.64</v>
      </c>
      <c r="M10" s="320">
        <v>0.0</v>
      </c>
      <c r="N10" s="320">
        <v>9740.64</v>
      </c>
      <c r="O10" s="319">
        <v>0.0</v>
      </c>
      <c r="P10" s="320">
        <v>0.0</v>
      </c>
      <c r="Q10" s="320">
        <v>0.0</v>
      </c>
      <c r="R10" s="321">
        <v>0.0</v>
      </c>
      <c r="S10" s="314"/>
    </row>
    <row r="11" ht="11.25" customHeight="1">
      <c r="B11" s="315" t="s">
        <v>92</v>
      </c>
      <c r="C11" s="316" t="s">
        <v>381</v>
      </c>
      <c r="D11" s="317" t="s">
        <v>382</v>
      </c>
      <c r="E11" s="318"/>
      <c r="F11" s="316" t="s">
        <v>95</v>
      </c>
      <c r="G11" s="319">
        <v>3.9</v>
      </c>
      <c r="H11" s="315" t="s">
        <v>96</v>
      </c>
      <c r="I11" s="320">
        <v>-624.0</v>
      </c>
      <c r="J11" s="320">
        <v>0.0</v>
      </c>
      <c r="K11" s="320">
        <v>-624.0</v>
      </c>
      <c r="L11" s="320">
        <v>624.0</v>
      </c>
      <c r="M11" s="320">
        <v>0.0</v>
      </c>
      <c r="N11" s="320">
        <v>624.0</v>
      </c>
      <c r="O11" s="319">
        <v>0.0</v>
      </c>
      <c r="P11" s="320">
        <v>0.0</v>
      </c>
      <c r="Q11" s="320">
        <v>0.0</v>
      </c>
      <c r="R11" s="321">
        <v>0.0</v>
      </c>
      <c r="S11" s="314"/>
    </row>
    <row r="12" ht="11.25" customHeight="1">
      <c r="B12" s="315" t="s">
        <v>92</v>
      </c>
      <c r="C12" s="316" t="s">
        <v>194</v>
      </c>
      <c r="D12" s="317" t="s">
        <v>195</v>
      </c>
      <c r="E12" s="318"/>
      <c r="F12" s="316" t="s">
        <v>95</v>
      </c>
      <c r="G12" s="319">
        <v>0.026</v>
      </c>
      <c r="H12" s="315" t="s">
        <v>96</v>
      </c>
      <c r="I12" s="320">
        <v>-103.74</v>
      </c>
      <c r="J12" s="320">
        <v>0.0</v>
      </c>
      <c r="K12" s="320">
        <v>-103.74</v>
      </c>
      <c r="L12" s="320">
        <v>103.74</v>
      </c>
      <c r="M12" s="320">
        <v>0.0</v>
      </c>
      <c r="N12" s="320">
        <v>103.74</v>
      </c>
      <c r="O12" s="319">
        <v>0.0</v>
      </c>
      <c r="P12" s="320">
        <v>0.0</v>
      </c>
      <c r="Q12" s="320">
        <v>0.0</v>
      </c>
      <c r="R12" s="321">
        <v>0.0</v>
      </c>
      <c r="S12" s="314"/>
    </row>
    <row r="13" ht="11.25" customHeight="1">
      <c r="B13" s="315" t="s">
        <v>92</v>
      </c>
      <c r="C13" s="316" t="s">
        <v>2679</v>
      </c>
      <c r="D13" s="317" t="s">
        <v>2680</v>
      </c>
      <c r="E13" s="318"/>
      <c r="F13" s="316" t="s">
        <v>95</v>
      </c>
      <c r="G13" s="319">
        <v>0.026</v>
      </c>
      <c r="H13" s="315" t="s">
        <v>96</v>
      </c>
      <c r="I13" s="320">
        <v>-10.92</v>
      </c>
      <c r="J13" s="320">
        <v>0.0</v>
      </c>
      <c r="K13" s="320">
        <v>-10.92</v>
      </c>
      <c r="L13" s="320">
        <v>10.92</v>
      </c>
      <c r="M13" s="320">
        <v>0.0</v>
      </c>
      <c r="N13" s="320">
        <v>10.92</v>
      </c>
      <c r="O13" s="319">
        <v>0.0</v>
      </c>
      <c r="P13" s="320">
        <v>0.0</v>
      </c>
      <c r="Q13" s="320">
        <v>0.0</v>
      </c>
      <c r="R13" s="321">
        <v>0.0</v>
      </c>
      <c r="S13" s="314"/>
    </row>
    <row r="14" ht="11.25" customHeight="1">
      <c r="B14" s="315" t="s">
        <v>92</v>
      </c>
      <c r="C14" s="316" t="s">
        <v>1931</v>
      </c>
      <c r="D14" s="317" t="s">
        <v>1669</v>
      </c>
      <c r="E14" s="318"/>
      <c r="F14" s="316" t="s">
        <v>95</v>
      </c>
      <c r="G14" s="319">
        <v>0.65</v>
      </c>
      <c r="H14" s="315" t="s">
        <v>96</v>
      </c>
      <c r="I14" s="320">
        <v>-200.78</v>
      </c>
      <c r="J14" s="320">
        <v>0.0</v>
      </c>
      <c r="K14" s="320">
        <v>-200.78</v>
      </c>
      <c r="L14" s="320">
        <v>200.78</v>
      </c>
      <c r="M14" s="320">
        <v>0.0</v>
      </c>
      <c r="N14" s="320">
        <v>200.78</v>
      </c>
      <c r="O14" s="319">
        <v>0.0</v>
      </c>
      <c r="P14" s="320">
        <v>0.0</v>
      </c>
      <c r="Q14" s="320">
        <v>0.0</v>
      </c>
      <c r="R14" s="321">
        <v>0.0</v>
      </c>
      <c r="S14" s="314"/>
    </row>
    <row r="15" ht="11.25" customHeight="1">
      <c r="B15" s="315" t="s">
        <v>92</v>
      </c>
      <c r="C15" s="316" t="s">
        <v>124</v>
      </c>
      <c r="D15" s="317" t="s">
        <v>125</v>
      </c>
      <c r="E15" s="318"/>
      <c r="F15" s="316" t="s">
        <v>95</v>
      </c>
      <c r="G15" s="319">
        <v>0.39</v>
      </c>
      <c r="H15" s="315" t="s">
        <v>96</v>
      </c>
      <c r="I15" s="320">
        <v>-538.2</v>
      </c>
      <c r="J15" s="320">
        <v>0.0</v>
      </c>
      <c r="K15" s="320">
        <v>-538.2</v>
      </c>
      <c r="L15" s="320">
        <v>538.2</v>
      </c>
      <c r="M15" s="320">
        <v>0.0</v>
      </c>
      <c r="N15" s="320">
        <v>538.2</v>
      </c>
      <c r="O15" s="319">
        <v>0.0</v>
      </c>
      <c r="P15" s="320">
        <v>0.0</v>
      </c>
      <c r="Q15" s="320">
        <v>0.0</v>
      </c>
      <c r="R15" s="321">
        <v>0.0</v>
      </c>
      <c r="S15" s="314"/>
    </row>
    <row r="16" ht="11.25" customHeight="1">
      <c r="B16" s="315" t="s">
        <v>92</v>
      </c>
      <c r="C16" s="316" t="s">
        <v>93</v>
      </c>
      <c r="D16" s="317" t="s">
        <v>94</v>
      </c>
      <c r="E16" s="318"/>
      <c r="F16" s="316" t="s">
        <v>95</v>
      </c>
      <c r="G16" s="319">
        <v>0.13</v>
      </c>
      <c r="H16" s="315" t="s">
        <v>96</v>
      </c>
      <c r="I16" s="320">
        <v>-51.48</v>
      </c>
      <c r="J16" s="320">
        <v>0.0</v>
      </c>
      <c r="K16" s="320">
        <v>-51.48</v>
      </c>
      <c r="L16" s="320">
        <v>51.48</v>
      </c>
      <c r="M16" s="320">
        <v>0.0</v>
      </c>
      <c r="N16" s="320">
        <v>51.48</v>
      </c>
      <c r="O16" s="319">
        <v>0.0</v>
      </c>
      <c r="P16" s="320">
        <v>0.0</v>
      </c>
      <c r="Q16" s="320">
        <v>0.0</v>
      </c>
      <c r="R16" s="321">
        <v>0.0</v>
      </c>
      <c r="S16" s="314"/>
    </row>
    <row r="17" ht="11.25" customHeight="1">
      <c r="B17" s="315" t="s">
        <v>92</v>
      </c>
      <c r="C17" s="316" t="s">
        <v>97</v>
      </c>
      <c r="D17" s="317" t="s">
        <v>98</v>
      </c>
      <c r="E17" s="318"/>
      <c r="F17" s="316" t="s">
        <v>95</v>
      </c>
      <c r="G17" s="319">
        <v>0.195</v>
      </c>
      <c r="H17" s="315" t="s">
        <v>96</v>
      </c>
      <c r="I17" s="320">
        <v>-61.23</v>
      </c>
      <c r="J17" s="320">
        <v>0.0</v>
      </c>
      <c r="K17" s="320">
        <v>-61.23</v>
      </c>
      <c r="L17" s="320">
        <v>61.23</v>
      </c>
      <c r="M17" s="320">
        <v>0.0</v>
      </c>
      <c r="N17" s="320">
        <v>61.23</v>
      </c>
      <c r="O17" s="319">
        <v>0.0</v>
      </c>
      <c r="P17" s="320">
        <v>0.0</v>
      </c>
      <c r="Q17" s="320">
        <v>0.0</v>
      </c>
      <c r="R17" s="321">
        <v>0.0</v>
      </c>
      <c r="S17" s="314"/>
    </row>
    <row r="18" ht="11.25" customHeight="1">
      <c r="B18" s="315" t="s">
        <v>92</v>
      </c>
      <c r="C18" s="316" t="s">
        <v>278</v>
      </c>
      <c r="D18" s="317" t="s">
        <v>279</v>
      </c>
      <c r="E18" s="318"/>
      <c r="F18" s="316" t="s">
        <v>95</v>
      </c>
      <c r="G18" s="319">
        <v>0.05</v>
      </c>
      <c r="H18" s="315" t="s">
        <v>96</v>
      </c>
      <c r="I18" s="320">
        <v>-55.0</v>
      </c>
      <c r="J18" s="320">
        <v>0.0</v>
      </c>
      <c r="K18" s="320">
        <v>-55.0</v>
      </c>
      <c r="L18" s="320">
        <v>55.0</v>
      </c>
      <c r="M18" s="320">
        <v>0.0</v>
      </c>
      <c r="N18" s="320">
        <v>55.0</v>
      </c>
      <c r="O18" s="319">
        <v>0.0</v>
      </c>
      <c r="P18" s="320">
        <v>0.0</v>
      </c>
      <c r="Q18" s="320">
        <v>0.0</v>
      </c>
      <c r="R18" s="321">
        <v>0.0</v>
      </c>
      <c r="S18" s="314"/>
    </row>
    <row r="19" ht="11.25" customHeight="1">
      <c r="B19" s="315" t="s">
        <v>92</v>
      </c>
      <c r="C19" s="316" t="s">
        <v>280</v>
      </c>
      <c r="D19" s="317" t="s">
        <v>281</v>
      </c>
      <c r="E19" s="318"/>
      <c r="F19" s="316" t="s">
        <v>95</v>
      </c>
      <c r="G19" s="319">
        <v>0.13</v>
      </c>
      <c r="H19" s="315" t="s">
        <v>96</v>
      </c>
      <c r="I19" s="320">
        <v>-149.5</v>
      </c>
      <c r="J19" s="320">
        <v>0.0</v>
      </c>
      <c r="K19" s="320">
        <v>-149.5</v>
      </c>
      <c r="L19" s="320">
        <v>149.5</v>
      </c>
      <c r="M19" s="320">
        <v>0.0</v>
      </c>
      <c r="N19" s="320">
        <v>149.5</v>
      </c>
      <c r="O19" s="319">
        <v>0.0</v>
      </c>
      <c r="P19" s="320">
        <v>0.0</v>
      </c>
      <c r="Q19" s="320">
        <v>0.0</v>
      </c>
      <c r="R19" s="321">
        <v>0.0</v>
      </c>
      <c r="S19" s="314"/>
    </row>
    <row r="20" ht="11.25" customHeight="1">
      <c r="B20" s="315" t="s">
        <v>92</v>
      </c>
      <c r="C20" s="316" t="s">
        <v>137</v>
      </c>
      <c r="D20" s="317" t="s">
        <v>138</v>
      </c>
      <c r="E20" s="318"/>
      <c r="F20" s="316" t="s">
        <v>95</v>
      </c>
      <c r="G20" s="319">
        <v>0.195</v>
      </c>
      <c r="H20" s="315" t="s">
        <v>96</v>
      </c>
      <c r="I20" s="320">
        <v>-86.78</v>
      </c>
      <c r="J20" s="320">
        <v>0.0</v>
      </c>
      <c r="K20" s="320">
        <v>-86.78</v>
      </c>
      <c r="L20" s="320">
        <v>86.78</v>
      </c>
      <c r="M20" s="320">
        <v>0.0</v>
      </c>
      <c r="N20" s="320">
        <v>86.78</v>
      </c>
      <c r="O20" s="319">
        <v>0.0</v>
      </c>
      <c r="P20" s="320">
        <v>0.0</v>
      </c>
      <c r="Q20" s="320">
        <v>0.0</v>
      </c>
      <c r="R20" s="321">
        <v>0.0</v>
      </c>
      <c r="S20" s="314"/>
    </row>
    <row r="21" ht="11.25" customHeight="1">
      <c r="B21" s="315" t="s">
        <v>92</v>
      </c>
      <c r="C21" s="316" t="s">
        <v>118</v>
      </c>
      <c r="D21" s="317" t="s">
        <v>119</v>
      </c>
      <c r="E21" s="318"/>
      <c r="F21" s="316" t="s">
        <v>95</v>
      </c>
      <c r="G21" s="319">
        <v>0.26</v>
      </c>
      <c r="H21" s="315" t="s">
        <v>96</v>
      </c>
      <c r="I21" s="320">
        <v>-10.89</v>
      </c>
      <c r="J21" s="320">
        <v>0.0</v>
      </c>
      <c r="K21" s="320">
        <v>-10.89</v>
      </c>
      <c r="L21" s="320">
        <v>10.89</v>
      </c>
      <c r="M21" s="320">
        <v>0.0</v>
      </c>
      <c r="N21" s="320">
        <v>10.89</v>
      </c>
      <c r="O21" s="319">
        <v>0.0</v>
      </c>
      <c r="P21" s="320">
        <v>0.0</v>
      </c>
      <c r="Q21" s="320">
        <v>0.0</v>
      </c>
      <c r="R21" s="321">
        <v>0.0</v>
      </c>
      <c r="S21" s="314"/>
    </row>
    <row r="22" ht="11.25" customHeight="1">
      <c r="B22" s="315" t="s">
        <v>92</v>
      </c>
      <c r="C22" s="316" t="s">
        <v>2155</v>
      </c>
      <c r="D22" s="317" t="s">
        <v>2156</v>
      </c>
      <c r="E22" s="318"/>
      <c r="F22" s="316" t="s">
        <v>95</v>
      </c>
      <c r="G22" s="319">
        <v>0.05</v>
      </c>
      <c r="H22" s="315" t="s">
        <v>96</v>
      </c>
      <c r="I22" s="320">
        <v>0.0</v>
      </c>
      <c r="J22" s="320">
        <v>0.0</v>
      </c>
      <c r="K22" s="320">
        <v>0.0</v>
      </c>
      <c r="L22" s="320">
        <v>0.0</v>
      </c>
      <c r="M22" s="320">
        <v>0.0</v>
      </c>
      <c r="N22" s="320">
        <v>0.0</v>
      </c>
      <c r="O22" s="319">
        <v>0.0</v>
      </c>
      <c r="P22" s="320">
        <v>0.0</v>
      </c>
      <c r="Q22" s="320">
        <v>0.0</v>
      </c>
      <c r="R22" s="321">
        <v>0.0</v>
      </c>
      <c r="S22" s="314"/>
    </row>
    <row r="23" ht="11.25" customHeight="1">
      <c r="B23" s="315" t="s">
        <v>92</v>
      </c>
      <c r="C23" s="316" t="s">
        <v>1908</v>
      </c>
      <c r="D23" s="317" t="s">
        <v>1404</v>
      </c>
      <c r="E23" s="318"/>
      <c r="F23" s="316" t="s">
        <v>95</v>
      </c>
      <c r="G23" s="319">
        <v>0.91</v>
      </c>
      <c r="H23" s="315" t="s">
        <v>96</v>
      </c>
      <c r="I23" s="320">
        <v>-95.55</v>
      </c>
      <c r="J23" s="320">
        <v>0.0</v>
      </c>
      <c r="K23" s="320">
        <v>-95.55</v>
      </c>
      <c r="L23" s="320">
        <v>95.55</v>
      </c>
      <c r="M23" s="320">
        <v>0.0</v>
      </c>
      <c r="N23" s="320">
        <v>95.55</v>
      </c>
      <c r="O23" s="319">
        <v>0.0</v>
      </c>
      <c r="P23" s="320">
        <v>0.0</v>
      </c>
      <c r="Q23" s="320">
        <v>0.0</v>
      </c>
      <c r="R23" s="321">
        <v>0.0</v>
      </c>
      <c r="S23" s="314"/>
    </row>
    <row r="24" ht="11.25" customHeight="1">
      <c r="B24" s="315" t="s">
        <v>92</v>
      </c>
      <c r="C24" s="316" t="s">
        <v>2126</v>
      </c>
      <c r="D24" s="317" t="s">
        <v>2127</v>
      </c>
      <c r="E24" s="318"/>
      <c r="F24" s="316" t="s">
        <v>286</v>
      </c>
      <c r="G24" s="319">
        <v>0.13</v>
      </c>
      <c r="H24" s="315" t="s">
        <v>96</v>
      </c>
      <c r="I24" s="320">
        <v>-212.94</v>
      </c>
      <c r="J24" s="320">
        <v>0.0</v>
      </c>
      <c r="K24" s="320">
        <v>-212.94</v>
      </c>
      <c r="L24" s="320">
        <v>212.94</v>
      </c>
      <c r="M24" s="320">
        <v>0.0</v>
      </c>
      <c r="N24" s="320">
        <v>212.94</v>
      </c>
      <c r="O24" s="319">
        <v>0.0</v>
      </c>
      <c r="P24" s="320">
        <v>0.0</v>
      </c>
      <c r="Q24" s="320">
        <v>0.0</v>
      </c>
      <c r="R24" s="321">
        <v>0.0</v>
      </c>
      <c r="S24" s="314"/>
    </row>
    <row r="25" ht="11.25" customHeight="1">
      <c r="B25" s="315" t="s">
        <v>92</v>
      </c>
      <c r="C25" s="316" t="s">
        <v>336</v>
      </c>
      <c r="D25" s="317" t="s">
        <v>337</v>
      </c>
      <c r="E25" s="318"/>
      <c r="F25" s="316" t="s">
        <v>95</v>
      </c>
      <c r="G25" s="319">
        <v>0.013</v>
      </c>
      <c r="H25" s="315" t="s">
        <v>96</v>
      </c>
      <c r="I25" s="320">
        <v>-33.77</v>
      </c>
      <c r="J25" s="320">
        <v>0.0</v>
      </c>
      <c r="K25" s="320">
        <v>-33.77</v>
      </c>
      <c r="L25" s="320">
        <v>33.77</v>
      </c>
      <c r="M25" s="320">
        <v>0.0</v>
      </c>
      <c r="N25" s="320">
        <v>33.77</v>
      </c>
      <c r="O25" s="319">
        <v>0.0</v>
      </c>
      <c r="P25" s="320">
        <v>0.0</v>
      </c>
      <c r="Q25" s="320">
        <v>0.0</v>
      </c>
      <c r="R25" s="321">
        <v>0.0</v>
      </c>
      <c r="S25" s="314"/>
    </row>
    <row r="26" ht="11.25" customHeight="1">
      <c r="B26" s="315" t="s">
        <v>92</v>
      </c>
      <c r="C26" s="316" t="s">
        <v>131</v>
      </c>
      <c r="D26" s="317" t="s">
        <v>132</v>
      </c>
      <c r="E26" s="318"/>
      <c r="F26" s="316" t="s">
        <v>95</v>
      </c>
      <c r="G26" s="319">
        <v>0.6</v>
      </c>
      <c r="H26" s="315" t="s">
        <v>96</v>
      </c>
      <c r="I26" s="320">
        <v>-141.0</v>
      </c>
      <c r="J26" s="320">
        <v>0.0</v>
      </c>
      <c r="K26" s="320">
        <v>-141.0</v>
      </c>
      <c r="L26" s="320">
        <v>141.0</v>
      </c>
      <c r="M26" s="320">
        <v>0.0</v>
      </c>
      <c r="N26" s="320">
        <v>141.0</v>
      </c>
      <c r="O26" s="319">
        <v>0.0</v>
      </c>
      <c r="P26" s="320">
        <v>0.0</v>
      </c>
      <c r="Q26" s="320">
        <v>0.0</v>
      </c>
      <c r="R26" s="321">
        <v>0.0</v>
      </c>
      <c r="S26" s="314"/>
    </row>
    <row r="27" ht="11.25" customHeight="1">
      <c r="B27" s="315" t="s">
        <v>92</v>
      </c>
      <c r="C27" s="316" t="s">
        <v>93</v>
      </c>
      <c r="D27" s="317" t="s">
        <v>94</v>
      </c>
      <c r="E27" s="318"/>
      <c r="F27" s="316" t="s">
        <v>95</v>
      </c>
      <c r="G27" s="319">
        <v>0.08</v>
      </c>
      <c r="H27" s="315" t="s">
        <v>96</v>
      </c>
      <c r="I27" s="320">
        <v>-31.68</v>
      </c>
      <c r="J27" s="320">
        <v>0.0</v>
      </c>
      <c r="K27" s="320">
        <v>-31.68</v>
      </c>
      <c r="L27" s="320">
        <v>31.68</v>
      </c>
      <c r="M27" s="320">
        <v>0.0</v>
      </c>
      <c r="N27" s="320">
        <v>31.68</v>
      </c>
      <c r="O27" s="319">
        <v>0.0</v>
      </c>
      <c r="P27" s="320">
        <v>0.0</v>
      </c>
      <c r="Q27" s="320">
        <v>0.0</v>
      </c>
      <c r="R27" s="321">
        <v>0.0</v>
      </c>
      <c r="S27" s="314"/>
    </row>
    <row r="28" ht="11.25" customHeight="1">
      <c r="B28" s="315" t="s">
        <v>92</v>
      </c>
      <c r="C28" s="316" t="s">
        <v>235</v>
      </c>
      <c r="D28" s="317" t="s">
        <v>236</v>
      </c>
      <c r="E28" s="318"/>
      <c r="F28" s="316" t="s">
        <v>95</v>
      </c>
      <c r="G28" s="319">
        <v>10.4</v>
      </c>
      <c r="H28" s="315" t="s">
        <v>96</v>
      </c>
      <c r="I28" s="320">
        <v>-20696.86</v>
      </c>
      <c r="J28" s="320">
        <v>0.0</v>
      </c>
      <c r="K28" s="320">
        <v>-20696.86</v>
      </c>
      <c r="L28" s="320">
        <v>20696.86</v>
      </c>
      <c r="M28" s="320">
        <v>0.0</v>
      </c>
      <c r="N28" s="320">
        <v>20696.86</v>
      </c>
      <c r="O28" s="319">
        <v>0.0</v>
      </c>
      <c r="P28" s="320">
        <v>0.0</v>
      </c>
      <c r="Q28" s="320">
        <v>0.0</v>
      </c>
      <c r="R28" s="321">
        <v>0.0</v>
      </c>
      <c r="S28" s="314"/>
    </row>
    <row r="29" ht="11.25" customHeight="1">
      <c r="B29" s="315" t="s">
        <v>92</v>
      </c>
      <c r="C29" s="316" t="s">
        <v>1908</v>
      </c>
      <c r="D29" s="317" t="s">
        <v>1404</v>
      </c>
      <c r="E29" s="318"/>
      <c r="F29" s="316" t="s">
        <v>95</v>
      </c>
      <c r="G29" s="319">
        <v>1.3</v>
      </c>
      <c r="H29" s="315" t="s">
        <v>96</v>
      </c>
      <c r="I29" s="320">
        <v>-136.5</v>
      </c>
      <c r="J29" s="320">
        <v>0.0</v>
      </c>
      <c r="K29" s="320">
        <v>-136.5</v>
      </c>
      <c r="L29" s="320">
        <v>136.5</v>
      </c>
      <c r="M29" s="320">
        <v>0.0</v>
      </c>
      <c r="N29" s="320">
        <v>136.5</v>
      </c>
      <c r="O29" s="319">
        <v>0.0</v>
      </c>
      <c r="P29" s="320">
        <v>0.0</v>
      </c>
      <c r="Q29" s="320">
        <v>0.0</v>
      </c>
      <c r="R29" s="321">
        <v>0.0</v>
      </c>
      <c r="S29" s="314"/>
    </row>
    <row r="30" ht="11.25" customHeight="1">
      <c r="B30" s="315" t="s">
        <v>92</v>
      </c>
      <c r="C30" s="316" t="s">
        <v>141</v>
      </c>
      <c r="D30" s="317" t="s">
        <v>142</v>
      </c>
      <c r="E30" s="318"/>
      <c r="F30" s="316" t="s">
        <v>95</v>
      </c>
      <c r="G30" s="319">
        <v>0.13</v>
      </c>
      <c r="H30" s="315" t="s">
        <v>96</v>
      </c>
      <c r="I30" s="320">
        <v>-9.48</v>
      </c>
      <c r="J30" s="320">
        <v>0.0</v>
      </c>
      <c r="K30" s="320">
        <v>-9.48</v>
      </c>
      <c r="L30" s="320">
        <v>9.48</v>
      </c>
      <c r="M30" s="320">
        <v>0.0</v>
      </c>
      <c r="N30" s="320">
        <v>9.48</v>
      </c>
      <c r="O30" s="319">
        <v>0.0</v>
      </c>
      <c r="P30" s="320">
        <v>0.0</v>
      </c>
      <c r="Q30" s="320">
        <v>0.0</v>
      </c>
      <c r="R30" s="321">
        <v>0.0</v>
      </c>
      <c r="S30" s="314"/>
    </row>
    <row r="31" ht="11.25" customHeight="1">
      <c r="B31" s="315" t="s">
        <v>92</v>
      </c>
      <c r="C31" s="316" t="s">
        <v>278</v>
      </c>
      <c r="D31" s="317" t="s">
        <v>279</v>
      </c>
      <c r="E31" s="318"/>
      <c r="F31" s="316" t="s">
        <v>95</v>
      </c>
      <c r="G31" s="319">
        <v>0.04</v>
      </c>
      <c r="H31" s="315" t="s">
        <v>96</v>
      </c>
      <c r="I31" s="320">
        <v>-44.0</v>
      </c>
      <c r="J31" s="320">
        <v>0.0</v>
      </c>
      <c r="K31" s="320">
        <v>-44.0</v>
      </c>
      <c r="L31" s="320">
        <v>44.0</v>
      </c>
      <c r="M31" s="320">
        <v>0.0</v>
      </c>
      <c r="N31" s="320">
        <v>44.0</v>
      </c>
      <c r="O31" s="319">
        <v>0.0</v>
      </c>
      <c r="P31" s="320">
        <v>0.0</v>
      </c>
      <c r="Q31" s="320">
        <v>0.0</v>
      </c>
      <c r="R31" s="321">
        <v>0.0</v>
      </c>
      <c r="S31" s="314"/>
    </row>
    <row r="32" ht="11.25" customHeight="1">
      <c r="B32" s="315" t="s">
        <v>92</v>
      </c>
      <c r="C32" s="316" t="s">
        <v>280</v>
      </c>
      <c r="D32" s="317" t="s">
        <v>281</v>
      </c>
      <c r="E32" s="318"/>
      <c r="F32" s="316" t="s">
        <v>95</v>
      </c>
      <c r="G32" s="319">
        <v>0.065</v>
      </c>
      <c r="H32" s="315" t="s">
        <v>96</v>
      </c>
      <c r="I32" s="320">
        <v>-74.75</v>
      </c>
      <c r="J32" s="320">
        <v>0.0</v>
      </c>
      <c r="K32" s="320">
        <v>-74.75</v>
      </c>
      <c r="L32" s="320">
        <v>74.75</v>
      </c>
      <c r="M32" s="320">
        <v>0.0</v>
      </c>
      <c r="N32" s="320">
        <v>74.75</v>
      </c>
      <c r="O32" s="319">
        <v>0.0</v>
      </c>
      <c r="P32" s="320">
        <v>0.0</v>
      </c>
      <c r="Q32" s="320">
        <v>0.0</v>
      </c>
      <c r="R32" s="321">
        <v>0.0</v>
      </c>
      <c r="S32" s="314"/>
    </row>
    <row r="33" ht="11.25" customHeight="1">
      <c r="B33" s="315" t="s">
        <v>92</v>
      </c>
      <c r="C33" s="316" t="s">
        <v>194</v>
      </c>
      <c r="D33" s="317" t="s">
        <v>195</v>
      </c>
      <c r="E33" s="318"/>
      <c r="F33" s="316" t="s">
        <v>95</v>
      </c>
      <c r="G33" s="319">
        <v>0.13</v>
      </c>
      <c r="H33" s="315" t="s">
        <v>96</v>
      </c>
      <c r="I33" s="320">
        <v>-397.61</v>
      </c>
      <c r="J33" s="320">
        <v>0.0</v>
      </c>
      <c r="K33" s="320">
        <v>-397.61</v>
      </c>
      <c r="L33" s="320">
        <v>397.61</v>
      </c>
      <c r="M33" s="320">
        <v>0.0</v>
      </c>
      <c r="N33" s="320">
        <v>397.61</v>
      </c>
      <c r="O33" s="319">
        <v>0.0</v>
      </c>
      <c r="P33" s="320">
        <v>0.0</v>
      </c>
      <c r="Q33" s="320">
        <v>0.0</v>
      </c>
      <c r="R33" s="321">
        <v>0.0</v>
      </c>
      <c r="S33" s="314"/>
    </row>
    <row r="34" ht="11.25" customHeight="1">
      <c r="B34" s="315" t="s">
        <v>92</v>
      </c>
      <c r="C34" s="316" t="s">
        <v>2681</v>
      </c>
      <c r="D34" s="317" t="s">
        <v>2682</v>
      </c>
      <c r="E34" s="318"/>
      <c r="F34" s="316" t="s">
        <v>95</v>
      </c>
      <c r="G34" s="319">
        <v>0.2</v>
      </c>
      <c r="H34" s="315" t="s">
        <v>96</v>
      </c>
      <c r="I34" s="320">
        <v>-235.2</v>
      </c>
      <c r="J34" s="320">
        <v>0.0</v>
      </c>
      <c r="K34" s="320">
        <v>-235.2</v>
      </c>
      <c r="L34" s="320">
        <v>235.2</v>
      </c>
      <c r="M34" s="320">
        <v>0.0</v>
      </c>
      <c r="N34" s="320">
        <v>235.2</v>
      </c>
      <c r="O34" s="319">
        <v>0.0</v>
      </c>
      <c r="P34" s="320">
        <v>0.0</v>
      </c>
      <c r="Q34" s="320">
        <v>0.0</v>
      </c>
      <c r="R34" s="321">
        <v>0.0</v>
      </c>
      <c r="S34" s="314"/>
    </row>
    <row r="35" ht="11.25" customHeight="1">
      <c r="B35" s="315" t="s">
        <v>92</v>
      </c>
      <c r="C35" s="316" t="s">
        <v>153</v>
      </c>
      <c r="D35" s="317" t="s">
        <v>154</v>
      </c>
      <c r="E35" s="318"/>
      <c r="F35" s="316" t="s">
        <v>95</v>
      </c>
      <c r="G35" s="319">
        <v>3.9</v>
      </c>
      <c r="H35" s="315" t="s">
        <v>96</v>
      </c>
      <c r="I35" s="320">
        <v>-274.74</v>
      </c>
      <c r="J35" s="320">
        <v>0.0</v>
      </c>
      <c r="K35" s="320">
        <v>-274.74</v>
      </c>
      <c r="L35" s="320">
        <v>274.74</v>
      </c>
      <c r="M35" s="320">
        <v>0.0</v>
      </c>
      <c r="N35" s="320">
        <v>274.74</v>
      </c>
      <c r="O35" s="319">
        <v>0.0</v>
      </c>
      <c r="P35" s="320">
        <v>0.0</v>
      </c>
      <c r="Q35" s="320">
        <v>0.0</v>
      </c>
      <c r="R35" s="321">
        <v>0.0</v>
      </c>
      <c r="S35" s="314"/>
    </row>
    <row r="36" ht="11.25" customHeight="1">
      <c r="B36" s="315" t="s">
        <v>92</v>
      </c>
      <c r="C36" s="316" t="s">
        <v>1865</v>
      </c>
      <c r="D36" s="317" t="s">
        <v>781</v>
      </c>
      <c r="E36" s="318"/>
      <c r="F36" s="316" t="s">
        <v>286</v>
      </c>
      <c r="G36" s="319">
        <v>1.3</v>
      </c>
      <c r="H36" s="315" t="s">
        <v>96</v>
      </c>
      <c r="I36" s="320">
        <v>-728.0</v>
      </c>
      <c r="J36" s="320">
        <v>0.0</v>
      </c>
      <c r="K36" s="320">
        <v>-728.0</v>
      </c>
      <c r="L36" s="320">
        <v>728.0</v>
      </c>
      <c r="M36" s="320">
        <v>0.0</v>
      </c>
      <c r="N36" s="320">
        <v>728.0</v>
      </c>
      <c r="O36" s="319">
        <v>0.0</v>
      </c>
      <c r="P36" s="320">
        <v>0.0</v>
      </c>
      <c r="Q36" s="320">
        <v>0.0</v>
      </c>
      <c r="R36" s="321">
        <v>0.0</v>
      </c>
      <c r="S36" s="314"/>
    </row>
    <row r="37" ht="11.25" customHeight="1">
      <c r="B37" s="315" t="s">
        <v>92</v>
      </c>
      <c r="C37" s="316" t="s">
        <v>161</v>
      </c>
      <c r="D37" s="317" t="s">
        <v>162</v>
      </c>
      <c r="E37" s="318"/>
      <c r="F37" s="316" t="s">
        <v>95</v>
      </c>
      <c r="G37" s="319">
        <v>0.39</v>
      </c>
      <c r="H37" s="315" t="s">
        <v>96</v>
      </c>
      <c r="I37" s="320">
        <v>-152.88</v>
      </c>
      <c r="J37" s="320">
        <v>0.0</v>
      </c>
      <c r="K37" s="320">
        <v>-152.88</v>
      </c>
      <c r="L37" s="320">
        <v>152.88</v>
      </c>
      <c r="M37" s="320">
        <v>0.0</v>
      </c>
      <c r="N37" s="320">
        <v>152.88</v>
      </c>
      <c r="O37" s="319">
        <v>0.0</v>
      </c>
      <c r="P37" s="320">
        <v>0.0</v>
      </c>
      <c r="Q37" s="320">
        <v>0.0</v>
      </c>
      <c r="R37" s="321">
        <v>0.0</v>
      </c>
      <c r="S37" s="314"/>
    </row>
    <row r="38" ht="11.25" customHeight="1">
      <c r="B38" s="315" t="s">
        <v>92</v>
      </c>
      <c r="C38" s="316" t="s">
        <v>122</v>
      </c>
      <c r="D38" s="317" t="s">
        <v>123</v>
      </c>
      <c r="E38" s="318"/>
      <c r="F38" s="316" t="s">
        <v>95</v>
      </c>
      <c r="G38" s="319">
        <v>0.26</v>
      </c>
      <c r="H38" s="315" t="s">
        <v>96</v>
      </c>
      <c r="I38" s="320">
        <v>-27.04</v>
      </c>
      <c r="J38" s="320">
        <v>0.0</v>
      </c>
      <c r="K38" s="320">
        <v>-27.04</v>
      </c>
      <c r="L38" s="320">
        <v>27.04</v>
      </c>
      <c r="M38" s="320">
        <v>0.0</v>
      </c>
      <c r="N38" s="320">
        <v>27.04</v>
      </c>
      <c r="O38" s="319">
        <v>0.0</v>
      </c>
      <c r="P38" s="320">
        <v>0.0</v>
      </c>
      <c r="Q38" s="320">
        <v>0.0</v>
      </c>
      <c r="R38" s="321">
        <v>0.0</v>
      </c>
      <c r="S38" s="314"/>
    </row>
    <row r="39" ht="11.25" customHeight="1">
      <c r="B39" s="315" t="s">
        <v>92</v>
      </c>
      <c r="C39" s="316" t="s">
        <v>1901</v>
      </c>
      <c r="D39" s="317" t="s">
        <v>1902</v>
      </c>
      <c r="E39" s="318"/>
      <c r="F39" s="316" t="s">
        <v>95</v>
      </c>
      <c r="G39" s="319">
        <v>0.013</v>
      </c>
      <c r="H39" s="315" t="s">
        <v>96</v>
      </c>
      <c r="I39" s="320">
        <v>0.0</v>
      </c>
      <c r="J39" s="320">
        <v>0.0</v>
      </c>
      <c r="K39" s="320">
        <v>0.0</v>
      </c>
      <c r="L39" s="320">
        <v>0.0</v>
      </c>
      <c r="M39" s="320">
        <v>0.0</v>
      </c>
      <c r="N39" s="320">
        <v>0.0</v>
      </c>
      <c r="O39" s="319">
        <v>0.0</v>
      </c>
      <c r="P39" s="320">
        <v>0.0</v>
      </c>
      <c r="Q39" s="320">
        <v>0.0</v>
      </c>
      <c r="R39" s="321">
        <v>0.0</v>
      </c>
      <c r="S39" s="314"/>
    </row>
    <row r="40" ht="11.25" customHeight="1">
      <c r="B40" s="315" t="s">
        <v>92</v>
      </c>
      <c r="C40" s="316" t="s">
        <v>1903</v>
      </c>
      <c r="D40" s="317" t="s">
        <v>1904</v>
      </c>
      <c r="E40" s="318"/>
      <c r="F40" s="316" t="s">
        <v>95</v>
      </c>
      <c r="G40" s="319">
        <v>0.026</v>
      </c>
      <c r="H40" s="315" t="s">
        <v>96</v>
      </c>
      <c r="I40" s="320">
        <v>-85.09</v>
      </c>
      <c r="J40" s="320">
        <v>0.0</v>
      </c>
      <c r="K40" s="320">
        <v>-85.09</v>
      </c>
      <c r="L40" s="320">
        <v>85.09</v>
      </c>
      <c r="M40" s="320">
        <v>0.0</v>
      </c>
      <c r="N40" s="320">
        <v>85.09</v>
      </c>
      <c r="O40" s="319">
        <v>0.0</v>
      </c>
      <c r="P40" s="320">
        <v>0.0</v>
      </c>
      <c r="Q40" s="320">
        <v>0.0</v>
      </c>
      <c r="R40" s="321">
        <v>0.0</v>
      </c>
      <c r="S40" s="314"/>
    </row>
    <row r="41" ht="11.25" customHeight="1">
      <c r="B41" s="315" t="s">
        <v>92</v>
      </c>
      <c r="C41" s="316" t="s">
        <v>2683</v>
      </c>
      <c r="D41" s="317" t="s">
        <v>2684</v>
      </c>
      <c r="E41" s="318"/>
      <c r="F41" s="316" t="s">
        <v>130</v>
      </c>
      <c r="G41" s="319">
        <v>25.0</v>
      </c>
      <c r="H41" s="315" t="s">
        <v>96</v>
      </c>
      <c r="I41" s="320">
        <v>-5560.0</v>
      </c>
      <c r="J41" s="320">
        <v>0.0</v>
      </c>
      <c r="K41" s="320">
        <v>-5560.0</v>
      </c>
      <c r="L41" s="320">
        <v>5560.0</v>
      </c>
      <c r="M41" s="320">
        <v>0.0</v>
      </c>
      <c r="N41" s="320">
        <v>5560.0</v>
      </c>
      <c r="O41" s="319">
        <v>0.0</v>
      </c>
      <c r="P41" s="320">
        <v>0.0</v>
      </c>
      <c r="Q41" s="320">
        <v>0.0</v>
      </c>
      <c r="R41" s="321">
        <v>0.0</v>
      </c>
      <c r="S41" s="314"/>
    </row>
    <row r="42" ht="11.25" customHeight="1">
      <c r="B42" s="315" t="s">
        <v>92</v>
      </c>
      <c r="C42" s="316" t="s">
        <v>2685</v>
      </c>
      <c r="D42" s="317" t="s">
        <v>2686</v>
      </c>
      <c r="E42" s="318"/>
      <c r="F42" s="316" t="s">
        <v>95</v>
      </c>
      <c r="G42" s="319">
        <v>0.01</v>
      </c>
      <c r="H42" s="315" t="s">
        <v>96</v>
      </c>
      <c r="I42" s="320">
        <v>-347.0</v>
      </c>
      <c r="J42" s="320">
        <v>0.0</v>
      </c>
      <c r="K42" s="320">
        <v>-347.0</v>
      </c>
      <c r="L42" s="320">
        <v>347.0</v>
      </c>
      <c r="M42" s="320">
        <v>0.0</v>
      </c>
      <c r="N42" s="320">
        <v>347.0</v>
      </c>
      <c r="O42" s="319">
        <v>0.0</v>
      </c>
      <c r="P42" s="320">
        <v>0.0</v>
      </c>
      <c r="Q42" s="320">
        <v>0.0</v>
      </c>
      <c r="R42" s="321">
        <v>0.0</v>
      </c>
      <c r="S42" s="314"/>
    </row>
    <row r="43" ht="11.25" customHeight="1">
      <c r="B43" s="315" t="s">
        <v>92</v>
      </c>
      <c r="C43" s="316" t="s">
        <v>2685</v>
      </c>
      <c r="D43" s="317" t="s">
        <v>2686</v>
      </c>
      <c r="E43" s="318"/>
      <c r="F43" s="316" t="s">
        <v>95</v>
      </c>
      <c r="G43" s="319">
        <v>0.005</v>
      </c>
      <c r="H43" s="315" t="s">
        <v>96</v>
      </c>
      <c r="I43" s="320">
        <v>-173.5</v>
      </c>
      <c r="J43" s="320">
        <v>0.0</v>
      </c>
      <c r="K43" s="320">
        <v>-173.5</v>
      </c>
      <c r="L43" s="320">
        <v>173.5</v>
      </c>
      <c r="M43" s="320">
        <v>0.0</v>
      </c>
      <c r="N43" s="320">
        <v>173.5</v>
      </c>
      <c r="O43" s="319">
        <v>0.0</v>
      </c>
      <c r="P43" s="320">
        <v>0.0</v>
      </c>
      <c r="Q43" s="320">
        <v>0.0</v>
      </c>
      <c r="R43" s="321">
        <v>0.0</v>
      </c>
      <c r="S43" s="314"/>
    </row>
    <row r="44" ht="11.25" customHeight="1">
      <c r="B44" s="315" t="s">
        <v>92</v>
      </c>
      <c r="C44" s="316" t="s">
        <v>1831</v>
      </c>
      <c r="D44" s="317" t="s">
        <v>1415</v>
      </c>
      <c r="E44" s="318"/>
      <c r="F44" s="316" t="s">
        <v>95</v>
      </c>
      <c r="G44" s="319">
        <v>7.8</v>
      </c>
      <c r="H44" s="315" t="s">
        <v>96</v>
      </c>
      <c r="I44" s="320">
        <v>-19239.63</v>
      </c>
      <c r="J44" s="320">
        <v>0.0</v>
      </c>
      <c r="K44" s="320">
        <v>-19239.63</v>
      </c>
      <c r="L44" s="320">
        <v>19239.63</v>
      </c>
      <c r="M44" s="320">
        <v>0.0</v>
      </c>
      <c r="N44" s="320">
        <v>19239.63</v>
      </c>
      <c r="O44" s="319">
        <v>0.0</v>
      </c>
      <c r="P44" s="320">
        <v>0.0</v>
      </c>
      <c r="Q44" s="320">
        <v>0.0</v>
      </c>
      <c r="R44" s="321">
        <v>0.0</v>
      </c>
      <c r="S44" s="314"/>
    </row>
    <row r="45" ht="11.25" customHeight="1">
      <c r="B45" s="322" t="s">
        <v>107</v>
      </c>
      <c r="C45" s="323"/>
      <c r="D45" s="323"/>
      <c r="E45" s="323"/>
      <c r="F45" s="324"/>
      <c r="G45" s="325">
        <v>85.464</v>
      </c>
      <c r="H45" s="326" t="s">
        <v>108</v>
      </c>
      <c r="I45" s="327">
        <v>-60330.37</v>
      </c>
      <c r="J45" s="327">
        <v>0.0</v>
      </c>
      <c r="K45" s="327">
        <v>-60330.37</v>
      </c>
      <c r="L45" s="327">
        <v>60330.37</v>
      </c>
      <c r="M45" s="327">
        <v>0.0</v>
      </c>
      <c r="N45" s="327">
        <v>60330.37</v>
      </c>
      <c r="O45" s="325">
        <v>0.0</v>
      </c>
      <c r="P45" s="327">
        <v>0.0</v>
      </c>
      <c r="Q45" s="327">
        <v>0.0</v>
      </c>
      <c r="R45" s="328">
        <v>0.0</v>
      </c>
      <c r="S45" s="329"/>
    </row>
    <row r="46" ht="11.25" customHeight="1">
      <c r="B46" s="312" t="s">
        <v>2687</v>
      </c>
      <c r="C46" s="313"/>
      <c r="D46" s="313"/>
      <c r="E46" s="313"/>
      <c r="F46" s="313"/>
      <c r="G46" s="313"/>
      <c r="H46" s="313"/>
      <c r="I46" s="313"/>
      <c r="J46" s="313"/>
      <c r="K46" s="313"/>
      <c r="L46" s="313"/>
      <c r="M46" s="313"/>
      <c r="N46" s="313"/>
      <c r="O46" s="313"/>
      <c r="P46" s="313"/>
      <c r="Q46" s="313"/>
      <c r="R46" s="313"/>
      <c r="S46" s="314"/>
    </row>
    <row r="47" ht="4.5" customHeight="1"/>
    <row r="48" ht="12.75" customHeight="1">
      <c r="B48" s="300" t="s">
        <v>159</v>
      </c>
      <c r="C48" s="297"/>
      <c r="D48" s="298"/>
      <c r="S48" s="330" t="s">
        <v>160</v>
      </c>
    </row>
    <row r="49" ht="4.5" customHeight="1"/>
    <row r="50" ht="19.5" customHeight="1">
      <c r="B50" s="301" t="s">
        <v>79</v>
      </c>
      <c r="C50" s="301" t="s">
        <v>80</v>
      </c>
      <c r="D50" s="302" t="s">
        <v>81</v>
      </c>
      <c r="E50" s="303"/>
      <c r="F50" s="301" t="s">
        <v>82</v>
      </c>
      <c r="G50" s="301" t="s">
        <v>83</v>
      </c>
      <c r="H50" s="301" t="s">
        <v>84</v>
      </c>
      <c r="I50" s="304" t="s">
        <v>85</v>
      </c>
      <c r="J50" s="305"/>
      <c r="K50" s="306"/>
      <c r="L50" s="304" t="s">
        <v>86</v>
      </c>
      <c r="M50" s="305"/>
      <c r="N50" s="306"/>
      <c r="O50" s="304" t="s">
        <v>87</v>
      </c>
      <c r="P50" s="305"/>
      <c r="Q50" s="305"/>
      <c r="R50" s="305"/>
      <c r="S50" s="307"/>
    </row>
    <row r="51" ht="14.25" customHeight="1">
      <c r="B51" s="308"/>
      <c r="C51" s="308"/>
      <c r="D51" s="309"/>
      <c r="E51" s="310"/>
      <c r="F51" s="308"/>
      <c r="G51" s="308"/>
      <c r="H51" s="308"/>
      <c r="I51" s="311" t="s">
        <v>88</v>
      </c>
      <c r="J51" s="311" t="s">
        <v>89</v>
      </c>
      <c r="K51" s="311" t="s">
        <v>90</v>
      </c>
      <c r="L51" s="311" t="s">
        <v>88</v>
      </c>
      <c r="M51" s="311" t="s">
        <v>89</v>
      </c>
      <c r="N51" s="311" t="s">
        <v>90</v>
      </c>
      <c r="O51" s="311" t="s">
        <v>83</v>
      </c>
      <c r="P51" s="311" t="s">
        <v>88</v>
      </c>
      <c r="Q51" s="311" t="s">
        <v>89</v>
      </c>
      <c r="R51" s="304" t="s">
        <v>90</v>
      </c>
      <c r="S51" s="307"/>
    </row>
    <row r="52" ht="11.25" customHeight="1">
      <c r="B52" s="315" t="s">
        <v>92</v>
      </c>
      <c r="C52" s="316" t="s">
        <v>1868</v>
      </c>
      <c r="D52" s="317" t="s">
        <v>900</v>
      </c>
      <c r="E52" s="318"/>
      <c r="F52" s="316" t="s">
        <v>95</v>
      </c>
      <c r="G52" s="319">
        <v>3.9</v>
      </c>
      <c r="H52" s="315" t="s">
        <v>96</v>
      </c>
      <c r="I52" s="320">
        <v>-5947.47</v>
      </c>
      <c r="J52" s="320">
        <v>0.0</v>
      </c>
      <c r="K52" s="320">
        <v>-5947.47</v>
      </c>
      <c r="L52" s="320">
        <v>5947.47</v>
      </c>
      <c r="M52" s="320">
        <v>0.0</v>
      </c>
      <c r="N52" s="320">
        <v>5947.47</v>
      </c>
      <c r="O52" s="319">
        <v>0.0</v>
      </c>
      <c r="P52" s="320">
        <v>0.0</v>
      </c>
      <c r="Q52" s="320">
        <v>0.0</v>
      </c>
      <c r="R52" s="321">
        <v>0.0</v>
      </c>
      <c r="S52" s="314"/>
    </row>
    <row r="53" ht="11.25" customHeight="1">
      <c r="B53" s="315" t="s">
        <v>92</v>
      </c>
      <c r="C53" s="316" t="s">
        <v>1811</v>
      </c>
      <c r="D53" s="317" t="s">
        <v>1812</v>
      </c>
      <c r="E53" s="318"/>
      <c r="F53" s="316" t="s">
        <v>95</v>
      </c>
      <c r="G53" s="319">
        <v>1.3</v>
      </c>
      <c r="H53" s="315" t="s">
        <v>96</v>
      </c>
      <c r="I53" s="320">
        <v>-1003.96</v>
      </c>
      <c r="J53" s="320">
        <v>0.0</v>
      </c>
      <c r="K53" s="320">
        <v>-1003.96</v>
      </c>
      <c r="L53" s="320">
        <v>1003.96</v>
      </c>
      <c r="M53" s="320">
        <v>0.0</v>
      </c>
      <c r="N53" s="320">
        <v>1003.96</v>
      </c>
      <c r="O53" s="319">
        <v>0.0</v>
      </c>
      <c r="P53" s="320">
        <v>0.0</v>
      </c>
      <c r="Q53" s="320">
        <v>0.0</v>
      </c>
      <c r="R53" s="321">
        <v>0.0</v>
      </c>
      <c r="S53" s="314"/>
    </row>
    <row r="54" ht="11.25" customHeight="1">
      <c r="B54" s="315" t="s">
        <v>92</v>
      </c>
      <c r="C54" s="316" t="s">
        <v>359</v>
      </c>
      <c r="D54" s="317" t="s">
        <v>360</v>
      </c>
      <c r="E54" s="318"/>
      <c r="F54" s="316" t="s">
        <v>95</v>
      </c>
      <c r="G54" s="319">
        <v>0.65</v>
      </c>
      <c r="H54" s="315" t="s">
        <v>96</v>
      </c>
      <c r="I54" s="320">
        <v>-237.77</v>
      </c>
      <c r="J54" s="320">
        <v>0.0</v>
      </c>
      <c r="K54" s="320">
        <v>-237.77</v>
      </c>
      <c r="L54" s="320">
        <v>237.77</v>
      </c>
      <c r="M54" s="320">
        <v>0.0</v>
      </c>
      <c r="N54" s="320">
        <v>237.77</v>
      </c>
      <c r="O54" s="319">
        <v>0.0</v>
      </c>
      <c r="P54" s="320">
        <v>0.0</v>
      </c>
      <c r="Q54" s="320">
        <v>0.0</v>
      </c>
      <c r="R54" s="321">
        <v>0.0</v>
      </c>
      <c r="S54" s="314"/>
    </row>
    <row r="55" ht="11.25" customHeight="1">
      <c r="B55" s="315" t="s">
        <v>92</v>
      </c>
      <c r="C55" s="316" t="s">
        <v>170</v>
      </c>
      <c r="D55" s="317" t="s">
        <v>171</v>
      </c>
      <c r="E55" s="318"/>
      <c r="F55" s="316" t="s">
        <v>95</v>
      </c>
      <c r="G55" s="319">
        <v>0.52</v>
      </c>
      <c r="H55" s="315" t="s">
        <v>96</v>
      </c>
      <c r="I55" s="320">
        <v>-779.48</v>
      </c>
      <c r="J55" s="320">
        <v>0.0</v>
      </c>
      <c r="K55" s="320">
        <v>-779.48</v>
      </c>
      <c r="L55" s="320">
        <v>779.48</v>
      </c>
      <c r="M55" s="320">
        <v>0.0</v>
      </c>
      <c r="N55" s="320">
        <v>779.48</v>
      </c>
      <c r="O55" s="319">
        <v>0.0</v>
      </c>
      <c r="P55" s="320">
        <v>0.0</v>
      </c>
      <c r="Q55" s="320">
        <v>0.0</v>
      </c>
      <c r="R55" s="321">
        <v>0.0</v>
      </c>
      <c r="S55" s="314"/>
    </row>
    <row r="56" ht="11.25" customHeight="1">
      <c r="B56" s="315" t="s">
        <v>92</v>
      </c>
      <c r="C56" s="316" t="s">
        <v>118</v>
      </c>
      <c r="D56" s="317" t="s">
        <v>119</v>
      </c>
      <c r="E56" s="318"/>
      <c r="F56" s="316" t="s">
        <v>95</v>
      </c>
      <c r="G56" s="319">
        <v>0.039</v>
      </c>
      <c r="H56" s="315" t="s">
        <v>96</v>
      </c>
      <c r="I56" s="320">
        <v>-1.35</v>
      </c>
      <c r="J56" s="320">
        <v>0.0</v>
      </c>
      <c r="K56" s="320">
        <v>-1.35</v>
      </c>
      <c r="L56" s="320">
        <v>1.35</v>
      </c>
      <c r="M56" s="320">
        <v>0.0</v>
      </c>
      <c r="N56" s="320">
        <v>1.35</v>
      </c>
      <c r="O56" s="319">
        <v>0.0</v>
      </c>
      <c r="P56" s="320">
        <v>0.0</v>
      </c>
      <c r="Q56" s="320">
        <v>0.0</v>
      </c>
      <c r="R56" s="321">
        <v>0.0</v>
      </c>
      <c r="S56" s="314"/>
    </row>
    <row r="57" ht="11.25" customHeight="1">
      <c r="B57" s="315" t="s">
        <v>92</v>
      </c>
      <c r="C57" s="316" t="s">
        <v>2155</v>
      </c>
      <c r="D57" s="317" t="s">
        <v>2156</v>
      </c>
      <c r="E57" s="318"/>
      <c r="F57" s="316" t="s">
        <v>95</v>
      </c>
      <c r="G57" s="319">
        <v>0.026</v>
      </c>
      <c r="H57" s="315" t="s">
        <v>96</v>
      </c>
      <c r="I57" s="320">
        <v>0.0</v>
      </c>
      <c r="J57" s="320">
        <v>0.0</v>
      </c>
      <c r="K57" s="320">
        <v>0.0</v>
      </c>
      <c r="L57" s="320">
        <v>0.0</v>
      </c>
      <c r="M57" s="320">
        <v>0.0</v>
      </c>
      <c r="N57" s="320">
        <v>0.0</v>
      </c>
      <c r="O57" s="319">
        <v>0.0</v>
      </c>
      <c r="P57" s="320">
        <v>0.0</v>
      </c>
      <c r="Q57" s="320">
        <v>0.0</v>
      </c>
      <c r="R57" s="321">
        <v>0.0</v>
      </c>
      <c r="S57" s="314"/>
    </row>
    <row r="58" ht="11.25" customHeight="1">
      <c r="B58" s="315" t="s">
        <v>92</v>
      </c>
      <c r="C58" s="316" t="s">
        <v>1869</v>
      </c>
      <c r="D58" s="317" t="s">
        <v>957</v>
      </c>
      <c r="E58" s="318"/>
      <c r="F58" s="316" t="s">
        <v>95</v>
      </c>
      <c r="G58" s="319">
        <v>0.13</v>
      </c>
      <c r="H58" s="315" t="s">
        <v>96</v>
      </c>
      <c r="I58" s="320">
        <v>-388.7</v>
      </c>
      <c r="J58" s="320">
        <v>0.0</v>
      </c>
      <c r="K58" s="320">
        <v>-388.7</v>
      </c>
      <c r="L58" s="320">
        <v>388.7</v>
      </c>
      <c r="M58" s="320">
        <v>0.0</v>
      </c>
      <c r="N58" s="320">
        <v>388.7</v>
      </c>
      <c r="O58" s="319">
        <v>0.0</v>
      </c>
      <c r="P58" s="320">
        <v>0.0</v>
      </c>
      <c r="Q58" s="320">
        <v>0.0</v>
      </c>
      <c r="R58" s="321">
        <v>0.0</v>
      </c>
      <c r="S58" s="314"/>
    </row>
    <row r="59" ht="11.25" customHeight="1">
      <c r="B59" s="315" t="s">
        <v>92</v>
      </c>
      <c r="C59" s="316" t="s">
        <v>2688</v>
      </c>
      <c r="D59" s="317" t="s">
        <v>2689</v>
      </c>
      <c r="E59" s="318"/>
      <c r="F59" s="316" t="s">
        <v>95</v>
      </c>
      <c r="G59" s="319">
        <v>1.95</v>
      </c>
      <c r="H59" s="315" t="s">
        <v>96</v>
      </c>
      <c r="I59" s="320">
        <v>-157.39</v>
      </c>
      <c r="J59" s="320">
        <v>0.0</v>
      </c>
      <c r="K59" s="320">
        <v>-157.39</v>
      </c>
      <c r="L59" s="320">
        <v>157.39</v>
      </c>
      <c r="M59" s="320">
        <v>0.0</v>
      </c>
      <c r="N59" s="320">
        <v>157.39</v>
      </c>
      <c r="O59" s="319">
        <v>0.0</v>
      </c>
      <c r="P59" s="320">
        <v>0.0</v>
      </c>
      <c r="Q59" s="320">
        <v>0.0</v>
      </c>
      <c r="R59" s="321">
        <v>0.0</v>
      </c>
      <c r="S59" s="314"/>
    </row>
    <row r="60" ht="11.25" customHeight="1">
      <c r="B60" s="315" t="s">
        <v>92</v>
      </c>
      <c r="C60" s="316" t="s">
        <v>2690</v>
      </c>
      <c r="D60" s="317" t="s">
        <v>2691</v>
      </c>
      <c r="E60" s="318"/>
      <c r="F60" s="316" t="s">
        <v>95</v>
      </c>
      <c r="G60" s="319">
        <v>4.0</v>
      </c>
      <c r="H60" s="315" t="s">
        <v>96</v>
      </c>
      <c r="I60" s="320">
        <v>0.0</v>
      </c>
      <c r="J60" s="320">
        <v>0.0</v>
      </c>
      <c r="K60" s="320">
        <v>0.0</v>
      </c>
      <c r="L60" s="320">
        <v>0.0</v>
      </c>
      <c r="M60" s="320">
        <v>0.0</v>
      </c>
      <c r="N60" s="320">
        <v>0.0</v>
      </c>
      <c r="O60" s="319">
        <v>0.0</v>
      </c>
      <c r="P60" s="320">
        <v>0.0</v>
      </c>
      <c r="Q60" s="320">
        <v>0.0</v>
      </c>
      <c r="R60" s="321">
        <v>0.0</v>
      </c>
      <c r="S60" s="314"/>
    </row>
    <row r="61" ht="11.25" customHeight="1">
      <c r="B61" s="315" t="s">
        <v>92</v>
      </c>
      <c r="C61" s="316" t="s">
        <v>124</v>
      </c>
      <c r="D61" s="317" t="s">
        <v>125</v>
      </c>
      <c r="E61" s="318"/>
      <c r="F61" s="316" t="s">
        <v>95</v>
      </c>
      <c r="G61" s="319">
        <v>1.5</v>
      </c>
      <c r="H61" s="315" t="s">
        <v>96</v>
      </c>
      <c r="I61" s="320">
        <v>0.0</v>
      </c>
      <c r="J61" s="320">
        <v>0.0</v>
      </c>
      <c r="K61" s="320">
        <v>0.0</v>
      </c>
      <c r="L61" s="320">
        <v>0.0</v>
      </c>
      <c r="M61" s="320">
        <v>0.0</v>
      </c>
      <c r="N61" s="320">
        <v>0.0</v>
      </c>
      <c r="O61" s="319">
        <v>0.0</v>
      </c>
      <c r="P61" s="320">
        <v>0.0</v>
      </c>
      <c r="Q61" s="320">
        <v>0.0</v>
      </c>
      <c r="R61" s="321">
        <v>0.0</v>
      </c>
      <c r="S61" s="314"/>
    </row>
    <row r="62" ht="11.25" customHeight="1">
      <c r="B62" s="315" t="s">
        <v>92</v>
      </c>
      <c r="C62" s="316" t="s">
        <v>105</v>
      </c>
      <c r="D62" s="317" t="s">
        <v>106</v>
      </c>
      <c r="E62" s="318"/>
      <c r="F62" s="316" t="s">
        <v>95</v>
      </c>
      <c r="G62" s="319">
        <v>1.0</v>
      </c>
      <c r="H62" s="315" t="s">
        <v>96</v>
      </c>
      <c r="I62" s="320">
        <v>-59.9</v>
      </c>
      <c r="J62" s="320">
        <v>0.0</v>
      </c>
      <c r="K62" s="320">
        <v>-59.9</v>
      </c>
      <c r="L62" s="320">
        <v>59.9</v>
      </c>
      <c r="M62" s="320">
        <v>0.0</v>
      </c>
      <c r="N62" s="320">
        <v>59.9</v>
      </c>
      <c r="O62" s="319">
        <v>0.0</v>
      </c>
      <c r="P62" s="320">
        <v>0.0</v>
      </c>
      <c r="Q62" s="320">
        <v>0.0</v>
      </c>
      <c r="R62" s="321">
        <v>0.0</v>
      </c>
      <c r="S62" s="314"/>
    </row>
    <row r="63" ht="11.25" customHeight="1">
      <c r="B63" s="315" t="s">
        <v>92</v>
      </c>
      <c r="C63" s="316" t="s">
        <v>101</v>
      </c>
      <c r="D63" s="317" t="s">
        <v>102</v>
      </c>
      <c r="E63" s="318"/>
      <c r="F63" s="316" t="s">
        <v>95</v>
      </c>
      <c r="G63" s="319">
        <v>1.95</v>
      </c>
      <c r="H63" s="315" t="s">
        <v>96</v>
      </c>
      <c r="I63" s="320">
        <v>-78.0</v>
      </c>
      <c r="J63" s="320">
        <v>0.0</v>
      </c>
      <c r="K63" s="320">
        <v>-78.0</v>
      </c>
      <c r="L63" s="320">
        <v>78.0</v>
      </c>
      <c r="M63" s="320">
        <v>0.0</v>
      </c>
      <c r="N63" s="320">
        <v>78.0</v>
      </c>
      <c r="O63" s="319">
        <v>0.0</v>
      </c>
      <c r="P63" s="320">
        <v>0.0</v>
      </c>
      <c r="Q63" s="320">
        <v>0.0</v>
      </c>
      <c r="R63" s="321">
        <v>0.0</v>
      </c>
      <c r="S63" s="314"/>
    </row>
    <row r="64" ht="11.25" customHeight="1">
      <c r="B64" s="315" t="s">
        <v>92</v>
      </c>
      <c r="C64" s="316" t="s">
        <v>2692</v>
      </c>
      <c r="D64" s="317" t="s">
        <v>2693</v>
      </c>
      <c r="E64" s="318"/>
      <c r="F64" s="316" t="s">
        <v>95</v>
      </c>
      <c r="G64" s="319">
        <v>0.39</v>
      </c>
      <c r="H64" s="315" t="s">
        <v>96</v>
      </c>
      <c r="I64" s="320">
        <v>-49.92</v>
      </c>
      <c r="J64" s="320">
        <v>0.0</v>
      </c>
      <c r="K64" s="320">
        <v>-49.92</v>
      </c>
      <c r="L64" s="320">
        <v>49.92</v>
      </c>
      <c r="M64" s="320">
        <v>0.0</v>
      </c>
      <c r="N64" s="320">
        <v>49.92</v>
      </c>
      <c r="O64" s="319">
        <v>0.0</v>
      </c>
      <c r="P64" s="320">
        <v>0.0</v>
      </c>
      <c r="Q64" s="320">
        <v>0.0</v>
      </c>
      <c r="R64" s="321">
        <v>0.0</v>
      </c>
      <c r="S64" s="314"/>
    </row>
    <row r="65" ht="11.25" customHeight="1">
      <c r="B65" s="315" t="s">
        <v>92</v>
      </c>
      <c r="C65" s="316" t="s">
        <v>137</v>
      </c>
      <c r="D65" s="317" t="s">
        <v>138</v>
      </c>
      <c r="E65" s="318"/>
      <c r="F65" s="316" t="s">
        <v>95</v>
      </c>
      <c r="G65" s="319">
        <v>0.13</v>
      </c>
      <c r="H65" s="315" t="s">
        <v>96</v>
      </c>
      <c r="I65" s="320">
        <v>-57.85</v>
      </c>
      <c r="J65" s="320">
        <v>0.0</v>
      </c>
      <c r="K65" s="320">
        <v>-57.85</v>
      </c>
      <c r="L65" s="320">
        <v>57.85</v>
      </c>
      <c r="M65" s="320">
        <v>0.0</v>
      </c>
      <c r="N65" s="320">
        <v>57.85</v>
      </c>
      <c r="O65" s="319">
        <v>0.0</v>
      </c>
      <c r="P65" s="320">
        <v>0.0</v>
      </c>
      <c r="Q65" s="320">
        <v>0.0</v>
      </c>
      <c r="R65" s="321">
        <v>0.0</v>
      </c>
      <c r="S65" s="314"/>
    </row>
    <row r="66" ht="11.25" customHeight="1">
      <c r="B66" s="315" t="s">
        <v>92</v>
      </c>
      <c r="C66" s="316" t="s">
        <v>278</v>
      </c>
      <c r="D66" s="317" t="s">
        <v>279</v>
      </c>
      <c r="E66" s="318"/>
      <c r="F66" s="316" t="s">
        <v>95</v>
      </c>
      <c r="G66" s="319">
        <v>0.052</v>
      </c>
      <c r="H66" s="315" t="s">
        <v>96</v>
      </c>
      <c r="I66" s="320">
        <v>-57.2</v>
      </c>
      <c r="J66" s="320">
        <v>0.0</v>
      </c>
      <c r="K66" s="320">
        <v>-57.2</v>
      </c>
      <c r="L66" s="320">
        <v>57.2</v>
      </c>
      <c r="M66" s="320">
        <v>0.0</v>
      </c>
      <c r="N66" s="320">
        <v>57.2</v>
      </c>
      <c r="O66" s="319">
        <v>0.0</v>
      </c>
      <c r="P66" s="320">
        <v>0.0</v>
      </c>
      <c r="Q66" s="320">
        <v>0.0</v>
      </c>
      <c r="R66" s="321">
        <v>0.0</v>
      </c>
      <c r="S66" s="314"/>
    </row>
    <row r="67" ht="11.25" customHeight="1">
      <c r="B67" s="315" t="s">
        <v>92</v>
      </c>
      <c r="C67" s="316" t="s">
        <v>120</v>
      </c>
      <c r="D67" s="317" t="s">
        <v>121</v>
      </c>
      <c r="E67" s="318"/>
      <c r="F67" s="316" t="s">
        <v>95</v>
      </c>
      <c r="G67" s="319">
        <v>0.65</v>
      </c>
      <c r="H67" s="315" t="s">
        <v>96</v>
      </c>
      <c r="I67" s="320">
        <v>-96.78</v>
      </c>
      <c r="J67" s="320">
        <v>0.0</v>
      </c>
      <c r="K67" s="320">
        <v>-96.78</v>
      </c>
      <c r="L67" s="320">
        <v>96.78</v>
      </c>
      <c r="M67" s="320">
        <v>0.0</v>
      </c>
      <c r="N67" s="320">
        <v>96.78</v>
      </c>
      <c r="O67" s="319">
        <v>0.0</v>
      </c>
      <c r="P67" s="320">
        <v>0.0</v>
      </c>
      <c r="Q67" s="320">
        <v>0.0</v>
      </c>
      <c r="R67" s="321">
        <v>0.0</v>
      </c>
      <c r="S67" s="314"/>
    </row>
    <row r="68" ht="11.25" customHeight="1">
      <c r="B68" s="315" t="s">
        <v>92</v>
      </c>
      <c r="C68" s="316" t="s">
        <v>2155</v>
      </c>
      <c r="D68" s="317" t="s">
        <v>2156</v>
      </c>
      <c r="E68" s="318"/>
      <c r="F68" s="316" t="s">
        <v>95</v>
      </c>
      <c r="G68" s="319">
        <v>0.013</v>
      </c>
      <c r="H68" s="315" t="s">
        <v>96</v>
      </c>
      <c r="I68" s="320">
        <v>0.0</v>
      </c>
      <c r="J68" s="320">
        <v>0.0</v>
      </c>
      <c r="K68" s="320">
        <v>0.0</v>
      </c>
      <c r="L68" s="320">
        <v>0.0</v>
      </c>
      <c r="M68" s="320">
        <v>0.0</v>
      </c>
      <c r="N68" s="320">
        <v>0.0</v>
      </c>
      <c r="O68" s="319">
        <v>0.0</v>
      </c>
      <c r="P68" s="320">
        <v>0.0</v>
      </c>
      <c r="Q68" s="320">
        <v>0.0</v>
      </c>
      <c r="R68" s="321">
        <v>0.0</v>
      </c>
      <c r="S68" s="314"/>
    </row>
    <row r="69" ht="11.25" customHeight="1">
      <c r="B69" s="315" t="s">
        <v>92</v>
      </c>
      <c r="C69" s="316" t="s">
        <v>118</v>
      </c>
      <c r="D69" s="317" t="s">
        <v>119</v>
      </c>
      <c r="E69" s="318"/>
      <c r="F69" s="316" t="s">
        <v>95</v>
      </c>
      <c r="G69" s="319">
        <v>0.026</v>
      </c>
      <c r="H69" s="315" t="s">
        <v>96</v>
      </c>
      <c r="I69" s="320">
        <v>-0.9</v>
      </c>
      <c r="J69" s="320">
        <v>0.0</v>
      </c>
      <c r="K69" s="320">
        <v>-0.9</v>
      </c>
      <c r="L69" s="320">
        <v>0.9</v>
      </c>
      <c r="M69" s="320">
        <v>0.0</v>
      </c>
      <c r="N69" s="320">
        <v>0.9</v>
      </c>
      <c r="O69" s="319">
        <v>0.0</v>
      </c>
      <c r="P69" s="320">
        <v>0.0</v>
      </c>
      <c r="Q69" s="320">
        <v>0.0</v>
      </c>
      <c r="R69" s="321">
        <v>0.0</v>
      </c>
      <c r="S69" s="314"/>
    </row>
    <row r="70" ht="11.25" customHeight="1">
      <c r="B70" s="315" t="s">
        <v>92</v>
      </c>
      <c r="C70" s="316" t="s">
        <v>383</v>
      </c>
      <c r="D70" s="317" t="s">
        <v>384</v>
      </c>
      <c r="E70" s="318"/>
      <c r="F70" s="316" t="s">
        <v>95</v>
      </c>
      <c r="G70" s="319">
        <v>2.6</v>
      </c>
      <c r="H70" s="315" t="s">
        <v>96</v>
      </c>
      <c r="I70" s="320">
        <v>-1499.35</v>
      </c>
      <c r="J70" s="320">
        <v>0.0</v>
      </c>
      <c r="K70" s="320">
        <v>-1499.35</v>
      </c>
      <c r="L70" s="320">
        <v>1499.35</v>
      </c>
      <c r="M70" s="320">
        <v>0.0</v>
      </c>
      <c r="N70" s="320">
        <v>1499.35</v>
      </c>
      <c r="O70" s="319">
        <v>0.0</v>
      </c>
      <c r="P70" s="320">
        <v>0.0</v>
      </c>
      <c r="Q70" s="320">
        <v>0.0</v>
      </c>
      <c r="R70" s="321">
        <v>0.0</v>
      </c>
      <c r="S70" s="314"/>
    </row>
    <row r="71" ht="11.25" customHeight="1">
      <c r="B71" s="315" t="s">
        <v>92</v>
      </c>
      <c r="C71" s="316" t="s">
        <v>280</v>
      </c>
      <c r="D71" s="317" t="s">
        <v>281</v>
      </c>
      <c r="E71" s="318"/>
      <c r="F71" s="316" t="s">
        <v>95</v>
      </c>
      <c r="G71" s="319">
        <v>0.065</v>
      </c>
      <c r="H71" s="315" t="s">
        <v>96</v>
      </c>
      <c r="I71" s="320">
        <v>-74.75</v>
      </c>
      <c r="J71" s="320">
        <v>0.0</v>
      </c>
      <c r="K71" s="320">
        <v>-74.75</v>
      </c>
      <c r="L71" s="320">
        <v>74.75</v>
      </c>
      <c r="M71" s="320">
        <v>0.0</v>
      </c>
      <c r="N71" s="320">
        <v>74.75</v>
      </c>
      <c r="O71" s="319">
        <v>0.0</v>
      </c>
      <c r="P71" s="320">
        <v>0.0</v>
      </c>
      <c r="Q71" s="320">
        <v>0.0</v>
      </c>
      <c r="R71" s="321">
        <v>0.0</v>
      </c>
      <c r="S71" s="314"/>
    </row>
    <row r="72" ht="11.25" customHeight="1">
      <c r="B72" s="315" t="s">
        <v>92</v>
      </c>
      <c r="C72" s="316" t="s">
        <v>141</v>
      </c>
      <c r="D72" s="317" t="s">
        <v>142</v>
      </c>
      <c r="E72" s="318"/>
      <c r="F72" s="316" t="s">
        <v>95</v>
      </c>
      <c r="G72" s="319">
        <v>0.26</v>
      </c>
      <c r="H72" s="315" t="s">
        <v>96</v>
      </c>
      <c r="I72" s="320">
        <v>-18.95</v>
      </c>
      <c r="J72" s="320">
        <v>0.0</v>
      </c>
      <c r="K72" s="320">
        <v>-18.95</v>
      </c>
      <c r="L72" s="320">
        <v>18.95</v>
      </c>
      <c r="M72" s="320">
        <v>0.0</v>
      </c>
      <c r="N72" s="320">
        <v>18.95</v>
      </c>
      <c r="O72" s="319">
        <v>0.0</v>
      </c>
      <c r="P72" s="320">
        <v>0.0</v>
      </c>
      <c r="Q72" s="320">
        <v>0.0</v>
      </c>
      <c r="R72" s="321">
        <v>0.0</v>
      </c>
      <c r="S72" s="314"/>
    </row>
    <row r="73" ht="11.25" customHeight="1">
      <c r="B73" s="315" t="s">
        <v>92</v>
      </c>
      <c r="C73" s="316" t="s">
        <v>1862</v>
      </c>
      <c r="D73" s="317" t="s">
        <v>763</v>
      </c>
      <c r="E73" s="318"/>
      <c r="F73" s="316" t="s">
        <v>95</v>
      </c>
      <c r="G73" s="319">
        <v>0.05</v>
      </c>
      <c r="H73" s="315" t="s">
        <v>96</v>
      </c>
      <c r="I73" s="320">
        <v>-11.8</v>
      </c>
      <c r="J73" s="320">
        <v>0.0</v>
      </c>
      <c r="K73" s="320">
        <v>-11.8</v>
      </c>
      <c r="L73" s="320">
        <v>11.8</v>
      </c>
      <c r="M73" s="320">
        <v>0.0</v>
      </c>
      <c r="N73" s="320">
        <v>11.8</v>
      </c>
      <c r="O73" s="319">
        <v>0.0</v>
      </c>
      <c r="P73" s="320">
        <v>0.0</v>
      </c>
      <c r="Q73" s="320">
        <v>0.0</v>
      </c>
      <c r="R73" s="321">
        <v>0.0</v>
      </c>
      <c r="S73" s="314"/>
    </row>
    <row r="74" ht="11.25" customHeight="1">
      <c r="B74" s="315" t="s">
        <v>92</v>
      </c>
      <c r="C74" s="316" t="s">
        <v>124</v>
      </c>
      <c r="D74" s="317" t="s">
        <v>125</v>
      </c>
      <c r="E74" s="318"/>
      <c r="F74" s="316" t="s">
        <v>95</v>
      </c>
      <c r="G74" s="319">
        <v>1.0</v>
      </c>
      <c r="H74" s="315" t="s">
        <v>96</v>
      </c>
      <c r="I74" s="320">
        <v>0.0</v>
      </c>
      <c r="J74" s="320">
        <v>0.0</v>
      </c>
      <c r="K74" s="320">
        <v>0.0</v>
      </c>
      <c r="L74" s="320">
        <v>0.0</v>
      </c>
      <c r="M74" s="320">
        <v>0.0</v>
      </c>
      <c r="N74" s="320">
        <v>0.0</v>
      </c>
      <c r="O74" s="319">
        <v>0.0</v>
      </c>
      <c r="P74" s="320">
        <v>0.0</v>
      </c>
      <c r="Q74" s="320">
        <v>0.0</v>
      </c>
      <c r="R74" s="321">
        <v>0.0</v>
      </c>
      <c r="S74" s="314"/>
    </row>
    <row r="75" ht="11.25" customHeight="1">
      <c r="B75" s="315" t="s">
        <v>92</v>
      </c>
      <c r="C75" s="316" t="s">
        <v>141</v>
      </c>
      <c r="D75" s="317" t="s">
        <v>142</v>
      </c>
      <c r="E75" s="318"/>
      <c r="F75" s="316" t="s">
        <v>95</v>
      </c>
      <c r="G75" s="319">
        <v>2.6</v>
      </c>
      <c r="H75" s="315" t="s">
        <v>96</v>
      </c>
      <c r="I75" s="320">
        <v>-189.54</v>
      </c>
      <c r="J75" s="320">
        <v>0.0</v>
      </c>
      <c r="K75" s="320">
        <v>-189.54</v>
      </c>
      <c r="L75" s="320">
        <v>189.54</v>
      </c>
      <c r="M75" s="320">
        <v>0.0</v>
      </c>
      <c r="N75" s="320">
        <v>189.54</v>
      </c>
      <c r="O75" s="319">
        <v>0.0</v>
      </c>
      <c r="P75" s="320">
        <v>0.0</v>
      </c>
      <c r="Q75" s="320">
        <v>0.0</v>
      </c>
      <c r="R75" s="321">
        <v>0.0</v>
      </c>
      <c r="S75" s="314"/>
    </row>
    <row r="76" ht="11.25" customHeight="1">
      <c r="B76" s="315" t="s">
        <v>92</v>
      </c>
      <c r="C76" s="316" t="s">
        <v>128</v>
      </c>
      <c r="D76" s="317" t="s">
        <v>129</v>
      </c>
      <c r="E76" s="318"/>
      <c r="F76" s="316" t="s">
        <v>130</v>
      </c>
      <c r="G76" s="319">
        <v>26.0</v>
      </c>
      <c r="H76" s="315" t="s">
        <v>96</v>
      </c>
      <c r="I76" s="320">
        <v>-274.3</v>
      </c>
      <c r="J76" s="320">
        <v>0.0</v>
      </c>
      <c r="K76" s="320">
        <v>-274.3</v>
      </c>
      <c r="L76" s="320">
        <v>274.3</v>
      </c>
      <c r="M76" s="320">
        <v>0.0</v>
      </c>
      <c r="N76" s="320">
        <v>274.3</v>
      </c>
      <c r="O76" s="319">
        <v>0.0</v>
      </c>
      <c r="P76" s="320">
        <v>0.0</v>
      </c>
      <c r="Q76" s="320">
        <v>0.0</v>
      </c>
      <c r="R76" s="321">
        <v>0.0</v>
      </c>
      <c r="S76" s="314"/>
    </row>
    <row r="77" ht="11.25" customHeight="1">
      <c r="B77" s="315" t="s">
        <v>92</v>
      </c>
      <c r="C77" s="316" t="s">
        <v>2694</v>
      </c>
      <c r="D77" s="317" t="s">
        <v>2695</v>
      </c>
      <c r="E77" s="318"/>
      <c r="F77" s="316" t="s">
        <v>95</v>
      </c>
      <c r="G77" s="319">
        <v>1.3</v>
      </c>
      <c r="H77" s="315" t="s">
        <v>96</v>
      </c>
      <c r="I77" s="320">
        <v>-748.74</v>
      </c>
      <c r="J77" s="320">
        <v>0.0</v>
      </c>
      <c r="K77" s="320">
        <v>-748.74</v>
      </c>
      <c r="L77" s="320">
        <v>748.74</v>
      </c>
      <c r="M77" s="320">
        <v>0.0</v>
      </c>
      <c r="N77" s="320">
        <v>748.74</v>
      </c>
      <c r="O77" s="319">
        <v>0.0</v>
      </c>
      <c r="P77" s="320">
        <v>0.0</v>
      </c>
      <c r="Q77" s="320">
        <v>0.0</v>
      </c>
      <c r="R77" s="321">
        <v>0.0</v>
      </c>
      <c r="S77" s="314"/>
    </row>
    <row r="78" ht="11.25" customHeight="1">
      <c r="B78" s="315" t="s">
        <v>92</v>
      </c>
      <c r="C78" s="316" t="s">
        <v>232</v>
      </c>
      <c r="D78" s="317" t="s">
        <v>233</v>
      </c>
      <c r="E78" s="318"/>
      <c r="F78" s="316" t="s">
        <v>95</v>
      </c>
      <c r="G78" s="319">
        <v>1.69</v>
      </c>
      <c r="H78" s="315" t="s">
        <v>96</v>
      </c>
      <c r="I78" s="320">
        <v>-296.63</v>
      </c>
      <c r="J78" s="320">
        <v>0.0</v>
      </c>
      <c r="K78" s="320">
        <v>-296.63</v>
      </c>
      <c r="L78" s="320">
        <v>296.63</v>
      </c>
      <c r="M78" s="320">
        <v>0.0</v>
      </c>
      <c r="N78" s="320">
        <v>296.63</v>
      </c>
      <c r="O78" s="319">
        <v>0.0</v>
      </c>
      <c r="P78" s="320">
        <v>0.0</v>
      </c>
      <c r="Q78" s="320">
        <v>0.0</v>
      </c>
      <c r="R78" s="321">
        <v>0.0</v>
      </c>
      <c r="S78" s="314"/>
    </row>
    <row r="79" ht="11.25" customHeight="1">
      <c r="B79" s="315" t="s">
        <v>92</v>
      </c>
      <c r="C79" s="316" t="s">
        <v>2322</v>
      </c>
      <c r="D79" s="317" t="s">
        <v>2323</v>
      </c>
      <c r="E79" s="318"/>
      <c r="F79" s="316" t="s">
        <v>95</v>
      </c>
      <c r="G79" s="319">
        <v>0.65</v>
      </c>
      <c r="H79" s="315" t="s">
        <v>96</v>
      </c>
      <c r="I79" s="320">
        <v>-772.2</v>
      </c>
      <c r="J79" s="320">
        <v>0.0</v>
      </c>
      <c r="K79" s="320">
        <v>-772.2</v>
      </c>
      <c r="L79" s="320">
        <v>772.2</v>
      </c>
      <c r="M79" s="320">
        <v>0.0</v>
      </c>
      <c r="N79" s="320">
        <v>772.2</v>
      </c>
      <c r="O79" s="319">
        <v>0.0</v>
      </c>
      <c r="P79" s="320">
        <v>0.0</v>
      </c>
      <c r="Q79" s="320">
        <v>0.0</v>
      </c>
      <c r="R79" s="321">
        <v>0.0</v>
      </c>
      <c r="S79" s="314"/>
    </row>
    <row r="80" ht="11.25" customHeight="1">
      <c r="B80" s="315" t="s">
        <v>92</v>
      </c>
      <c r="C80" s="316" t="s">
        <v>2322</v>
      </c>
      <c r="D80" s="317" t="s">
        <v>2323</v>
      </c>
      <c r="E80" s="318"/>
      <c r="F80" s="316" t="s">
        <v>95</v>
      </c>
      <c r="G80" s="319">
        <v>1.04</v>
      </c>
      <c r="H80" s="315" t="s">
        <v>96</v>
      </c>
      <c r="I80" s="320">
        <v>-1142.96</v>
      </c>
      <c r="J80" s="320">
        <v>0.0</v>
      </c>
      <c r="K80" s="320">
        <v>-1142.96</v>
      </c>
      <c r="L80" s="320">
        <v>1142.96</v>
      </c>
      <c r="M80" s="320">
        <v>0.0</v>
      </c>
      <c r="N80" s="320">
        <v>1142.96</v>
      </c>
      <c r="O80" s="319">
        <v>0.0</v>
      </c>
      <c r="P80" s="320">
        <v>0.0</v>
      </c>
      <c r="Q80" s="320">
        <v>0.0</v>
      </c>
      <c r="R80" s="321">
        <v>0.0</v>
      </c>
      <c r="S80" s="314"/>
    </row>
    <row r="81" ht="11.25" customHeight="1">
      <c r="B81" s="315" t="s">
        <v>92</v>
      </c>
      <c r="C81" s="316" t="s">
        <v>201</v>
      </c>
      <c r="D81" s="317" t="s">
        <v>202</v>
      </c>
      <c r="E81" s="318"/>
      <c r="F81" s="316" t="s">
        <v>95</v>
      </c>
      <c r="G81" s="319">
        <v>3.0</v>
      </c>
      <c r="H81" s="315" t="s">
        <v>96</v>
      </c>
      <c r="I81" s="320">
        <v>-148.49</v>
      </c>
      <c r="J81" s="320">
        <v>0.0</v>
      </c>
      <c r="K81" s="320">
        <v>-148.49</v>
      </c>
      <c r="L81" s="320">
        <v>148.49</v>
      </c>
      <c r="M81" s="320">
        <v>0.0</v>
      </c>
      <c r="N81" s="320">
        <v>148.49</v>
      </c>
      <c r="O81" s="319">
        <v>0.0</v>
      </c>
      <c r="P81" s="320">
        <v>0.0</v>
      </c>
      <c r="Q81" s="320">
        <v>0.0</v>
      </c>
      <c r="R81" s="321">
        <v>0.0</v>
      </c>
      <c r="S81" s="314"/>
    </row>
    <row r="82" ht="11.25" customHeight="1">
      <c r="B82" s="315" t="s">
        <v>92</v>
      </c>
      <c r="C82" s="316" t="s">
        <v>417</v>
      </c>
      <c r="D82" s="317" t="s">
        <v>418</v>
      </c>
      <c r="E82" s="318"/>
      <c r="F82" s="316" t="s">
        <v>95</v>
      </c>
      <c r="G82" s="319">
        <v>0.091</v>
      </c>
      <c r="H82" s="315" t="s">
        <v>96</v>
      </c>
      <c r="I82" s="320">
        <v>-25.17</v>
      </c>
      <c r="J82" s="320">
        <v>0.0</v>
      </c>
      <c r="K82" s="320">
        <v>-25.17</v>
      </c>
      <c r="L82" s="320">
        <v>25.17</v>
      </c>
      <c r="M82" s="320">
        <v>0.0</v>
      </c>
      <c r="N82" s="320">
        <v>25.17</v>
      </c>
      <c r="O82" s="319">
        <v>0.0</v>
      </c>
      <c r="P82" s="320">
        <v>0.0</v>
      </c>
      <c r="Q82" s="320">
        <v>0.0</v>
      </c>
      <c r="R82" s="321">
        <v>0.0</v>
      </c>
      <c r="S82" s="314"/>
    </row>
    <row r="83" ht="11.25" customHeight="1">
      <c r="B83" s="315" t="s">
        <v>92</v>
      </c>
      <c r="C83" s="316" t="s">
        <v>2327</v>
      </c>
      <c r="D83" s="317" t="s">
        <v>2328</v>
      </c>
      <c r="E83" s="318"/>
      <c r="F83" s="316" t="s">
        <v>286</v>
      </c>
      <c r="G83" s="319">
        <v>0.39</v>
      </c>
      <c r="H83" s="315" t="s">
        <v>96</v>
      </c>
      <c r="I83" s="320">
        <v>-1069.18</v>
      </c>
      <c r="J83" s="320">
        <v>0.0</v>
      </c>
      <c r="K83" s="320">
        <v>-1069.18</v>
      </c>
      <c r="L83" s="320">
        <v>1069.18</v>
      </c>
      <c r="M83" s="320">
        <v>0.0</v>
      </c>
      <c r="N83" s="320">
        <v>1069.18</v>
      </c>
      <c r="O83" s="319">
        <v>0.0</v>
      </c>
      <c r="P83" s="320">
        <v>0.0</v>
      </c>
      <c r="Q83" s="320">
        <v>0.0</v>
      </c>
      <c r="R83" s="321">
        <v>0.0</v>
      </c>
      <c r="S83" s="314"/>
    </row>
    <row r="84" ht="11.25" customHeight="1">
      <c r="B84" s="315" t="s">
        <v>92</v>
      </c>
      <c r="C84" s="316" t="s">
        <v>2696</v>
      </c>
      <c r="D84" s="317" t="s">
        <v>2697</v>
      </c>
      <c r="E84" s="318"/>
      <c r="F84" s="316" t="s">
        <v>286</v>
      </c>
      <c r="G84" s="319">
        <v>1.3</v>
      </c>
      <c r="H84" s="315" t="s">
        <v>96</v>
      </c>
      <c r="I84" s="320">
        <v>-400.4</v>
      </c>
      <c r="J84" s="320">
        <v>0.0</v>
      </c>
      <c r="K84" s="320">
        <v>-400.4</v>
      </c>
      <c r="L84" s="320">
        <v>400.4</v>
      </c>
      <c r="M84" s="320">
        <v>0.0</v>
      </c>
      <c r="N84" s="320">
        <v>400.4</v>
      </c>
      <c r="O84" s="319">
        <v>0.0</v>
      </c>
      <c r="P84" s="320">
        <v>0.0</v>
      </c>
      <c r="Q84" s="320">
        <v>0.0</v>
      </c>
      <c r="R84" s="321">
        <v>0.0</v>
      </c>
      <c r="S84" s="314"/>
    </row>
    <row r="85" ht="11.25" customHeight="1">
      <c r="B85" s="315" t="s">
        <v>92</v>
      </c>
      <c r="C85" s="316" t="s">
        <v>1931</v>
      </c>
      <c r="D85" s="317" t="s">
        <v>1669</v>
      </c>
      <c r="E85" s="318"/>
      <c r="F85" s="316" t="s">
        <v>95</v>
      </c>
      <c r="G85" s="319">
        <v>1.04</v>
      </c>
      <c r="H85" s="315" t="s">
        <v>96</v>
      </c>
      <c r="I85" s="320">
        <v>-321.24</v>
      </c>
      <c r="J85" s="320">
        <v>0.0</v>
      </c>
      <c r="K85" s="320">
        <v>-321.24</v>
      </c>
      <c r="L85" s="320">
        <v>321.24</v>
      </c>
      <c r="M85" s="320">
        <v>0.0</v>
      </c>
      <c r="N85" s="320">
        <v>321.24</v>
      </c>
      <c r="O85" s="319">
        <v>0.0</v>
      </c>
      <c r="P85" s="320">
        <v>0.0</v>
      </c>
      <c r="Q85" s="320">
        <v>0.0</v>
      </c>
      <c r="R85" s="321">
        <v>0.0</v>
      </c>
      <c r="S85" s="314"/>
    </row>
    <row r="86" ht="11.25" customHeight="1">
      <c r="B86" s="322" t="s">
        <v>107</v>
      </c>
      <c r="C86" s="323"/>
      <c r="D86" s="323"/>
      <c r="E86" s="323"/>
      <c r="F86" s="324"/>
      <c r="G86" s="325">
        <v>61.302</v>
      </c>
      <c r="H86" s="326" t="s">
        <v>108</v>
      </c>
      <c r="I86" s="327">
        <v>-15910.36</v>
      </c>
      <c r="J86" s="327">
        <v>0.0</v>
      </c>
      <c r="K86" s="327">
        <v>-15910.36</v>
      </c>
      <c r="L86" s="327">
        <v>15910.36</v>
      </c>
      <c r="M86" s="327">
        <v>0.0</v>
      </c>
      <c r="N86" s="327">
        <v>15910.36</v>
      </c>
      <c r="O86" s="325">
        <v>0.0</v>
      </c>
      <c r="P86" s="327">
        <v>0.0</v>
      </c>
      <c r="Q86" s="327">
        <v>0.0</v>
      </c>
      <c r="R86" s="328">
        <v>0.0</v>
      </c>
      <c r="S86" s="329"/>
    </row>
    <row r="87" ht="11.25" customHeight="1">
      <c r="B87" s="312" t="s">
        <v>2698</v>
      </c>
      <c r="C87" s="313"/>
      <c r="D87" s="313"/>
      <c r="E87" s="313"/>
      <c r="F87" s="313"/>
      <c r="G87" s="313"/>
      <c r="H87" s="313"/>
      <c r="I87" s="313"/>
      <c r="J87" s="313"/>
      <c r="K87" s="313"/>
      <c r="L87" s="313"/>
      <c r="M87" s="313"/>
      <c r="N87" s="313"/>
      <c r="O87" s="313"/>
      <c r="P87" s="313"/>
      <c r="Q87" s="313"/>
      <c r="R87" s="313"/>
      <c r="S87" s="314"/>
    </row>
    <row r="88" ht="11.25" customHeight="1">
      <c r="B88" s="315" t="s">
        <v>92</v>
      </c>
      <c r="C88" s="316" t="s">
        <v>1931</v>
      </c>
      <c r="D88" s="317" t="s">
        <v>1669</v>
      </c>
      <c r="E88" s="318"/>
      <c r="F88" s="316" t="s">
        <v>95</v>
      </c>
      <c r="G88" s="319">
        <v>0.325</v>
      </c>
      <c r="H88" s="315" t="s">
        <v>96</v>
      </c>
      <c r="I88" s="320">
        <v>-100.39</v>
      </c>
      <c r="J88" s="320">
        <v>0.0</v>
      </c>
      <c r="K88" s="320">
        <v>-100.39</v>
      </c>
      <c r="L88" s="320">
        <v>100.39</v>
      </c>
      <c r="M88" s="320">
        <v>0.0</v>
      </c>
      <c r="N88" s="320">
        <v>100.39</v>
      </c>
      <c r="O88" s="319">
        <v>0.0</v>
      </c>
      <c r="P88" s="320">
        <v>0.0</v>
      </c>
      <c r="Q88" s="320">
        <v>0.0</v>
      </c>
      <c r="R88" s="321">
        <v>0.0</v>
      </c>
      <c r="S88" s="314"/>
    </row>
    <row r="89" ht="11.25" customHeight="1">
      <c r="B89" s="315" t="s">
        <v>92</v>
      </c>
      <c r="C89" s="316" t="s">
        <v>124</v>
      </c>
      <c r="D89" s="317" t="s">
        <v>125</v>
      </c>
      <c r="E89" s="318"/>
      <c r="F89" s="316" t="s">
        <v>95</v>
      </c>
      <c r="G89" s="319">
        <v>0.325</v>
      </c>
      <c r="H89" s="315" t="s">
        <v>96</v>
      </c>
      <c r="I89" s="320">
        <v>0.0</v>
      </c>
      <c r="J89" s="320">
        <v>0.0</v>
      </c>
      <c r="K89" s="320">
        <v>0.0</v>
      </c>
      <c r="L89" s="320">
        <v>0.0</v>
      </c>
      <c r="M89" s="320">
        <v>0.0</v>
      </c>
      <c r="N89" s="320">
        <v>0.0</v>
      </c>
      <c r="O89" s="319">
        <v>0.0</v>
      </c>
      <c r="P89" s="320">
        <v>0.0</v>
      </c>
      <c r="Q89" s="320">
        <v>0.0</v>
      </c>
      <c r="R89" s="321">
        <v>0.0</v>
      </c>
      <c r="S89" s="314"/>
    </row>
    <row r="90" ht="11.25" customHeight="1">
      <c r="B90" s="315" t="s">
        <v>92</v>
      </c>
      <c r="C90" s="316" t="s">
        <v>120</v>
      </c>
      <c r="D90" s="317" t="s">
        <v>121</v>
      </c>
      <c r="E90" s="318"/>
      <c r="F90" s="316" t="s">
        <v>95</v>
      </c>
      <c r="G90" s="319">
        <v>1.0</v>
      </c>
      <c r="H90" s="315" t="s">
        <v>96</v>
      </c>
      <c r="I90" s="320">
        <v>-149.23</v>
      </c>
      <c r="J90" s="320">
        <v>0.0</v>
      </c>
      <c r="K90" s="320">
        <v>-149.23</v>
      </c>
      <c r="L90" s="320">
        <v>149.23</v>
      </c>
      <c r="M90" s="320">
        <v>0.0</v>
      </c>
      <c r="N90" s="320">
        <v>149.23</v>
      </c>
      <c r="O90" s="319">
        <v>0.0</v>
      </c>
      <c r="P90" s="320">
        <v>0.0</v>
      </c>
      <c r="Q90" s="320">
        <v>0.0</v>
      </c>
      <c r="R90" s="321">
        <v>0.0</v>
      </c>
      <c r="S90" s="314"/>
    </row>
    <row r="91" ht="11.25" customHeight="1">
      <c r="B91" s="315" t="s">
        <v>92</v>
      </c>
      <c r="C91" s="316" t="s">
        <v>161</v>
      </c>
      <c r="D91" s="317" t="s">
        <v>162</v>
      </c>
      <c r="E91" s="318"/>
      <c r="F91" s="316" t="s">
        <v>95</v>
      </c>
      <c r="G91" s="319">
        <v>0.26</v>
      </c>
      <c r="H91" s="315" t="s">
        <v>96</v>
      </c>
      <c r="I91" s="320">
        <v>-80.08</v>
      </c>
      <c r="J91" s="320">
        <v>0.0</v>
      </c>
      <c r="K91" s="320">
        <v>-80.08</v>
      </c>
      <c r="L91" s="320">
        <v>80.08</v>
      </c>
      <c r="M91" s="320">
        <v>0.0</v>
      </c>
      <c r="N91" s="320">
        <v>80.08</v>
      </c>
      <c r="O91" s="319">
        <v>0.0</v>
      </c>
      <c r="P91" s="320">
        <v>0.0</v>
      </c>
      <c r="Q91" s="320">
        <v>0.0</v>
      </c>
      <c r="R91" s="321">
        <v>0.0</v>
      </c>
      <c r="S91" s="314"/>
    </row>
    <row r="92" ht="11.25" customHeight="1">
      <c r="B92" s="315" t="s">
        <v>92</v>
      </c>
      <c r="C92" s="316" t="s">
        <v>122</v>
      </c>
      <c r="D92" s="317" t="s">
        <v>123</v>
      </c>
      <c r="E92" s="318"/>
      <c r="F92" s="316" t="s">
        <v>95</v>
      </c>
      <c r="G92" s="319">
        <v>0.1</v>
      </c>
      <c r="H92" s="315" t="s">
        <v>96</v>
      </c>
      <c r="I92" s="320">
        <v>-10.4</v>
      </c>
      <c r="J92" s="320">
        <v>0.0</v>
      </c>
      <c r="K92" s="320">
        <v>-10.4</v>
      </c>
      <c r="L92" s="320">
        <v>10.4</v>
      </c>
      <c r="M92" s="320">
        <v>0.0</v>
      </c>
      <c r="N92" s="320">
        <v>10.4</v>
      </c>
      <c r="O92" s="319">
        <v>0.0</v>
      </c>
      <c r="P92" s="320">
        <v>0.0</v>
      </c>
      <c r="Q92" s="320">
        <v>0.0</v>
      </c>
      <c r="R92" s="321">
        <v>0.0</v>
      </c>
      <c r="S92" s="314"/>
    </row>
    <row r="93" ht="11.25" customHeight="1">
      <c r="B93" s="315" t="s">
        <v>92</v>
      </c>
      <c r="C93" s="316" t="s">
        <v>137</v>
      </c>
      <c r="D93" s="317" t="s">
        <v>138</v>
      </c>
      <c r="E93" s="318"/>
      <c r="F93" s="316" t="s">
        <v>95</v>
      </c>
      <c r="G93" s="319">
        <v>0.039</v>
      </c>
      <c r="H93" s="315" t="s">
        <v>96</v>
      </c>
      <c r="I93" s="320">
        <v>-17.36</v>
      </c>
      <c r="J93" s="320">
        <v>0.0</v>
      </c>
      <c r="K93" s="320">
        <v>-17.36</v>
      </c>
      <c r="L93" s="320">
        <v>17.36</v>
      </c>
      <c r="M93" s="320">
        <v>0.0</v>
      </c>
      <c r="N93" s="320">
        <v>17.36</v>
      </c>
      <c r="O93" s="319">
        <v>0.0</v>
      </c>
      <c r="P93" s="320">
        <v>0.0</v>
      </c>
      <c r="Q93" s="320">
        <v>0.0</v>
      </c>
      <c r="R93" s="321">
        <v>0.0</v>
      </c>
      <c r="S93" s="314"/>
    </row>
    <row r="94" ht="12.0" customHeight="1"/>
    <row r="95" ht="12.75" customHeight="1">
      <c r="B95" s="300" t="s">
        <v>159</v>
      </c>
      <c r="C95" s="297"/>
      <c r="D95" s="298"/>
      <c r="S95" s="330" t="s">
        <v>203</v>
      </c>
    </row>
    <row r="96" ht="4.5" customHeight="1"/>
    <row r="97" ht="19.5" customHeight="1">
      <c r="B97" s="301" t="s">
        <v>79</v>
      </c>
      <c r="C97" s="301" t="s">
        <v>80</v>
      </c>
      <c r="D97" s="302" t="s">
        <v>81</v>
      </c>
      <c r="E97" s="303"/>
      <c r="F97" s="301" t="s">
        <v>82</v>
      </c>
      <c r="G97" s="301" t="s">
        <v>83</v>
      </c>
      <c r="H97" s="301" t="s">
        <v>84</v>
      </c>
      <c r="I97" s="304" t="s">
        <v>85</v>
      </c>
      <c r="J97" s="305"/>
      <c r="K97" s="306"/>
      <c r="L97" s="304" t="s">
        <v>86</v>
      </c>
      <c r="M97" s="305"/>
      <c r="N97" s="306"/>
      <c r="O97" s="304" t="s">
        <v>87</v>
      </c>
      <c r="P97" s="305"/>
      <c r="Q97" s="305"/>
      <c r="R97" s="305"/>
      <c r="S97" s="307"/>
    </row>
    <row r="98" ht="14.25" customHeight="1">
      <c r="B98" s="308"/>
      <c r="C98" s="308"/>
      <c r="D98" s="309"/>
      <c r="E98" s="310"/>
      <c r="F98" s="308"/>
      <c r="G98" s="308"/>
      <c r="H98" s="308"/>
      <c r="I98" s="311" t="s">
        <v>88</v>
      </c>
      <c r="J98" s="311" t="s">
        <v>89</v>
      </c>
      <c r="K98" s="311" t="s">
        <v>90</v>
      </c>
      <c r="L98" s="311" t="s">
        <v>88</v>
      </c>
      <c r="M98" s="311" t="s">
        <v>89</v>
      </c>
      <c r="N98" s="311" t="s">
        <v>90</v>
      </c>
      <c r="O98" s="311" t="s">
        <v>83</v>
      </c>
      <c r="P98" s="311" t="s">
        <v>88</v>
      </c>
      <c r="Q98" s="311" t="s">
        <v>89</v>
      </c>
      <c r="R98" s="304" t="s">
        <v>90</v>
      </c>
      <c r="S98" s="307"/>
    </row>
    <row r="99" ht="11.25" customHeight="1">
      <c r="B99" s="315" t="s">
        <v>92</v>
      </c>
      <c r="C99" s="316" t="s">
        <v>389</v>
      </c>
      <c r="D99" s="317" t="s">
        <v>390</v>
      </c>
      <c r="E99" s="318"/>
      <c r="F99" s="316" t="s">
        <v>95</v>
      </c>
      <c r="G99" s="319">
        <v>0.15</v>
      </c>
      <c r="H99" s="315" t="s">
        <v>96</v>
      </c>
      <c r="I99" s="320">
        <v>-100.9</v>
      </c>
      <c r="J99" s="320">
        <v>0.0</v>
      </c>
      <c r="K99" s="320">
        <v>-100.9</v>
      </c>
      <c r="L99" s="320">
        <v>100.9</v>
      </c>
      <c r="M99" s="320">
        <v>0.0</v>
      </c>
      <c r="N99" s="320">
        <v>100.9</v>
      </c>
      <c r="O99" s="319">
        <v>0.0</v>
      </c>
      <c r="P99" s="320">
        <v>0.0</v>
      </c>
      <c r="Q99" s="320">
        <v>0.0</v>
      </c>
      <c r="R99" s="321">
        <v>0.0</v>
      </c>
      <c r="S99" s="314"/>
    </row>
    <row r="100" ht="11.25" customHeight="1">
      <c r="B100" s="315" t="s">
        <v>92</v>
      </c>
      <c r="C100" s="316" t="s">
        <v>2528</v>
      </c>
      <c r="D100" s="317" t="s">
        <v>2529</v>
      </c>
      <c r="E100" s="318"/>
      <c r="F100" s="316" t="s">
        <v>95</v>
      </c>
      <c r="G100" s="319">
        <v>0.039</v>
      </c>
      <c r="H100" s="315" t="s">
        <v>96</v>
      </c>
      <c r="I100" s="320">
        <v>-33.91</v>
      </c>
      <c r="J100" s="320">
        <v>0.0</v>
      </c>
      <c r="K100" s="320">
        <v>-33.91</v>
      </c>
      <c r="L100" s="320">
        <v>33.91</v>
      </c>
      <c r="M100" s="320">
        <v>0.0</v>
      </c>
      <c r="N100" s="320">
        <v>33.91</v>
      </c>
      <c r="O100" s="319">
        <v>0.0</v>
      </c>
      <c r="P100" s="320">
        <v>0.0</v>
      </c>
      <c r="Q100" s="320">
        <v>0.0</v>
      </c>
      <c r="R100" s="321">
        <v>0.0</v>
      </c>
      <c r="S100" s="314"/>
    </row>
    <row r="101" ht="11.25" customHeight="1">
      <c r="B101" s="315" t="s">
        <v>92</v>
      </c>
      <c r="C101" s="316" t="s">
        <v>99</v>
      </c>
      <c r="D101" s="317" t="s">
        <v>100</v>
      </c>
      <c r="E101" s="318"/>
      <c r="F101" s="316" t="s">
        <v>95</v>
      </c>
      <c r="G101" s="319">
        <v>13.0</v>
      </c>
      <c r="H101" s="315" t="s">
        <v>96</v>
      </c>
      <c r="I101" s="320">
        <v>-1092.0</v>
      </c>
      <c r="J101" s="320">
        <v>0.0</v>
      </c>
      <c r="K101" s="320">
        <v>-1092.0</v>
      </c>
      <c r="L101" s="320">
        <v>1092.0</v>
      </c>
      <c r="M101" s="320">
        <v>0.0</v>
      </c>
      <c r="N101" s="320">
        <v>1092.0</v>
      </c>
      <c r="O101" s="319">
        <v>0.0</v>
      </c>
      <c r="P101" s="320">
        <v>0.0</v>
      </c>
      <c r="Q101" s="320">
        <v>0.0</v>
      </c>
      <c r="R101" s="321">
        <v>0.0</v>
      </c>
      <c r="S101" s="314"/>
    </row>
    <row r="102" ht="11.25" customHeight="1">
      <c r="B102" s="315" t="s">
        <v>92</v>
      </c>
      <c r="C102" s="316" t="s">
        <v>101</v>
      </c>
      <c r="D102" s="317" t="s">
        <v>102</v>
      </c>
      <c r="E102" s="318"/>
      <c r="F102" s="316" t="s">
        <v>95</v>
      </c>
      <c r="G102" s="319">
        <v>1.0</v>
      </c>
      <c r="H102" s="315" t="s">
        <v>96</v>
      </c>
      <c r="I102" s="320">
        <v>-46.0</v>
      </c>
      <c r="J102" s="320">
        <v>0.0</v>
      </c>
      <c r="K102" s="320">
        <v>-46.0</v>
      </c>
      <c r="L102" s="320">
        <v>46.0</v>
      </c>
      <c r="M102" s="320">
        <v>0.0</v>
      </c>
      <c r="N102" s="320">
        <v>46.0</v>
      </c>
      <c r="O102" s="319">
        <v>0.0</v>
      </c>
      <c r="P102" s="320">
        <v>0.0</v>
      </c>
      <c r="Q102" s="320">
        <v>0.0</v>
      </c>
      <c r="R102" s="321">
        <v>0.0</v>
      </c>
      <c r="S102" s="314"/>
    </row>
    <row r="103" ht="11.25" customHeight="1">
      <c r="B103" s="315" t="s">
        <v>92</v>
      </c>
      <c r="C103" s="316" t="s">
        <v>1818</v>
      </c>
      <c r="D103" s="317" t="s">
        <v>968</v>
      </c>
      <c r="E103" s="318"/>
      <c r="F103" s="316" t="s">
        <v>95</v>
      </c>
      <c r="G103" s="319">
        <v>9.0</v>
      </c>
      <c r="H103" s="315" t="s">
        <v>96</v>
      </c>
      <c r="I103" s="320">
        <v>-486.0</v>
      </c>
      <c r="J103" s="320">
        <v>0.0</v>
      </c>
      <c r="K103" s="320">
        <v>-486.0</v>
      </c>
      <c r="L103" s="320">
        <v>486.0</v>
      </c>
      <c r="M103" s="320">
        <v>0.0</v>
      </c>
      <c r="N103" s="320">
        <v>486.0</v>
      </c>
      <c r="O103" s="319">
        <v>0.0</v>
      </c>
      <c r="P103" s="320">
        <v>0.0</v>
      </c>
      <c r="Q103" s="320">
        <v>0.0</v>
      </c>
      <c r="R103" s="321">
        <v>0.0</v>
      </c>
      <c r="S103" s="314"/>
    </row>
    <row r="104" ht="11.25" customHeight="1">
      <c r="B104" s="315" t="s">
        <v>92</v>
      </c>
      <c r="C104" s="316" t="s">
        <v>2699</v>
      </c>
      <c r="D104" s="317" t="s">
        <v>2700</v>
      </c>
      <c r="E104" s="318"/>
      <c r="F104" s="316" t="s">
        <v>95</v>
      </c>
      <c r="G104" s="319">
        <v>3.25</v>
      </c>
      <c r="H104" s="315" t="s">
        <v>96</v>
      </c>
      <c r="I104" s="320">
        <v>-2608.0</v>
      </c>
      <c r="J104" s="320">
        <v>0.0</v>
      </c>
      <c r="K104" s="320">
        <v>-2608.0</v>
      </c>
      <c r="L104" s="320">
        <v>2608.0</v>
      </c>
      <c r="M104" s="320">
        <v>0.0</v>
      </c>
      <c r="N104" s="320">
        <v>2608.0</v>
      </c>
      <c r="O104" s="319">
        <v>0.0</v>
      </c>
      <c r="P104" s="320">
        <v>0.0</v>
      </c>
      <c r="Q104" s="320">
        <v>0.0</v>
      </c>
      <c r="R104" s="321">
        <v>0.0</v>
      </c>
      <c r="S104" s="314"/>
    </row>
    <row r="105" ht="11.25" customHeight="1">
      <c r="B105" s="315" t="s">
        <v>92</v>
      </c>
      <c r="C105" s="316" t="s">
        <v>242</v>
      </c>
      <c r="D105" s="317" t="s">
        <v>243</v>
      </c>
      <c r="E105" s="318"/>
      <c r="F105" s="316" t="s">
        <v>95</v>
      </c>
      <c r="G105" s="319">
        <v>0.5</v>
      </c>
      <c r="H105" s="315" t="s">
        <v>96</v>
      </c>
      <c r="I105" s="320">
        <v>-340.0</v>
      </c>
      <c r="J105" s="320">
        <v>0.0</v>
      </c>
      <c r="K105" s="320">
        <v>-340.0</v>
      </c>
      <c r="L105" s="320">
        <v>340.0</v>
      </c>
      <c r="M105" s="320">
        <v>0.0</v>
      </c>
      <c r="N105" s="320">
        <v>340.0</v>
      </c>
      <c r="O105" s="319">
        <v>0.0</v>
      </c>
      <c r="P105" s="320">
        <v>0.0</v>
      </c>
      <c r="Q105" s="320">
        <v>0.0</v>
      </c>
      <c r="R105" s="321">
        <v>0.0</v>
      </c>
      <c r="S105" s="314"/>
    </row>
    <row r="106" ht="11.25" customHeight="1">
      <c r="B106" s="315" t="s">
        <v>92</v>
      </c>
      <c r="C106" s="316" t="s">
        <v>359</v>
      </c>
      <c r="D106" s="317" t="s">
        <v>360</v>
      </c>
      <c r="E106" s="318"/>
      <c r="F106" s="316" t="s">
        <v>95</v>
      </c>
      <c r="G106" s="319">
        <v>3.25</v>
      </c>
      <c r="H106" s="315" t="s">
        <v>96</v>
      </c>
      <c r="I106" s="320">
        <v>-1188.85</v>
      </c>
      <c r="J106" s="320">
        <v>0.0</v>
      </c>
      <c r="K106" s="320">
        <v>-1188.85</v>
      </c>
      <c r="L106" s="320">
        <v>1188.85</v>
      </c>
      <c r="M106" s="320">
        <v>0.0</v>
      </c>
      <c r="N106" s="320">
        <v>1188.85</v>
      </c>
      <c r="O106" s="319">
        <v>0.0</v>
      </c>
      <c r="P106" s="320">
        <v>0.0</v>
      </c>
      <c r="Q106" s="320">
        <v>0.0</v>
      </c>
      <c r="R106" s="321">
        <v>0.0</v>
      </c>
      <c r="S106" s="314"/>
    </row>
    <row r="107" ht="11.25" customHeight="1">
      <c r="B107" s="315" t="s">
        <v>92</v>
      </c>
      <c r="C107" s="316" t="s">
        <v>128</v>
      </c>
      <c r="D107" s="317" t="s">
        <v>129</v>
      </c>
      <c r="E107" s="318"/>
      <c r="F107" s="316" t="s">
        <v>130</v>
      </c>
      <c r="G107" s="319">
        <v>30.0</v>
      </c>
      <c r="H107" s="315" t="s">
        <v>96</v>
      </c>
      <c r="I107" s="320">
        <v>-138.84</v>
      </c>
      <c r="J107" s="320">
        <v>0.0</v>
      </c>
      <c r="K107" s="320">
        <v>-138.84</v>
      </c>
      <c r="L107" s="320">
        <v>138.84</v>
      </c>
      <c r="M107" s="320">
        <v>0.0</v>
      </c>
      <c r="N107" s="320">
        <v>138.84</v>
      </c>
      <c r="O107" s="319">
        <v>0.0</v>
      </c>
      <c r="P107" s="320">
        <v>0.0</v>
      </c>
      <c r="Q107" s="320">
        <v>0.0</v>
      </c>
      <c r="R107" s="321">
        <v>0.0</v>
      </c>
      <c r="S107" s="314"/>
    </row>
    <row r="108" ht="11.25" customHeight="1">
      <c r="B108" s="315" t="s">
        <v>92</v>
      </c>
      <c r="C108" s="316" t="s">
        <v>99</v>
      </c>
      <c r="D108" s="317" t="s">
        <v>100</v>
      </c>
      <c r="E108" s="318"/>
      <c r="F108" s="316" t="s">
        <v>95</v>
      </c>
      <c r="G108" s="319">
        <v>8.45</v>
      </c>
      <c r="H108" s="315" t="s">
        <v>96</v>
      </c>
      <c r="I108" s="320">
        <v>-709.8</v>
      </c>
      <c r="J108" s="320">
        <v>0.0</v>
      </c>
      <c r="K108" s="320">
        <v>-709.8</v>
      </c>
      <c r="L108" s="320">
        <v>709.8</v>
      </c>
      <c r="M108" s="320">
        <v>0.0</v>
      </c>
      <c r="N108" s="320">
        <v>709.8</v>
      </c>
      <c r="O108" s="319">
        <v>0.0</v>
      </c>
      <c r="P108" s="320">
        <v>0.0</v>
      </c>
      <c r="Q108" s="320">
        <v>0.0</v>
      </c>
      <c r="R108" s="321">
        <v>0.0</v>
      </c>
      <c r="S108" s="314"/>
    </row>
    <row r="109" ht="11.25" customHeight="1">
      <c r="B109" s="315" t="s">
        <v>92</v>
      </c>
      <c r="C109" s="316" t="s">
        <v>128</v>
      </c>
      <c r="D109" s="317" t="s">
        <v>129</v>
      </c>
      <c r="E109" s="318"/>
      <c r="F109" s="316" t="s">
        <v>130</v>
      </c>
      <c r="G109" s="319">
        <v>10.0</v>
      </c>
      <c r="H109" s="315" t="s">
        <v>96</v>
      </c>
      <c r="I109" s="320">
        <v>-46.28</v>
      </c>
      <c r="J109" s="320">
        <v>0.0</v>
      </c>
      <c r="K109" s="320">
        <v>-46.28</v>
      </c>
      <c r="L109" s="320">
        <v>46.28</v>
      </c>
      <c r="M109" s="320">
        <v>0.0</v>
      </c>
      <c r="N109" s="320">
        <v>46.28</v>
      </c>
      <c r="O109" s="319">
        <v>0.0</v>
      </c>
      <c r="P109" s="320">
        <v>0.0</v>
      </c>
      <c r="Q109" s="320">
        <v>0.0</v>
      </c>
      <c r="R109" s="321">
        <v>0.0</v>
      </c>
      <c r="S109" s="314"/>
    </row>
    <row r="110" ht="11.25" customHeight="1">
      <c r="B110" s="315" t="s">
        <v>92</v>
      </c>
      <c r="C110" s="316" t="s">
        <v>2635</v>
      </c>
      <c r="D110" s="317" t="s">
        <v>2636</v>
      </c>
      <c r="E110" s="318"/>
      <c r="F110" s="316" t="s">
        <v>130</v>
      </c>
      <c r="G110" s="319">
        <v>60.0</v>
      </c>
      <c r="H110" s="315" t="s">
        <v>96</v>
      </c>
      <c r="I110" s="320">
        <v>-528.0</v>
      </c>
      <c r="J110" s="320">
        <v>0.0</v>
      </c>
      <c r="K110" s="320">
        <v>-528.0</v>
      </c>
      <c r="L110" s="320">
        <v>528.0</v>
      </c>
      <c r="M110" s="320">
        <v>0.0</v>
      </c>
      <c r="N110" s="320">
        <v>528.0</v>
      </c>
      <c r="O110" s="319">
        <v>0.0</v>
      </c>
      <c r="P110" s="320">
        <v>0.0</v>
      </c>
      <c r="Q110" s="320">
        <v>0.0</v>
      </c>
      <c r="R110" s="321">
        <v>0.0</v>
      </c>
      <c r="S110" s="314"/>
    </row>
    <row r="111" ht="11.25" customHeight="1">
      <c r="B111" s="315" t="s">
        <v>92</v>
      </c>
      <c r="C111" s="316" t="s">
        <v>101</v>
      </c>
      <c r="D111" s="317" t="s">
        <v>102</v>
      </c>
      <c r="E111" s="318"/>
      <c r="F111" s="316" t="s">
        <v>95</v>
      </c>
      <c r="G111" s="319">
        <v>2.0</v>
      </c>
      <c r="H111" s="315" t="s">
        <v>96</v>
      </c>
      <c r="I111" s="320">
        <v>-92.0</v>
      </c>
      <c r="J111" s="320">
        <v>0.0</v>
      </c>
      <c r="K111" s="320">
        <v>-92.0</v>
      </c>
      <c r="L111" s="320">
        <v>92.0</v>
      </c>
      <c r="M111" s="320">
        <v>0.0</v>
      </c>
      <c r="N111" s="320">
        <v>92.0</v>
      </c>
      <c r="O111" s="319">
        <v>0.0</v>
      </c>
      <c r="P111" s="320">
        <v>0.0</v>
      </c>
      <c r="Q111" s="320">
        <v>0.0</v>
      </c>
      <c r="R111" s="321">
        <v>0.0</v>
      </c>
      <c r="S111" s="314"/>
    </row>
    <row r="112" ht="11.25" customHeight="1">
      <c r="B112" s="315" t="s">
        <v>92</v>
      </c>
      <c r="C112" s="316" t="s">
        <v>149</v>
      </c>
      <c r="D112" s="317" t="s">
        <v>150</v>
      </c>
      <c r="E112" s="318"/>
      <c r="F112" s="316" t="s">
        <v>95</v>
      </c>
      <c r="G112" s="319">
        <v>1.95</v>
      </c>
      <c r="H112" s="315" t="s">
        <v>96</v>
      </c>
      <c r="I112" s="320">
        <v>-1355.25</v>
      </c>
      <c r="J112" s="320">
        <v>0.0</v>
      </c>
      <c r="K112" s="320">
        <v>-1355.25</v>
      </c>
      <c r="L112" s="320">
        <v>1355.25</v>
      </c>
      <c r="M112" s="320">
        <v>0.0</v>
      </c>
      <c r="N112" s="320">
        <v>1355.25</v>
      </c>
      <c r="O112" s="319">
        <v>0.0</v>
      </c>
      <c r="P112" s="320">
        <v>0.0</v>
      </c>
      <c r="Q112" s="320">
        <v>0.0</v>
      </c>
      <c r="R112" s="321">
        <v>0.0</v>
      </c>
      <c r="S112" s="314"/>
    </row>
    <row r="113" ht="11.25" customHeight="1">
      <c r="B113" s="315" t="s">
        <v>92</v>
      </c>
      <c r="C113" s="316" t="s">
        <v>93</v>
      </c>
      <c r="D113" s="317" t="s">
        <v>94</v>
      </c>
      <c r="E113" s="318"/>
      <c r="F113" s="316" t="s">
        <v>95</v>
      </c>
      <c r="G113" s="319">
        <v>0.07</v>
      </c>
      <c r="H113" s="315" t="s">
        <v>96</v>
      </c>
      <c r="I113" s="320">
        <v>-29.83</v>
      </c>
      <c r="J113" s="320">
        <v>0.0</v>
      </c>
      <c r="K113" s="320">
        <v>-29.83</v>
      </c>
      <c r="L113" s="320">
        <v>29.83</v>
      </c>
      <c r="M113" s="320">
        <v>0.0</v>
      </c>
      <c r="N113" s="320">
        <v>29.83</v>
      </c>
      <c r="O113" s="319">
        <v>0.0</v>
      </c>
      <c r="P113" s="320">
        <v>0.0</v>
      </c>
      <c r="Q113" s="320">
        <v>0.0</v>
      </c>
      <c r="R113" s="321">
        <v>0.0</v>
      </c>
      <c r="S113" s="314"/>
    </row>
    <row r="114" ht="11.25" customHeight="1">
      <c r="B114" s="315" t="s">
        <v>92</v>
      </c>
      <c r="C114" s="316" t="s">
        <v>352</v>
      </c>
      <c r="D114" s="317" t="s">
        <v>353</v>
      </c>
      <c r="E114" s="318"/>
      <c r="F114" s="316" t="s">
        <v>95</v>
      </c>
      <c r="G114" s="319">
        <v>0.4</v>
      </c>
      <c r="H114" s="315" t="s">
        <v>96</v>
      </c>
      <c r="I114" s="320">
        <v>-138.0</v>
      </c>
      <c r="J114" s="320">
        <v>0.0</v>
      </c>
      <c r="K114" s="320">
        <v>-138.0</v>
      </c>
      <c r="L114" s="320">
        <v>138.0</v>
      </c>
      <c r="M114" s="320">
        <v>0.0</v>
      </c>
      <c r="N114" s="320">
        <v>138.0</v>
      </c>
      <c r="O114" s="319">
        <v>0.0</v>
      </c>
      <c r="P114" s="320">
        <v>0.0</v>
      </c>
      <c r="Q114" s="320">
        <v>0.0</v>
      </c>
      <c r="R114" s="321">
        <v>0.0</v>
      </c>
      <c r="S114" s="314"/>
    </row>
    <row r="115" ht="11.25" customHeight="1">
      <c r="B115" s="315" t="s">
        <v>92</v>
      </c>
      <c r="C115" s="316" t="s">
        <v>2701</v>
      </c>
      <c r="D115" s="317" t="s">
        <v>2702</v>
      </c>
      <c r="E115" s="318"/>
      <c r="F115" s="316" t="s">
        <v>95</v>
      </c>
      <c r="G115" s="319">
        <v>3.25</v>
      </c>
      <c r="H115" s="315" t="s">
        <v>96</v>
      </c>
      <c r="I115" s="320">
        <v>-3110.71</v>
      </c>
      <c r="J115" s="320">
        <v>0.0</v>
      </c>
      <c r="K115" s="320">
        <v>-3110.71</v>
      </c>
      <c r="L115" s="320">
        <v>3110.71</v>
      </c>
      <c r="M115" s="320">
        <v>0.0</v>
      </c>
      <c r="N115" s="320">
        <v>3110.71</v>
      </c>
      <c r="O115" s="319">
        <v>0.0</v>
      </c>
      <c r="P115" s="320">
        <v>0.0</v>
      </c>
      <c r="Q115" s="320">
        <v>0.0</v>
      </c>
      <c r="R115" s="321">
        <v>0.0</v>
      </c>
      <c r="S115" s="314"/>
    </row>
    <row r="116" ht="11.25" customHeight="1">
      <c r="B116" s="315" t="s">
        <v>92</v>
      </c>
      <c r="C116" s="316" t="s">
        <v>1819</v>
      </c>
      <c r="D116" s="317" t="s">
        <v>972</v>
      </c>
      <c r="E116" s="318"/>
      <c r="F116" s="316" t="s">
        <v>95</v>
      </c>
      <c r="G116" s="319">
        <v>3.9</v>
      </c>
      <c r="H116" s="315" t="s">
        <v>96</v>
      </c>
      <c r="I116" s="320">
        <v>-4227.93</v>
      </c>
      <c r="J116" s="320">
        <v>0.0</v>
      </c>
      <c r="K116" s="320">
        <v>-4227.93</v>
      </c>
      <c r="L116" s="320">
        <v>4227.93</v>
      </c>
      <c r="M116" s="320">
        <v>0.0</v>
      </c>
      <c r="N116" s="320">
        <v>4227.93</v>
      </c>
      <c r="O116" s="319">
        <v>0.0</v>
      </c>
      <c r="P116" s="320">
        <v>0.0</v>
      </c>
      <c r="Q116" s="320">
        <v>0.0</v>
      </c>
      <c r="R116" s="321">
        <v>0.0</v>
      </c>
      <c r="S116" s="314"/>
    </row>
    <row r="117" ht="11.25" customHeight="1">
      <c r="B117" s="315" t="s">
        <v>92</v>
      </c>
      <c r="C117" s="316" t="s">
        <v>2703</v>
      </c>
      <c r="D117" s="317" t="s">
        <v>2704</v>
      </c>
      <c r="E117" s="318"/>
      <c r="F117" s="316" t="s">
        <v>95</v>
      </c>
      <c r="G117" s="319">
        <v>1.3</v>
      </c>
      <c r="H117" s="315" t="s">
        <v>96</v>
      </c>
      <c r="I117" s="320">
        <v>-2884.44</v>
      </c>
      <c r="J117" s="320">
        <v>0.0</v>
      </c>
      <c r="K117" s="320">
        <v>-2884.44</v>
      </c>
      <c r="L117" s="320">
        <v>2884.44</v>
      </c>
      <c r="M117" s="320">
        <v>0.0</v>
      </c>
      <c r="N117" s="320">
        <v>2884.44</v>
      </c>
      <c r="O117" s="319">
        <v>0.0</v>
      </c>
      <c r="P117" s="320">
        <v>0.0</v>
      </c>
      <c r="Q117" s="320">
        <v>0.0</v>
      </c>
      <c r="R117" s="321">
        <v>0.0</v>
      </c>
      <c r="S117" s="314"/>
    </row>
    <row r="118" ht="11.25" customHeight="1">
      <c r="B118" s="315" t="s">
        <v>92</v>
      </c>
      <c r="C118" s="316" t="s">
        <v>133</v>
      </c>
      <c r="D118" s="317" t="s">
        <v>134</v>
      </c>
      <c r="E118" s="318"/>
      <c r="F118" s="316" t="s">
        <v>95</v>
      </c>
      <c r="G118" s="319">
        <v>0.52</v>
      </c>
      <c r="H118" s="315" t="s">
        <v>96</v>
      </c>
      <c r="I118" s="320">
        <v>-889.78</v>
      </c>
      <c r="J118" s="320">
        <v>0.0</v>
      </c>
      <c r="K118" s="320">
        <v>-889.78</v>
      </c>
      <c r="L118" s="320">
        <v>889.78</v>
      </c>
      <c r="M118" s="320">
        <v>0.0</v>
      </c>
      <c r="N118" s="320">
        <v>889.78</v>
      </c>
      <c r="O118" s="319">
        <v>0.0</v>
      </c>
      <c r="P118" s="320">
        <v>0.0</v>
      </c>
      <c r="Q118" s="320">
        <v>0.0</v>
      </c>
      <c r="R118" s="321">
        <v>0.0</v>
      </c>
      <c r="S118" s="314"/>
    </row>
    <row r="119" ht="11.25" customHeight="1">
      <c r="B119" s="315" t="s">
        <v>92</v>
      </c>
      <c r="C119" s="316" t="s">
        <v>214</v>
      </c>
      <c r="D119" s="317" t="s">
        <v>215</v>
      </c>
      <c r="E119" s="318"/>
      <c r="F119" s="316" t="s">
        <v>95</v>
      </c>
      <c r="G119" s="319">
        <v>0.65</v>
      </c>
      <c r="H119" s="315" t="s">
        <v>96</v>
      </c>
      <c r="I119" s="320">
        <v>-606.67</v>
      </c>
      <c r="J119" s="320">
        <v>0.0</v>
      </c>
      <c r="K119" s="320">
        <v>-606.67</v>
      </c>
      <c r="L119" s="320">
        <v>606.67</v>
      </c>
      <c r="M119" s="320">
        <v>0.0</v>
      </c>
      <c r="N119" s="320">
        <v>606.67</v>
      </c>
      <c r="O119" s="319">
        <v>0.0</v>
      </c>
      <c r="P119" s="320">
        <v>0.0</v>
      </c>
      <c r="Q119" s="320">
        <v>0.0</v>
      </c>
      <c r="R119" s="321">
        <v>0.0</v>
      </c>
      <c r="S119" s="314"/>
    </row>
    <row r="120" ht="11.25" customHeight="1">
      <c r="B120" s="315" t="s">
        <v>92</v>
      </c>
      <c r="C120" s="316" t="s">
        <v>126</v>
      </c>
      <c r="D120" s="317" t="s">
        <v>127</v>
      </c>
      <c r="E120" s="318"/>
      <c r="F120" s="316" t="s">
        <v>95</v>
      </c>
      <c r="G120" s="319">
        <v>0.1</v>
      </c>
      <c r="H120" s="315" t="s">
        <v>96</v>
      </c>
      <c r="I120" s="320">
        <v>-32.2</v>
      </c>
      <c r="J120" s="320">
        <v>0.0</v>
      </c>
      <c r="K120" s="320">
        <v>-32.2</v>
      </c>
      <c r="L120" s="320">
        <v>32.2</v>
      </c>
      <c r="M120" s="320">
        <v>0.0</v>
      </c>
      <c r="N120" s="320">
        <v>32.2</v>
      </c>
      <c r="O120" s="319">
        <v>0.0</v>
      </c>
      <c r="P120" s="320">
        <v>0.0</v>
      </c>
      <c r="Q120" s="320">
        <v>0.0</v>
      </c>
      <c r="R120" s="321">
        <v>0.0</v>
      </c>
      <c r="S120" s="314"/>
    </row>
    <row r="121" ht="11.25" customHeight="1">
      <c r="B121" s="315" t="s">
        <v>92</v>
      </c>
      <c r="C121" s="316" t="s">
        <v>120</v>
      </c>
      <c r="D121" s="317" t="s">
        <v>121</v>
      </c>
      <c r="E121" s="318"/>
      <c r="F121" s="316" t="s">
        <v>95</v>
      </c>
      <c r="G121" s="319">
        <v>1.0</v>
      </c>
      <c r="H121" s="315" t="s">
        <v>96</v>
      </c>
      <c r="I121" s="320">
        <v>-150.43</v>
      </c>
      <c r="J121" s="320">
        <v>0.0</v>
      </c>
      <c r="K121" s="320">
        <v>-150.43</v>
      </c>
      <c r="L121" s="320">
        <v>150.43</v>
      </c>
      <c r="M121" s="320">
        <v>0.0</v>
      </c>
      <c r="N121" s="320">
        <v>150.43</v>
      </c>
      <c r="O121" s="319">
        <v>0.0</v>
      </c>
      <c r="P121" s="320">
        <v>0.0</v>
      </c>
      <c r="Q121" s="320">
        <v>0.0</v>
      </c>
      <c r="R121" s="321">
        <v>0.0</v>
      </c>
      <c r="S121" s="314"/>
    </row>
    <row r="122" ht="11.25" customHeight="1">
      <c r="B122" s="315" t="s">
        <v>92</v>
      </c>
      <c r="C122" s="316" t="s">
        <v>131</v>
      </c>
      <c r="D122" s="317" t="s">
        <v>132</v>
      </c>
      <c r="E122" s="318"/>
      <c r="F122" s="316" t="s">
        <v>95</v>
      </c>
      <c r="G122" s="319">
        <v>0.65</v>
      </c>
      <c r="H122" s="315" t="s">
        <v>96</v>
      </c>
      <c r="I122" s="320">
        <v>-152.75</v>
      </c>
      <c r="J122" s="320">
        <v>0.0</v>
      </c>
      <c r="K122" s="320">
        <v>-152.75</v>
      </c>
      <c r="L122" s="320">
        <v>152.75</v>
      </c>
      <c r="M122" s="320">
        <v>0.0</v>
      </c>
      <c r="N122" s="320">
        <v>152.75</v>
      </c>
      <c r="O122" s="319">
        <v>0.0</v>
      </c>
      <c r="P122" s="320">
        <v>0.0</v>
      </c>
      <c r="Q122" s="320">
        <v>0.0</v>
      </c>
      <c r="R122" s="321">
        <v>0.0</v>
      </c>
      <c r="S122" s="314"/>
    </row>
    <row r="123" ht="11.25" customHeight="1">
      <c r="B123" s="315" t="s">
        <v>92</v>
      </c>
      <c r="C123" s="316" t="s">
        <v>2102</v>
      </c>
      <c r="D123" s="317" t="s">
        <v>2103</v>
      </c>
      <c r="E123" s="318"/>
      <c r="F123" s="316" t="s">
        <v>95</v>
      </c>
      <c r="G123" s="319">
        <v>0.52</v>
      </c>
      <c r="H123" s="315" t="s">
        <v>96</v>
      </c>
      <c r="I123" s="320">
        <v>-6047.19</v>
      </c>
      <c r="J123" s="320">
        <v>0.0</v>
      </c>
      <c r="K123" s="320">
        <v>-6047.19</v>
      </c>
      <c r="L123" s="320">
        <v>6047.19</v>
      </c>
      <c r="M123" s="320">
        <v>0.0</v>
      </c>
      <c r="N123" s="320">
        <v>6047.19</v>
      </c>
      <c r="O123" s="319">
        <v>0.0</v>
      </c>
      <c r="P123" s="320">
        <v>0.0</v>
      </c>
      <c r="Q123" s="320">
        <v>0.0</v>
      </c>
      <c r="R123" s="321">
        <v>0.0</v>
      </c>
      <c r="S123" s="314"/>
    </row>
    <row r="124" ht="11.25" customHeight="1">
      <c r="B124" s="315" t="s">
        <v>92</v>
      </c>
      <c r="C124" s="316" t="s">
        <v>174</v>
      </c>
      <c r="D124" s="317" t="s">
        <v>175</v>
      </c>
      <c r="E124" s="318"/>
      <c r="F124" s="316" t="s">
        <v>95</v>
      </c>
      <c r="G124" s="319">
        <v>13.0</v>
      </c>
      <c r="H124" s="315" t="s">
        <v>96</v>
      </c>
      <c r="I124" s="320">
        <v>-38779.39</v>
      </c>
      <c r="J124" s="320">
        <v>0.0</v>
      </c>
      <c r="K124" s="320">
        <v>-38779.39</v>
      </c>
      <c r="L124" s="320">
        <v>38779.39</v>
      </c>
      <c r="M124" s="320">
        <v>0.0</v>
      </c>
      <c r="N124" s="320">
        <v>38779.39</v>
      </c>
      <c r="O124" s="319">
        <v>0.0</v>
      </c>
      <c r="P124" s="320">
        <v>0.0</v>
      </c>
      <c r="Q124" s="320">
        <v>0.0</v>
      </c>
      <c r="R124" s="321">
        <v>0.0</v>
      </c>
      <c r="S124" s="314"/>
    </row>
    <row r="125" ht="11.25" customHeight="1">
      <c r="B125" s="322" t="s">
        <v>107</v>
      </c>
      <c r="C125" s="323"/>
      <c r="D125" s="323"/>
      <c r="E125" s="323"/>
      <c r="F125" s="324"/>
      <c r="G125" s="325">
        <v>169.998</v>
      </c>
      <c r="H125" s="326" t="s">
        <v>108</v>
      </c>
      <c r="I125" s="327">
        <v>-66172.59</v>
      </c>
      <c r="J125" s="327">
        <v>0.0</v>
      </c>
      <c r="K125" s="327">
        <v>-66172.59</v>
      </c>
      <c r="L125" s="327">
        <v>66172.59</v>
      </c>
      <c r="M125" s="327">
        <v>0.0</v>
      </c>
      <c r="N125" s="327">
        <v>66172.59</v>
      </c>
      <c r="O125" s="325">
        <v>0.0</v>
      </c>
      <c r="P125" s="327">
        <v>0.0</v>
      </c>
      <c r="Q125" s="327">
        <v>0.0</v>
      </c>
      <c r="R125" s="328">
        <v>0.0</v>
      </c>
      <c r="S125" s="329"/>
    </row>
    <row r="126" ht="11.25" customHeight="1">
      <c r="B126" s="312" t="s">
        <v>2705</v>
      </c>
      <c r="C126" s="313"/>
      <c r="D126" s="313"/>
      <c r="E126" s="313"/>
      <c r="F126" s="313"/>
      <c r="G126" s="313"/>
      <c r="H126" s="313"/>
      <c r="I126" s="313"/>
      <c r="J126" s="313"/>
      <c r="K126" s="313"/>
      <c r="L126" s="313"/>
      <c r="M126" s="313"/>
      <c r="N126" s="313"/>
      <c r="O126" s="313"/>
      <c r="P126" s="313"/>
      <c r="Q126" s="313"/>
      <c r="R126" s="313"/>
      <c r="S126" s="314"/>
    </row>
    <row r="127" ht="11.25" customHeight="1">
      <c r="B127" s="315" t="s">
        <v>92</v>
      </c>
      <c r="C127" s="316" t="s">
        <v>2703</v>
      </c>
      <c r="D127" s="317" t="s">
        <v>2704</v>
      </c>
      <c r="E127" s="318"/>
      <c r="F127" s="316" t="s">
        <v>95</v>
      </c>
      <c r="G127" s="319">
        <v>1.3</v>
      </c>
      <c r="H127" s="315" t="s">
        <v>96</v>
      </c>
      <c r="I127" s="320">
        <v>-2884.44</v>
      </c>
      <c r="J127" s="320">
        <v>0.0</v>
      </c>
      <c r="K127" s="320">
        <v>-2884.44</v>
      </c>
      <c r="L127" s="320">
        <v>2884.44</v>
      </c>
      <c r="M127" s="320">
        <v>0.0</v>
      </c>
      <c r="N127" s="320">
        <v>2884.44</v>
      </c>
      <c r="O127" s="319">
        <v>0.0</v>
      </c>
      <c r="P127" s="320">
        <v>0.0</v>
      </c>
      <c r="Q127" s="320">
        <v>0.0</v>
      </c>
      <c r="R127" s="321">
        <v>0.0</v>
      </c>
      <c r="S127" s="314"/>
    </row>
    <row r="128" ht="11.25" customHeight="1">
      <c r="B128" s="322" t="s">
        <v>107</v>
      </c>
      <c r="C128" s="323"/>
      <c r="D128" s="323"/>
      <c r="E128" s="323"/>
      <c r="F128" s="324"/>
      <c r="G128" s="325">
        <v>1.3</v>
      </c>
      <c r="H128" s="326" t="s">
        <v>108</v>
      </c>
      <c r="I128" s="327">
        <v>-2884.44</v>
      </c>
      <c r="J128" s="327">
        <v>0.0</v>
      </c>
      <c r="K128" s="327">
        <v>-2884.44</v>
      </c>
      <c r="L128" s="327">
        <v>2884.44</v>
      </c>
      <c r="M128" s="327">
        <v>0.0</v>
      </c>
      <c r="N128" s="327">
        <v>2884.44</v>
      </c>
      <c r="O128" s="325">
        <v>0.0</v>
      </c>
      <c r="P128" s="327">
        <v>0.0</v>
      </c>
      <c r="Q128" s="327">
        <v>0.0</v>
      </c>
      <c r="R128" s="328">
        <v>0.0</v>
      </c>
      <c r="S128" s="329"/>
    </row>
    <row r="129" ht="151.5" customHeight="1"/>
    <row r="130" ht="12.75" customHeight="1">
      <c r="B130" s="300" t="s">
        <v>159</v>
      </c>
      <c r="C130" s="297"/>
      <c r="D130" s="298"/>
      <c r="S130" s="330" t="s">
        <v>241</v>
      </c>
    </row>
    <row r="131" ht="12.75" customHeight="1"/>
    <row r="132" ht="12.75" customHeight="1"/>
    <row r="133" ht="12.75" customHeight="1"/>
    <row r="134" ht="12.75" customHeight="1"/>
    <row r="135" ht="12.75" customHeight="1">
      <c r="C135" s="331"/>
      <c r="D135" s="331"/>
      <c r="E135" s="331"/>
      <c r="F135" s="331"/>
      <c r="G135" s="331"/>
      <c r="H135" s="331"/>
      <c r="I135" s="331"/>
      <c r="J135" s="331"/>
      <c r="K135" s="331"/>
      <c r="L135" s="331"/>
      <c r="M135" s="331"/>
      <c r="N135" s="331"/>
      <c r="O135" s="331"/>
      <c r="P135" s="331"/>
      <c r="Q135" s="331"/>
      <c r="R135" s="331"/>
      <c r="S135" s="331"/>
      <c r="T135" s="331"/>
      <c r="U135" s="331"/>
    </row>
    <row r="136" ht="12.75" customHeight="1">
      <c r="C136" s="296" t="s">
        <v>424</v>
      </c>
      <c r="D136" s="297"/>
      <c r="E136" s="297"/>
      <c r="F136" s="297"/>
      <c r="G136" s="297"/>
      <c r="H136" s="297"/>
      <c r="I136" s="297"/>
      <c r="J136" s="297"/>
      <c r="K136" s="297"/>
      <c r="L136" s="297"/>
      <c r="M136" s="297"/>
      <c r="N136" s="297"/>
      <c r="O136" s="297"/>
      <c r="P136" s="297"/>
      <c r="Q136" s="297"/>
      <c r="R136" s="297"/>
      <c r="S136" s="297"/>
      <c r="T136" s="297"/>
      <c r="U136" s="298"/>
    </row>
    <row r="137" ht="12.75" customHeight="1">
      <c r="C137" s="331"/>
      <c r="D137" s="331"/>
      <c r="E137" s="331"/>
      <c r="F137" s="331"/>
      <c r="G137" s="331"/>
      <c r="H137" s="331"/>
      <c r="I137" s="331"/>
      <c r="J137" s="331"/>
      <c r="K137" s="331"/>
      <c r="L137" s="331"/>
      <c r="M137" s="331"/>
      <c r="N137" s="331"/>
      <c r="O137" s="331"/>
      <c r="P137" s="331"/>
      <c r="Q137" s="331"/>
      <c r="R137" s="331"/>
      <c r="S137" s="331"/>
      <c r="T137" s="331"/>
      <c r="U137" s="331"/>
    </row>
    <row r="138" ht="12.75" customHeight="1">
      <c r="C138" s="331"/>
      <c r="D138" s="331"/>
      <c r="E138" s="299" t="s">
        <v>2652</v>
      </c>
      <c r="F138" s="297"/>
      <c r="G138" s="297"/>
      <c r="H138" s="297"/>
      <c r="I138" s="297"/>
      <c r="J138" s="297"/>
      <c r="K138" s="297"/>
      <c r="L138" s="297"/>
      <c r="M138" s="297"/>
      <c r="N138" s="297"/>
      <c r="O138" s="297"/>
      <c r="P138" s="297"/>
      <c r="Q138" s="297"/>
      <c r="R138" s="297"/>
      <c r="S138" s="297"/>
      <c r="T138" s="298"/>
      <c r="U138" s="331"/>
    </row>
    <row r="139" ht="12.75" customHeight="1">
      <c r="C139" s="331"/>
      <c r="D139" s="331"/>
      <c r="E139" s="331"/>
      <c r="F139" s="331"/>
      <c r="G139" s="331"/>
      <c r="H139" s="331"/>
      <c r="I139" s="331"/>
      <c r="J139" s="331"/>
      <c r="K139" s="331"/>
      <c r="L139" s="331"/>
      <c r="M139" s="331"/>
      <c r="N139" s="331"/>
      <c r="O139" s="331"/>
      <c r="P139" s="331"/>
      <c r="Q139" s="331"/>
      <c r="R139" s="331"/>
      <c r="S139" s="331"/>
      <c r="T139" s="331"/>
      <c r="U139" s="331"/>
    </row>
    <row r="140" ht="12.75" customHeight="1">
      <c r="C140" s="331"/>
      <c r="D140" s="331"/>
      <c r="E140" s="300" t="s">
        <v>2706</v>
      </c>
      <c r="F140" s="297"/>
      <c r="G140" s="297"/>
      <c r="H140" s="297"/>
      <c r="I140" s="297"/>
      <c r="J140" s="297"/>
      <c r="K140" s="297"/>
      <c r="L140" s="297"/>
      <c r="M140" s="297"/>
      <c r="N140" s="297"/>
      <c r="O140" s="297"/>
      <c r="P140" s="297"/>
      <c r="Q140" s="297"/>
      <c r="R140" s="297"/>
      <c r="S140" s="297"/>
      <c r="T140" s="298"/>
      <c r="U140" s="331"/>
    </row>
    <row r="141" ht="12.75" customHeight="1">
      <c r="C141" s="331"/>
      <c r="D141" s="331"/>
      <c r="E141" s="331"/>
      <c r="F141" s="331"/>
      <c r="G141" s="331"/>
      <c r="H141" s="331"/>
      <c r="I141" s="331"/>
      <c r="J141" s="331"/>
      <c r="K141" s="331"/>
      <c r="L141" s="331"/>
      <c r="M141" s="331"/>
      <c r="N141" s="331"/>
      <c r="O141" s="331"/>
      <c r="P141" s="331"/>
      <c r="Q141" s="331"/>
      <c r="R141" s="331"/>
      <c r="S141" s="331"/>
      <c r="T141" s="331"/>
      <c r="U141" s="331"/>
    </row>
    <row r="142" ht="12.75" customHeight="1">
      <c r="C142" s="331"/>
      <c r="D142" s="331"/>
      <c r="E142" s="300" t="s">
        <v>426</v>
      </c>
      <c r="F142" s="297"/>
      <c r="G142" s="297"/>
      <c r="H142" s="297"/>
      <c r="I142" s="297"/>
      <c r="J142" s="297"/>
      <c r="K142" s="297"/>
      <c r="L142" s="297"/>
      <c r="M142" s="297"/>
      <c r="N142" s="297"/>
      <c r="O142" s="297"/>
      <c r="P142" s="297"/>
      <c r="Q142" s="297"/>
      <c r="R142" s="297"/>
      <c r="S142" s="297"/>
      <c r="T142" s="298"/>
      <c r="U142" s="331"/>
    </row>
    <row r="143" ht="12.75" customHeight="1">
      <c r="C143" s="331"/>
      <c r="D143" s="331"/>
      <c r="E143" s="331"/>
      <c r="F143" s="331"/>
      <c r="G143" s="331"/>
      <c r="H143" s="331"/>
      <c r="I143" s="331"/>
      <c r="J143" s="331"/>
      <c r="K143" s="331"/>
      <c r="L143" s="331"/>
      <c r="M143" s="331"/>
      <c r="N143" s="331"/>
      <c r="O143" s="331"/>
      <c r="P143" s="331"/>
      <c r="Q143" s="331"/>
      <c r="R143" s="331"/>
      <c r="S143" s="331"/>
      <c r="T143" s="331"/>
      <c r="U143" s="331"/>
    </row>
    <row r="144" ht="12.75" customHeight="1">
      <c r="C144" s="331"/>
      <c r="D144" s="331"/>
      <c r="E144" s="300" t="s">
        <v>78</v>
      </c>
      <c r="F144" s="297"/>
      <c r="G144" s="297"/>
      <c r="H144" s="297"/>
      <c r="I144" s="297"/>
      <c r="J144" s="297"/>
      <c r="K144" s="297"/>
      <c r="L144" s="297"/>
      <c r="M144" s="297"/>
      <c r="N144" s="297"/>
      <c r="O144" s="297"/>
      <c r="P144" s="297"/>
      <c r="Q144" s="297"/>
      <c r="R144" s="297"/>
      <c r="S144" s="297"/>
      <c r="T144" s="298"/>
      <c r="U144" s="331"/>
    </row>
    <row r="145" ht="12.75" customHeight="1">
      <c r="C145" s="331"/>
      <c r="D145" s="331"/>
      <c r="E145" s="331"/>
      <c r="F145" s="331"/>
      <c r="G145" s="331"/>
      <c r="H145" s="331"/>
      <c r="I145" s="331"/>
      <c r="J145" s="331"/>
      <c r="K145" s="331"/>
      <c r="L145" s="331"/>
      <c r="M145" s="331"/>
      <c r="N145" s="331"/>
      <c r="O145" s="331"/>
      <c r="P145" s="331"/>
      <c r="Q145" s="331"/>
      <c r="R145" s="331"/>
      <c r="S145" s="331"/>
      <c r="T145" s="331"/>
      <c r="U145" s="331"/>
    </row>
    <row r="146" ht="12.75" customHeight="1">
      <c r="C146" s="331"/>
      <c r="D146" s="331"/>
      <c r="E146" s="332" t="s">
        <v>427</v>
      </c>
      <c r="F146" s="332" t="s">
        <v>428</v>
      </c>
      <c r="G146" s="333" t="s">
        <v>429</v>
      </c>
      <c r="H146" s="334"/>
      <c r="I146" s="333" t="s">
        <v>430</v>
      </c>
      <c r="J146" s="334"/>
      <c r="K146" s="333" t="s">
        <v>431</v>
      </c>
      <c r="L146" s="334"/>
      <c r="M146" s="332" t="s">
        <v>432</v>
      </c>
      <c r="N146" s="304" t="s">
        <v>85</v>
      </c>
      <c r="O146" s="305"/>
      <c r="P146" s="307"/>
      <c r="Q146" s="304" t="s">
        <v>86</v>
      </c>
      <c r="R146" s="305"/>
      <c r="S146" s="305"/>
      <c r="T146" s="307"/>
      <c r="U146" s="331"/>
    </row>
    <row r="147" ht="12.75" customHeight="1">
      <c r="C147" s="331"/>
      <c r="D147" s="331"/>
      <c r="E147" s="335" t="s">
        <v>433</v>
      </c>
      <c r="F147" s="335" t="s">
        <v>433</v>
      </c>
      <c r="G147" s="336" t="s">
        <v>433</v>
      </c>
      <c r="H147" s="337"/>
      <c r="I147" s="336" t="s">
        <v>434</v>
      </c>
      <c r="J147" s="337"/>
      <c r="K147" s="336" t="s">
        <v>433</v>
      </c>
      <c r="L147" s="337"/>
      <c r="M147" s="335" t="s">
        <v>433</v>
      </c>
      <c r="N147" s="338" t="s">
        <v>88</v>
      </c>
      <c r="O147" s="338" t="s">
        <v>89</v>
      </c>
      <c r="P147" s="338" t="s">
        <v>90</v>
      </c>
      <c r="Q147" s="338" t="s">
        <v>88</v>
      </c>
      <c r="R147" s="338" t="s">
        <v>89</v>
      </c>
      <c r="S147" s="304" t="s">
        <v>90</v>
      </c>
      <c r="T147" s="307"/>
      <c r="U147" s="331"/>
    </row>
    <row r="148" ht="12.75" customHeight="1">
      <c r="C148" s="331"/>
      <c r="D148" s="339" t="s">
        <v>433</v>
      </c>
      <c r="E148" s="340" t="s">
        <v>435</v>
      </c>
      <c r="F148" s="341" t="s">
        <v>2707</v>
      </c>
      <c r="G148" s="342" t="s">
        <v>2708</v>
      </c>
      <c r="H148" s="314"/>
      <c r="I148" s="342" t="s">
        <v>433</v>
      </c>
      <c r="J148" s="314"/>
      <c r="K148" s="343" t="s">
        <v>438</v>
      </c>
      <c r="L148" s="314"/>
      <c r="M148" s="341" t="s">
        <v>2709</v>
      </c>
      <c r="N148" s="344">
        <v>-60330.37</v>
      </c>
      <c r="O148" s="344">
        <v>0.0</v>
      </c>
      <c r="P148" s="344">
        <v>-60330.37</v>
      </c>
      <c r="Q148" s="344">
        <v>60330.37</v>
      </c>
      <c r="R148" s="344">
        <v>0.0</v>
      </c>
      <c r="S148" s="345">
        <v>60330.37</v>
      </c>
      <c r="T148" s="314"/>
      <c r="U148" s="331" t="s">
        <v>2501</v>
      </c>
    </row>
    <row r="149" ht="12.75" customHeight="1">
      <c r="C149" s="331"/>
      <c r="D149" s="339" t="s">
        <v>433</v>
      </c>
      <c r="E149" s="340" t="s">
        <v>435</v>
      </c>
      <c r="F149" s="341" t="s">
        <v>2710</v>
      </c>
      <c r="G149" s="342" t="s">
        <v>2711</v>
      </c>
      <c r="H149" s="314"/>
      <c r="I149" s="342" t="s">
        <v>433</v>
      </c>
      <c r="J149" s="314"/>
      <c r="K149" s="343" t="s">
        <v>438</v>
      </c>
      <c r="L149" s="314"/>
      <c r="M149" s="341" t="s">
        <v>2709</v>
      </c>
      <c r="N149" s="344">
        <v>-15910.36</v>
      </c>
      <c r="O149" s="344">
        <v>0.0</v>
      </c>
      <c r="P149" s="344">
        <v>-15910.36</v>
      </c>
      <c r="Q149" s="344">
        <v>15910.36</v>
      </c>
      <c r="R149" s="344">
        <v>0.0</v>
      </c>
      <c r="S149" s="345">
        <v>15910.36</v>
      </c>
      <c r="T149" s="314"/>
      <c r="U149" s="331" t="s">
        <v>2504</v>
      </c>
    </row>
    <row r="150" ht="12.75" customHeight="1">
      <c r="C150" s="331"/>
      <c r="D150" s="339" t="s">
        <v>433</v>
      </c>
      <c r="E150" s="340" t="s">
        <v>435</v>
      </c>
      <c r="F150" s="341" t="s">
        <v>2712</v>
      </c>
      <c r="G150" s="342" t="s">
        <v>2713</v>
      </c>
      <c r="H150" s="314"/>
      <c r="I150" s="342" t="s">
        <v>433</v>
      </c>
      <c r="J150" s="314"/>
      <c r="K150" s="343" t="s">
        <v>438</v>
      </c>
      <c r="L150" s="314"/>
      <c r="M150" s="341" t="s">
        <v>2709</v>
      </c>
      <c r="N150" s="344">
        <v>-66172.59</v>
      </c>
      <c r="O150" s="344">
        <v>0.0</v>
      </c>
      <c r="P150" s="344">
        <v>-66172.59</v>
      </c>
      <c r="Q150" s="344">
        <v>66172.59</v>
      </c>
      <c r="R150" s="344">
        <v>0.0</v>
      </c>
      <c r="S150" s="345">
        <v>66172.59</v>
      </c>
      <c r="T150" s="314"/>
      <c r="U150" s="331" t="s">
        <v>2507</v>
      </c>
    </row>
    <row r="151" ht="12.75" customHeight="1">
      <c r="C151" s="331"/>
      <c r="D151" s="339" t="s">
        <v>433</v>
      </c>
      <c r="E151" s="340" t="s">
        <v>435</v>
      </c>
      <c r="F151" s="341" t="s">
        <v>2714</v>
      </c>
      <c r="G151" s="342" t="s">
        <v>2715</v>
      </c>
      <c r="H151" s="314"/>
      <c r="I151" s="342" t="s">
        <v>433</v>
      </c>
      <c r="J151" s="314"/>
      <c r="K151" s="343" t="s">
        <v>438</v>
      </c>
      <c r="L151" s="314"/>
      <c r="M151" s="341" t="s">
        <v>2709</v>
      </c>
      <c r="N151" s="344">
        <v>-2884.44</v>
      </c>
      <c r="O151" s="344">
        <v>0.0</v>
      </c>
      <c r="P151" s="344">
        <v>-2884.44</v>
      </c>
      <c r="Q151" s="344">
        <v>2884.44</v>
      </c>
      <c r="R151" s="344">
        <v>0.0</v>
      </c>
      <c r="S151" s="345">
        <v>2884.44</v>
      </c>
      <c r="T151" s="314"/>
      <c r="U151" s="331" t="s">
        <v>2716</v>
      </c>
    </row>
    <row r="152" ht="12.75" customHeight="1">
      <c r="C152" s="331"/>
      <c r="D152" s="331"/>
      <c r="E152" s="331"/>
      <c r="F152" s="331"/>
      <c r="G152" s="331"/>
      <c r="H152" s="331"/>
      <c r="I152" s="331"/>
      <c r="J152" s="331"/>
      <c r="K152" s="331"/>
      <c r="L152" s="346" t="s">
        <v>486</v>
      </c>
      <c r="M152" s="307"/>
      <c r="N152" s="347">
        <v>-145297.76</v>
      </c>
      <c r="O152" s="347">
        <v>0.0</v>
      </c>
      <c r="P152" s="347">
        <v>-145297.76</v>
      </c>
      <c r="Q152" s="347">
        <v>145297.76</v>
      </c>
      <c r="R152" s="347">
        <v>0.0</v>
      </c>
      <c r="S152" s="348">
        <v>145297.76</v>
      </c>
      <c r="T152" s="307"/>
      <c r="U152" s="331"/>
    </row>
    <row r="153" ht="12.75" customHeight="1">
      <c r="C153" s="331"/>
      <c r="D153" s="331"/>
      <c r="E153" s="331"/>
      <c r="F153" s="331"/>
      <c r="G153" s="331"/>
      <c r="H153" s="331"/>
      <c r="I153" s="331"/>
      <c r="J153" s="331"/>
      <c r="K153" s="331"/>
      <c r="L153" s="346" t="s">
        <v>487</v>
      </c>
      <c r="M153" s="307"/>
      <c r="N153" s="349" t="s">
        <v>1852</v>
      </c>
      <c r="O153" s="331"/>
      <c r="P153" s="331"/>
      <c r="Q153" s="331"/>
      <c r="R153" s="331"/>
      <c r="S153" s="331"/>
      <c r="T153" s="331"/>
      <c r="U153" s="331"/>
    </row>
    <row r="154" ht="12.75" customHeight="1">
      <c r="C154" s="331"/>
      <c r="D154" s="331"/>
      <c r="E154" s="331"/>
      <c r="F154" s="331"/>
      <c r="G154" s="331"/>
      <c r="H154" s="331"/>
      <c r="I154" s="331"/>
      <c r="J154" s="331"/>
      <c r="K154" s="331"/>
      <c r="L154" s="331"/>
      <c r="M154" s="331"/>
      <c r="N154" s="331"/>
      <c r="O154" s="331"/>
      <c r="P154" s="331"/>
      <c r="Q154" s="331"/>
      <c r="R154" s="331"/>
      <c r="S154" s="331"/>
      <c r="T154" s="331"/>
      <c r="U154" s="331"/>
    </row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85">
    <mergeCell ref="I7:K7"/>
    <mergeCell ref="L7:N7"/>
    <mergeCell ref="A1:T1"/>
    <mergeCell ref="B3:S3"/>
    <mergeCell ref="B5:S5"/>
    <mergeCell ref="B7:B8"/>
    <mergeCell ref="C7:C8"/>
    <mergeCell ref="D7:E8"/>
    <mergeCell ref="F7:F8"/>
    <mergeCell ref="B9:S9"/>
    <mergeCell ref="G7:G8"/>
    <mergeCell ref="H7:H8"/>
    <mergeCell ref="D10:E10"/>
    <mergeCell ref="D11:E11"/>
    <mergeCell ref="D12:E12"/>
    <mergeCell ref="D13:E13"/>
    <mergeCell ref="D14:E14"/>
    <mergeCell ref="O7:S7"/>
    <mergeCell ref="R8:S8"/>
    <mergeCell ref="R10:S10"/>
    <mergeCell ref="R11:S11"/>
    <mergeCell ref="R12:S12"/>
    <mergeCell ref="R13:S13"/>
    <mergeCell ref="R14:S14"/>
    <mergeCell ref="D15:E15"/>
    <mergeCell ref="D16:E16"/>
    <mergeCell ref="D17:E17"/>
    <mergeCell ref="D18:E18"/>
    <mergeCell ref="D19:E19"/>
    <mergeCell ref="D20:E20"/>
    <mergeCell ref="D21:E21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8:E88"/>
    <mergeCell ref="D89:E89"/>
    <mergeCell ref="D90:E90"/>
    <mergeCell ref="D91:E91"/>
    <mergeCell ref="D92:E92"/>
    <mergeCell ref="D93:E93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22:E122"/>
    <mergeCell ref="D123:E123"/>
    <mergeCell ref="D124:E124"/>
    <mergeCell ref="D127:E127"/>
    <mergeCell ref="D115:E115"/>
    <mergeCell ref="D116:E116"/>
    <mergeCell ref="D117:E117"/>
    <mergeCell ref="D118:E118"/>
    <mergeCell ref="D119:E119"/>
    <mergeCell ref="D120:E120"/>
    <mergeCell ref="D121:E1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F50:F51"/>
    <mergeCell ref="G50:G51"/>
    <mergeCell ref="H50:H51"/>
    <mergeCell ref="D43:E43"/>
    <mergeCell ref="D44:E44"/>
    <mergeCell ref="B45:F45"/>
    <mergeCell ref="B48:D48"/>
    <mergeCell ref="B50:B51"/>
    <mergeCell ref="C50:C51"/>
    <mergeCell ref="D50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R29:S29"/>
    <mergeCell ref="R30:S30"/>
    <mergeCell ref="R31:S31"/>
    <mergeCell ref="R32:S32"/>
    <mergeCell ref="R33:S33"/>
    <mergeCell ref="R34:S34"/>
    <mergeCell ref="R35:S35"/>
    <mergeCell ref="R43:S43"/>
    <mergeCell ref="R44:S44"/>
    <mergeCell ref="R45:S45"/>
    <mergeCell ref="B46:S46"/>
    <mergeCell ref="I50:K50"/>
    <mergeCell ref="L50:N50"/>
    <mergeCell ref="O50:S50"/>
    <mergeCell ref="R36:S36"/>
    <mergeCell ref="R37:S37"/>
    <mergeCell ref="R38:S38"/>
    <mergeCell ref="R39:S39"/>
    <mergeCell ref="R40:S40"/>
    <mergeCell ref="R41:S41"/>
    <mergeCell ref="R42:S42"/>
    <mergeCell ref="R51:S51"/>
    <mergeCell ref="R52:S52"/>
    <mergeCell ref="R53:S53"/>
    <mergeCell ref="R54:S54"/>
    <mergeCell ref="R55:S55"/>
    <mergeCell ref="R56:S56"/>
    <mergeCell ref="R57:S57"/>
    <mergeCell ref="R58:S58"/>
    <mergeCell ref="R59:S59"/>
    <mergeCell ref="R60:S60"/>
    <mergeCell ref="R61:S61"/>
    <mergeCell ref="R62:S62"/>
    <mergeCell ref="R63:S63"/>
    <mergeCell ref="R64:S64"/>
    <mergeCell ref="R65:S65"/>
    <mergeCell ref="R66:S66"/>
    <mergeCell ref="R67:S67"/>
    <mergeCell ref="R68:S68"/>
    <mergeCell ref="R69:S69"/>
    <mergeCell ref="R70:S70"/>
    <mergeCell ref="R71:S71"/>
    <mergeCell ref="R72:S72"/>
    <mergeCell ref="R73:S73"/>
    <mergeCell ref="R74:S74"/>
    <mergeCell ref="R75:S75"/>
    <mergeCell ref="R76:S76"/>
    <mergeCell ref="R77:S77"/>
    <mergeCell ref="R78:S78"/>
    <mergeCell ref="R122:S122"/>
    <mergeCell ref="R123:S123"/>
    <mergeCell ref="R124:S124"/>
    <mergeCell ref="B125:F125"/>
    <mergeCell ref="R125:S125"/>
    <mergeCell ref="B126:S126"/>
    <mergeCell ref="R128:S128"/>
    <mergeCell ref="B128:F128"/>
    <mergeCell ref="B130:D130"/>
    <mergeCell ref="C136:U136"/>
    <mergeCell ref="E138:T138"/>
    <mergeCell ref="E140:T140"/>
    <mergeCell ref="E142:T142"/>
    <mergeCell ref="E144:T144"/>
    <mergeCell ref="Q146:T146"/>
    <mergeCell ref="S147:T147"/>
    <mergeCell ref="S148:T148"/>
    <mergeCell ref="S149:T149"/>
    <mergeCell ref="S150:T150"/>
    <mergeCell ref="S151:T151"/>
    <mergeCell ref="S152:T152"/>
    <mergeCell ref="G146:H146"/>
    <mergeCell ref="I146:J146"/>
    <mergeCell ref="K146:L146"/>
    <mergeCell ref="N146:P146"/>
    <mergeCell ref="G147:H147"/>
    <mergeCell ref="I147:J147"/>
    <mergeCell ref="K147:L147"/>
    <mergeCell ref="I150:J150"/>
    <mergeCell ref="K150:L150"/>
    <mergeCell ref="G151:H151"/>
    <mergeCell ref="I151:J151"/>
    <mergeCell ref="K151:L151"/>
    <mergeCell ref="L152:M152"/>
    <mergeCell ref="L153:M153"/>
    <mergeCell ref="G148:H148"/>
    <mergeCell ref="I148:J148"/>
    <mergeCell ref="K148:L148"/>
    <mergeCell ref="G149:H149"/>
    <mergeCell ref="I149:J149"/>
    <mergeCell ref="K149:L149"/>
    <mergeCell ref="G150:H150"/>
    <mergeCell ref="R85:S85"/>
    <mergeCell ref="R86:S86"/>
    <mergeCell ref="R88:S88"/>
    <mergeCell ref="R89:S89"/>
    <mergeCell ref="R90:S90"/>
    <mergeCell ref="R91:S91"/>
    <mergeCell ref="R92:S92"/>
    <mergeCell ref="R93:S93"/>
    <mergeCell ref="R79:S79"/>
    <mergeCell ref="R80:S80"/>
    <mergeCell ref="R81:S81"/>
    <mergeCell ref="R82:S82"/>
    <mergeCell ref="R83:S83"/>
    <mergeCell ref="R84:S84"/>
    <mergeCell ref="B87:S87"/>
    <mergeCell ref="B86:F86"/>
    <mergeCell ref="B95:D95"/>
    <mergeCell ref="B97:B98"/>
    <mergeCell ref="C97:C98"/>
    <mergeCell ref="D97:E98"/>
    <mergeCell ref="F97:F98"/>
    <mergeCell ref="G97:G98"/>
    <mergeCell ref="H97:H98"/>
    <mergeCell ref="I97:K97"/>
    <mergeCell ref="L97:N97"/>
    <mergeCell ref="O97:S97"/>
    <mergeCell ref="R98:S98"/>
    <mergeCell ref="R99:S99"/>
    <mergeCell ref="R100:S100"/>
    <mergeCell ref="R101:S101"/>
    <mergeCell ref="R102:S102"/>
    <mergeCell ref="R103:S103"/>
    <mergeCell ref="R104:S104"/>
    <mergeCell ref="R105:S105"/>
    <mergeCell ref="R106:S106"/>
    <mergeCell ref="R107:S107"/>
    <mergeCell ref="R108:S108"/>
    <mergeCell ref="R109:S109"/>
    <mergeCell ref="R110:S110"/>
    <mergeCell ref="R111:S111"/>
    <mergeCell ref="R112:S112"/>
    <mergeCell ref="R113:S113"/>
    <mergeCell ref="R114:S114"/>
    <mergeCell ref="R115:S115"/>
    <mergeCell ref="R116:S116"/>
    <mergeCell ref="R117:S117"/>
    <mergeCell ref="R118:S118"/>
    <mergeCell ref="R119:S119"/>
    <mergeCell ref="R120:S120"/>
    <mergeCell ref="R121:S121"/>
    <mergeCell ref="R127:S127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0.38"/>
    <col customWidth="1" min="2" max="3" width="4.63"/>
    <col customWidth="1" min="4" max="4" width="16.25"/>
    <col customWidth="1" min="5" max="5" width="9.25"/>
    <col customWidth="1" min="6" max="6" width="7.25"/>
    <col customWidth="1" min="7" max="7" width="7.63"/>
    <col customWidth="1" min="8" max="8" width="4.63"/>
    <col customWidth="1" min="9" max="9" width="6.88"/>
    <col customWidth="1" min="10" max="10" width="6.38"/>
    <col customWidth="1" min="11" max="11" width="6.75"/>
    <col customWidth="1" min="12" max="12" width="6.88"/>
    <col customWidth="1" min="13" max="13" width="6.38"/>
    <col customWidth="1" min="14" max="14" width="6.75"/>
    <col customWidth="1" min="15" max="15" width="7.63"/>
    <col customWidth="1" min="16" max="16" width="6.75"/>
    <col customWidth="1" min="17" max="17" width="6.38"/>
    <col customWidth="1" min="18" max="18" width="1.0"/>
    <col customWidth="1" min="19" max="19" width="5.88"/>
    <col customWidth="1" min="20" max="20" width="0.38"/>
    <col customWidth="1" min="21" max="26" width="8.63"/>
  </cols>
  <sheetData>
    <row r="1" ht="14.25" customHeight="1">
      <c r="A1" s="296" t="s">
        <v>76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  <c r="O1" s="297"/>
      <c r="P1" s="297"/>
      <c r="Q1" s="297"/>
      <c r="R1" s="297"/>
      <c r="S1" s="297"/>
      <c r="T1" s="298"/>
    </row>
    <row r="2" ht="7.5" customHeight="1"/>
    <row r="3" ht="11.25" customHeight="1">
      <c r="B3" s="300" t="s">
        <v>78</v>
      </c>
      <c r="C3" s="297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/>
      <c r="R3" s="297"/>
      <c r="S3" s="298"/>
    </row>
    <row r="4" ht="3.75" customHeight="1"/>
    <row r="5" ht="19.5" customHeight="1">
      <c r="B5" s="301" t="s">
        <v>79</v>
      </c>
      <c r="C5" s="301" t="s">
        <v>80</v>
      </c>
      <c r="D5" s="302" t="s">
        <v>81</v>
      </c>
      <c r="E5" s="303"/>
      <c r="F5" s="301" t="s">
        <v>82</v>
      </c>
      <c r="G5" s="301" t="s">
        <v>83</v>
      </c>
      <c r="H5" s="301" t="s">
        <v>84</v>
      </c>
      <c r="I5" s="304" t="s">
        <v>85</v>
      </c>
      <c r="J5" s="305"/>
      <c r="K5" s="306"/>
      <c r="L5" s="304" t="s">
        <v>86</v>
      </c>
      <c r="M5" s="305"/>
      <c r="N5" s="306"/>
      <c r="O5" s="304" t="s">
        <v>87</v>
      </c>
      <c r="P5" s="305"/>
      <c r="Q5" s="305"/>
      <c r="R5" s="305"/>
      <c r="S5" s="307"/>
    </row>
    <row r="6" ht="14.25" customHeight="1">
      <c r="B6" s="308"/>
      <c r="C6" s="308"/>
      <c r="D6" s="309"/>
      <c r="E6" s="310"/>
      <c r="F6" s="308"/>
      <c r="G6" s="308"/>
      <c r="H6" s="308"/>
      <c r="I6" s="311" t="s">
        <v>88</v>
      </c>
      <c r="J6" s="311" t="s">
        <v>89</v>
      </c>
      <c r="K6" s="311" t="s">
        <v>90</v>
      </c>
      <c r="L6" s="311" t="s">
        <v>88</v>
      </c>
      <c r="M6" s="311" t="s">
        <v>89</v>
      </c>
      <c r="N6" s="311" t="s">
        <v>90</v>
      </c>
      <c r="O6" s="311" t="s">
        <v>83</v>
      </c>
      <c r="P6" s="311" t="s">
        <v>88</v>
      </c>
      <c r="Q6" s="311" t="s">
        <v>89</v>
      </c>
      <c r="R6" s="304" t="s">
        <v>90</v>
      </c>
      <c r="S6" s="307"/>
    </row>
    <row r="7" ht="11.25" customHeight="1">
      <c r="B7" s="312" t="s">
        <v>2717</v>
      </c>
      <c r="C7" s="313"/>
      <c r="D7" s="313"/>
      <c r="E7" s="313"/>
      <c r="F7" s="313"/>
      <c r="G7" s="313"/>
      <c r="H7" s="313"/>
      <c r="I7" s="313"/>
      <c r="J7" s="313"/>
      <c r="K7" s="313"/>
      <c r="L7" s="313"/>
      <c r="M7" s="313"/>
      <c r="N7" s="313"/>
      <c r="O7" s="313"/>
      <c r="P7" s="313"/>
      <c r="Q7" s="313"/>
      <c r="R7" s="313"/>
      <c r="S7" s="314"/>
    </row>
    <row r="8" ht="11.25" customHeight="1">
      <c r="B8" s="315" t="s">
        <v>92</v>
      </c>
      <c r="C8" s="316" t="s">
        <v>1910</v>
      </c>
      <c r="D8" s="317" t="s">
        <v>1470</v>
      </c>
      <c r="E8" s="318"/>
      <c r="F8" s="316" t="s">
        <v>95</v>
      </c>
      <c r="G8" s="319">
        <v>2.4</v>
      </c>
      <c r="H8" s="315" t="s">
        <v>96</v>
      </c>
      <c r="I8" s="320">
        <v>-6000.0</v>
      </c>
      <c r="J8" s="320">
        <v>0.0</v>
      </c>
      <c r="K8" s="320">
        <v>-6000.0</v>
      </c>
      <c r="L8" s="320">
        <v>6000.0</v>
      </c>
      <c r="M8" s="320">
        <v>0.0</v>
      </c>
      <c r="N8" s="320">
        <v>6000.0</v>
      </c>
      <c r="O8" s="319">
        <v>0.0</v>
      </c>
      <c r="P8" s="320">
        <v>0.0</v>
      </c>
      <c r="Q8" s="320">
        <v>0.0</v>
      </c>
      <c r="R8" s="321">
        <v>0.0</v>
      </c>
      <c r="S8" s="314"/>
    </row>
    <row r="9" ht="11.25" customHeight="1">
      <c r="B9" s="315" t="s">
        <v>92</v>
      </c>
      <c r="C9" s="316" t="s">
        <v>2274</v>
      </c>
      <c r="D9" s="317" t="s">
        <v>2275</v>
      </c>
      <c r="E9" s="318"/>
      <c r="F9" s="316" t="s">
        <v>95</v>
      </c>
      <c r="G9" s="319">
        <v>0.8</v>
      </c>
      <c r="H9" s="315" t="s">
        <v>96</v>
      </c>
      <c r="I9" s="320">
        <v>-1504.0</v>
      </c>
      <c r="J9" s="320">
        <v>0.0</v>
      </c>
      <c r="K9" s="320">
        <v>-1504.0</v>
      </c>
      <c r="L9" s="320">
        <v>1504.0</v>
      </c>
      <c r="M9" s="320">
        <v>0.0</v>
      </c>
      <c r="N9" s="320">
        <v>1504.0</v>
      </c>
      <c r="O9" s="319">
        <v>0.0</v>
      </c>
      <c r="P9" s="320">
        <v>0.0</v>
      </c>
      <c r="Q9" s="320">
        <v>0.0</v>
      </c>
      <c r="R9" s="321">
        <v>0.0</v>
      </c>
      <c r="S9" s="314"/>
    </row>
    <row r="10" ht="11.25" customHeight="1">
      <c r="B10" s="315" t="s">
        <v>92</v>
      </c>
      <c r="C10" s="316" t="s">
        <v>186</v>
      </c>
      <c r="D10" s="317" t="s">
        <v>187</v>
      </c>
      <c r="E10" s="318"/>
      <c r="F10" s="316" t="s">
        <v>95</v>
      </c>
      <c r="G10" s="319">
        <v>1.6</v>
      </c>
      <c r="H10" s="315" t="s">
        <v>96</v>
      </c>
      <c r="I10" s="320">
        <v>-460.8</v>
      </c>
      <c r="J10" s="320">
        <v>0.0</v>
      </c>
      <c r="K10" s="320">
        <v>-460.8</v>
      </c>
      <c r="L10" s="320">
        <v>460.8</v>
      </c>
      <c r="M10" s="320">
        <v>0.0</v>
      </c>
      <c r="N10" s="320">
        <v>460.8</v>
      </c>
      <c r="O10" s="319">
        <v>0.0</v>
      </c>
      <c r="P10" s="320">
        <v>0.0</v>
      </c>
      <c r="Q10" s="320">
        <v>0.0</v>
      </c>
      <c r="R10" s="321">
        <v>0.0</v>
      </c>
      <c r="S10" s="314"/>
    </row>
    <row r="11" ht="11.25" customHeight="1">
      <c r="B11" s="315" t="s">
        <v>92</v>
      </c>
      <c r="C11" s="316" t="s">
        <v>151</v>
      </c>
      <c r="D11" s="317" t="s">
        <v>152</v>
      </c>
      <c r="E11" s="318"/>
      <c r="F11" s="316" t="s">
        <v>95</v>
      </c>
      <c r="G11" s="319">
        <v>1.2</v>
      </c>
      <c r="H11" s="315" t="s">
        <v>96</v>
      </c>
      <c r="I11" s="320">
        <v>-288.0</v>
      </c>
      <c r="J11" s="320">
        <v>0.0</v>
      </c>
      <c r="K11" s="320">
        <v>-288.0</v>
      </c>
      <c r="L11" s="320">
        <v>288.0</v>
      </c>
      <c r="M11" s="320">
        <v>0.0</v>
      </c>
      <c r="N11" s="320">
        <v>288.0</v>
      </c>
      <c r="O11" s="319">
        <v>0.0</v>
      </c>
      <c r="P11" s="320">
        <v>0.0</v>
      </c>
      <c r="Q11" s="320">
        <v>0.0</v>
      </c>
      <c r="R11" s="321">
        <v>0.0</v>
      </c>
      <c r="S11" s="314"/>
    </row>
    <row r="12" ht="11.25" customHeight="1">
      <c r="B12" s="315" t="s">
        <v>92</v>
      </c>
      <c r="C12" s="316" t="s">
        <v>196</v>
      </c>
      <c r="D12" s="317" t="s">
        <v>197</v>
      </c>
      <c r="E12" s="318"/>
      <c r="F12" s="316" t="s">
        <v>95</v>
      </c>
      <c r="G12" s="319">
        <v>0.024</v>
      </c>
      <c r="H12" s="315" t="s">
        <v>96</v>
      </c>
      <c r="I12" s="320">
        <v>-16.56</v>
      </c>
      <c r="J12" s="320">
        <v>0.0</v>
      </c>
      <c r="K12" s="320">
        <v>-16.56</v>
      </c>
      <c r="L12" s="320">
        <v>16.56</v>
      </c>
      <c r="M12" s="320">
        <v>0.0</v>
      </c>
      <c r="N12" s="320">
        <v>16.56</v>
      </c>
      <c r="O12" s="319">
        <v>0.0</v>
      </c>
      <c r="P12" s="320">
        <v>0.0</v>
      </c>
      <c r="Q12" s="320">
        <v>0.0</v>
      </c>
      <c r="R12" s="321">
        <v>0.0</v>
      </c>
      <c r="S12" s="314"/>
    </row>
    <row r="13" ht="11.25" customHeight="1">
      <c r="B13" s="315" t="s">
        <v>92</v>
      </c>
      <c r="C13" s="316" t="s">
        <v>170</v>
      </c>
      <c r="D13" s="317" t="s">
        <v>171</v>
      </c>
      <c r="E13" s="318"/>
      <c r="F13" s="316" t="s">
        <v>95</v>
      </c>
      <c r="G13" s="319">
        <v>0.056</v>
      </c>
      <c r="H13" s="315" t="s">
        <v>96</v>
      </c>
      <c r="I13" s="320">
        <v>-6.13</v>
      </c>
      <c r="J13" s="320">
        <v>0.0</v>
      </c>
      <c r="K13" s="320">
        <v>-6.13</v>
      </c>
      <c r="L13" s="320">
        <v>6.13</v>
      </c>
      <c r="M13" s="320">
        <v>0.0</v>
      </c>
      <c r="N13" s="320">
        <v>6.13</v>
      </c>
      <c r="O13" s="319">
        <v>0.0</v>
      </c>
      <c r="P13" s="320">
        <v>0.0</v>
      </c>
      <c r="Q13" s="320">
        <v>0.0</v>
      </c>
      <c r="R13" s="321">
        <v>0.0</v>
      </c>
      <c r="S13" s="314"/>
    </row>
    <row r="14" ht="11.25" customHeight="1">
      <c r="B14" s="315" t="s">
        <v>92</v>
      </c>
      <c r="C14" s="316" t="s">
        <v>131</v>
      </c>
      <c r="D14" s="317" t="s">
        <v>132</v>
      </c>
      <c r="E14" s="318"/>
      <c r="F14" s="316" t="s">
        <v>95</v>
      </c>
      <c r="G14" s="319">
        <v>0.245</v>
      </c>
      <c r="H14" s="315" t="s">
        <v>96</v>
      </c>
      <c r="I14" s="320">
        <v>-40.67</v>
      </c>
      <c r="J14" s="320">
        <v>0.0</v>
      </c>
      <c r="K14" s="320">
        <v>-40.67</v>
      </c>
      <c r="L14" s="320">
        <v>40.67</v>
      </c>
      <c r="M14" s="320">
        <v>0.0</v>
      </c>
      <c r="N14" s="320">
        <v>40.67</v>
      </c>
      <c r="O14" s="319">
        <v>0.0</v>
      </c>
      <c r="P14" s="320">
        <v>0.0</v>
      </c>
      <c r="Q14" s="320">
        <v>0.0</v>
      </c>
      <c r="R14" s="321">
        <v>0.0</v>
      </c>
      <c r="S14" s="314"/>
    </row>
    <row r="15" ht="11.25" customHeight="1">
      <c r="B15" s="315" t="s">
        <v>92</v>
      </c>
      <c r="C15" s="316" t="s">
        <v>303</v>
      </c>
      <c r="D15" s="317" t="s">
        <v>304</v>
      </c>
      <c r="E15" s="318"/>
      <c r="F15" s="316" t="s">
        <v>286</v>
      </c>
      <c r="G15" s="319">
        <v>4.0</v>
      </c>
      <c r="H15" s="315" t="s">
        <v>96</v>
      </c>
      <c r="I15" s="320">
        <v>-361.97</v>
      </c>
      <c r="J15" s="320">
        <v>0.0</v>
      </c>
      <c r="K15" s="320">
        <v>-361.97</v>
      </c>
      <c r="L15" s="320">
        <v>361.97</v>
      </c>
      <c r="M15" s="320">
        <v>0.0</v>
      </c>
      <c r="N15" s="320">
        <v>361.97</v>
      </c>
      <c r="O15" s="319">
        <v>0.0</v>
      </c>
      <c r="P15" s="320">
        <v>0.0</v>
      </c>
      <c r="Q15" s="320">
        <v>0.0</v>
      </c>
      <c r="R15" s="321">
        <v>0.0</v>
      </c>
      <c r="S15" s="314"/>
    </row>
    <row r="16" ht="11.25" customHeight="1">
      <c r="B16" s="315" t="s">
        <v>92</v>
      </c>
      <c r="C16" s="316" t="s">
        <v>2718</v>
      </c>
      <c r="D16" s="317" t="s">
        <v>2719</v>
      </c>
      <c r="E16" s="318"/>
      <c r="F16" s="316" t="s">
        <v>95</v>
      </c>
      <c r="G16" s="319">
        <v>0.81</v>
      </c>
      <c r="H16" s="315" t="s">
        <v>96</v>
      </c>
      <c r="I16" s="320">
        <v>-1071.0</v>
      </c>
      <c r="J16" s="320">
        <v>0.0</v>
      </c>
      <c r="K16" s="320">
        <v>-1071.0</v>
      </c>
      <c r="L16" s="320">
        <v>1071.0</v>
      </c>
      <c r="M16" s="320">
        <v>0.0</v>
      </c>
      <c r="N16" s="320">
        <v>1071.0</v>
      </c>
      <c r="O16" s="319">
        <v>0.0</v>
      </c>
      <c r="P16" s="320">
        <v>0.0</v>
      </c>
      <c r="Q16" s="320">
        <v>0.0</v>
      </c>
      <c r="R16" s="321">
        <v>0.0</v>
      </c>
      <c r="S16" s="314"/>
    </row>
    <row r="17" ht="11.25" customHeight="1">
      <c r="B17" s="315" t="s">
        <v>92</v>
      </c>
      <c r="C17" s="316" t="s">
        <v>2720</v>
      </c>
      <c r="D17" s="317" t="s">
        <v>2721</v>
      </c>
      <c r="E17" s="318"/>
      <c r="F17" s="316" t="s">
        <v>95</v>
      </c>
      <c r="G17" s="319">
        <v>1.18</v>
      </c>
      <c r="H17" s="315" t="s">
        <v>96</v>
      </c>
      <c r="I17" s="320">
        <v>-516.84</v>
      </c>
      <c r="J17" s="320">
        <v>0.0</v>
      </c>
      <c r="K17" s="320">
        <v>-516.84</v>
      </c>
      <c r="L17" s="320">
        <v>516.84</v>
      </c>
      <c r="M17" s="320">
        <v>0.0</v>
      </c>
      <c r="N17" s="320">
        <v>516.84</v>
      </c>
      <c r="O17" s="319">
        <v>0.0</v>
      </c>
      <c r="P17" s="320">
        <v>0.0</v>
      </c>
      <c r="Q17" s="320">
        <v>0.0</v>
      </c>
      <c r="R17" s="321">
        <v>0.0</v>
      </c>
      <c r="S17" s="314"/>
    </row>
    <row r="18" ht="11.25" customHeight="1">
      <c r="B18" s="315" t="s">
        <v>92</v>
      </c>
      <c r="C18" s="316" t="s">
        <v>186</v>
      </c>
      <c r="D18" s="317" t="s">
        <v>187</v>
      </c>
      <c r="E18" s="318"/>
      <c r="F18" s="316" t="s">
        <v>95</v>
      </c>
      <c r="G18" s="319">
        <v>0.8</v>
      </c>
      <c r="H18" s="315" t="s">
        <v>96</v>
      </c>
      <c r="I18" s="320">
        <v>-230.4</v>
      </c>
      <c r="J18" s="320">
        <v>0.0</v>
      </c>
      <c r="K18" s="320">
        <v>-230.4</v>
      </c>
      <c r="L18" s="320">
        <v>230.4</v>
      </c>
      <c r="M18" s="320">
        <v>0.0</v>
      </c>
      <c r="N18" s="320">
        <v>230.4</v>
      </c>
      <c r="O18" s="319">
        <v>0.0</v>
      </c>
      <c r="P18" s="320">
        <v>0.0</v>
      </c>
      <c r="Q18" s="320">
        <v>0.0</v>
      </c>
      <c r="R18" s="321">
        <v>0.0</v>
      </c>
      <c r="S18" s="314"/>
    </row>
    <row r="19" ht="11.25" customHeight="1">
      <c r="B19" s="315" t="s">
        <v>92</v>
      </c>
      <c r="C19" s="316" t="s">
        <v>155</v>
      </c>
      <c r="D19" s="317" t="s">
        <v>156</v>
      </c>
      <c r="E19" s="318"/>
      <c r="F19" s="316" t="s">
        <v>95</v>
      </c>
      <c r="G19" s="319">
        <v>0.32</v>
      </c>
      <c r="H19" s="315" t="s">
        <v>96</v>
      </c>
      <c r="I19" s="320">
        <v>-506.88</v>
      </c>
      <c r="J19" s="320">
        <v>0.0</v>
      </c>
      <c r="K19" s="320">
        <v>-506.88</v>
      </c>
      <c r="L19" s="320">
        <v>506.88</v>
      </c>
      <c r="M19" s="320">
        <v>0.0</v>
      </c>
      <c r="N19" s="320">
        <v>506.88</v>
      </c>
      <c r="O19" s="319">
        <v>0.0</v>
      </c>
      <c r="P19" s="320">
        <v>0.0</v>
      </c>
      <c r="Q19" s="320">
        <v>0.0</v>
      </c>
      <c r="R19" s="321">
        <v>0.0</v>
      </c>
      <c r="S19" s="314"/>
    </row>
    <row r="20" ht="11.25" customHeight="1">
      <c r="B20" s="315" t="s">
        <v>92</v>
      </c>
      <c r="C20" s="316" t="s">
        <v>268</v>
      </c>
      <c r="D20" s="317" t="s">
        <v>269</v>
      </c>
      <c r="E20" s="318"/>
      <c r="F20" s="316" t="s">
        <v>95</v>
      </c>
      <c r="G20" s="319">
        <v>0.28</v>
      </c>
      <c r="H20" s="315" t="s">
        <v>96</v>
      </c>
      <c r="I20" s="320">
        <v>-50.4</v>
      </c>
      <c r="J20" s="320">
        <v>0.0</v>
      </c>
      <c r="K20" s="320">
        <v>-50.4</v>
      </c>
      <c r="L20" s="320">
        <v>50.4</v>
      </c>
      <c r="M20" s="320">
        <v>0.0</v>
      </c>
      <c r="N20" s="320">
        <v>50.4</v>
      </c>
      <c r="O20" s="319">
        <v>0.0</v>
      </c>
      <c r="P20" s="320">
        <v>0.0</v>
      </c>
      <c r="Q20" s="320">
        <v>0.0</v>
      </c>
      <c r="R20" s="321">
        <v>0.0</v>
      </c>
      <c r="S20" s="314"/>
    </row>
    <row r="21" ht="11.25" customHeight="1">
      <c r="B21" s="315" t="s">
        <v>92</v>
      </c>
      <c r="C21" s="316" t="s">
        <v>251</v>
      </c>
      <c r="D21" s="317" t="s">
        <v>252</v>
      </c>
      <c r="E21" s="318"/>
      <c r="F21" s="316" t="s">
        <v>95</v>
      </c>
      <c r="G21" s="319">
        <v>0.4</v>
      </c>
      <c r="H21" s="315" t="s">
        <v>96</v>
      </c>
      <c r="I21" s="320">
        <v>-124.12</v>
      </c>
      <c r="J21" s="320">
        <v>0.0</v>
      </c>
      <c r="K21" s="320">
        <v>-124.12</v>
      </c>
      <c r="L21" s="320">
        <v>124.12</v>
      </c>
      <c r="M21" s="320">
        <v>0.0</v>
      </c>
      <c r="N21" s="320">
        <v>124.12</v>
      </c>
      <c r="O21" s="319">
        <v>0.0</v>
      </c>
      <c r="P21" s="320">
        <v>0.0</v>
      </c>
      <c r="Q21" s="320">
        <v>0.0</v>
      </c>
      <c r="R21" s="321">
        <v>0.0</v>
      </c>
      <c r="S21" s="314"/>
    </row>
    <row r="22" ht="11.25" customHeight="1">
      <c r="B22" s="315" t="s">
        <v>92</v>
      </c>
      <c r="C22" s="316" t="s">
        <v>278</v>
      </c>
      <c r="D22" s="317" t="s">
        <v>279</v>
      </c>
      <c r="E22" s="318"/>
      <c r="F22" s="316" t="s">
        <v>95</v>
      </c>
      <c r="G22" s="319">
        <v>0.016</v>
      </c>
      <c r="H22" s="315" t="s">
        <v>96</v>
      </c>
      <c r="I22" s="320">
        <v>-18.24</v>
      </c>
      <c r="J22" s="320">
        <v>0.0</v>
      </c>
      <c r="K22" s="320">
        <v>-18.24</v>
      </c>
      <c r="L22" s="320">
        <v>18.24</v>
      </c>
      <c r="M22" s="320">
        <v>0.0</v>
      </c>
      <c r="N22" s="320">
        <v>18.24</v>
      </c>
      <c r="O22" s="319">
        <v>0.0</v>
      </c>
      <c r="P22" s="320">
        <v>0.0</v>
      </c>
      <c r="Q22" s="320">
        <v>0.0</v>
      </c>
      <c r="R22" s="321">
        <v>0.0</v>
      </c>
      <c r="S22" s="314"/>
    </row>
    <row r="23" ht="11.25" customHeight="1">
      <c r="B23" s="315" t="s">
        <v>92</v>
      </c>
      <c r="C23" s="316" t="s">
        <v>131</v>
      </c>
      <c r="D23" s="317" t="s">
        <v>132</v>
      </c>
      <c r="E23" s="318"/>
      <c r="F23" s="316" t="s">
        <v>95</v>
      </c>
      <c r="G23" s="319">
        <v>0.04</v>
      </c>
      <c r="H23" s="315" t="s">
        <v>96</v>
      </c>
      <c r="I23" s="320">
        <v>-6.64</v>
      </c>
      <c r="J23" s="320">
        <v>0.0</v>
      </c>
      <c r="K23" s="320">
        <v>-6.64</v>
      </c>
      <c r="L23" s="320">
        <v>6.64</v>
      </c>
      <c r="M23" s="320">
        <v>0.0</v>
      </c>
      <c r="N23" s="320">
        <v>6.64</v>
      </c>
      <c r="O23" s="319">
        <v>0.0</v>
      </c>
      <c r="P23" s="320">
        <v>0.0</v>
      </c>
      <c r="Q23" s="320">
        <v>0.0</v>
      </c>
      <c r="R23" s="321">
        <v>0.0</v>
      </c>
      <c r="S23" s="314"/>
    </row>
    <row r="24" ht="11.25" customHeight="1">
      <c r="B24" s="315" t="s">
        <v>92</v>
      </c>
      <c r="C24" s="316" t="s">
        <v>170</v>
      </c>
      <c r="D24" s="317" t="s">
        <v>171</v>
      </c>
      <c r="E24" s="318"/>
      <c r="F24" s="316" t="s">
        <v>95</v>
      </c>
      <c r="G24" s="319">
        <v>0.16</v>
      </c>
      <c r="H24" s="315" t="s">
        <v>96</v>
      </c>
      <c r="I24" s="320">
        <v>-17.52</v>
      </c>
      <c r="J24" s="320">
        <v>0.0</v>
      </c>
      <c r="K24" s="320">
        <v>-17.52</v>
      </c>
      <c r="L24" s="320">
        <v>17.52</v>
      </c>
      <c r="M24" s="320">
        <v>0.0</v>
      </c>
      <c r="N24" s="320">
        <v>17.52</v>
      </c>
      <c r="O24" s="319">
        <v>0.0</v>
      </c>
      <c r="P24" s="320">
        <v>0.0</v>
      </c>
      <c r="Q24" s="320">
        <v>0.0</v>
      </c>
      <c r="R24" s="321">
        <v>0.0</v>
      </c>
      <c r="S24" s="314"/>
    </row>
    <row r="25" ht="11.25" customHeight="1">
      <c r="B25" s="315" t="s">
        <v>92</v>
      </c>
      <c r="C25" s="316" t="s">
        <v>161</v>
      </c>
      <c r="D25" s="317" t="s">
        <v>162</v>
      </c>
      <c r="E25" s="318"/>
      <c r="F25" s="316" t="s">
        <v>95</v>
      </c>
      <c r="G25" s="319">
        <v>0.04</v>
      </c>
      <c r="H25" s="315" t="s">
        <v>96</v>
      </c>
      <c r="I25" s="320">
        <v>-8.71</v>
      </c>
      <c r="J25" s="320">
        <v>0.0</v>
      </c>
      <c r="K25" s="320">
        <v>-8.71</v>
      </c>
      <c r="L25" s="320">
        <v>8.71</v>
      </c>
      <c r="M25" s="320">
        <v>0.0</v>
      </c>
      <c r="N25" s="320">
        <v>8.71</v>
      </c>
      <c r="O25" s="319">
        <v>0.0</v>
      </c>
      <c r="P25" s="320">
        <v>0.0</v>
      </c>
      <c r="Q25" s="320">
        <v>0.0</v>
      </c>
      <c r="R25" s="321">
        <v>0.0</v>
      </c>
      <c r="S25" s="314"/>
    </row>
    <row r="26" ht="11.25" customHeight="1">
      <c r="B26" s="315" t="s">
        <v>92</v>
      </c>
      <c r="C26" s="316" t="s">
        <v>180</v>
      </c>
      <c r="D26" s="317" t="s">
        <v>181</v>
      </c>
      <c r="E26" s="318"/>
      <c r="F26" s="316" t="s">
        <v>95</v>
      </c>
      <c r="G26" s="319">
        <v>0.24</v>
      </c>
      <c r="H26" s="315" t="s">
        <v>96</v>
      </c>
      <c r="I26" s="320">
        <v>-83.52</v>
      </c>
      <c r="J26" s="320">
        <v>0.0</v>
      </c>
      <c r="K26" s="320">
        <v>-83.52</v>
      </c>
      <c r="L26" s="320">
        <v>83.52</v>
      </c>
      <c r="M26" s="320">
        <v>0.0</v>
      </c>
      <c r="N26" s="320">
        <v>83.52</v>
      </c>
      <c r="O26" s="319">
        <v>0.0</v>
      </c>
      <c r="P26" s="320">
        <v>0.0</v>
      </c>
      <c r="Q26" s="320">
        <v>0.0</v>
      </c>
      <c r="R26" s="321">
        <v>0.0</v>
      </c>
      <c r="S26" s="314"/>
    </row>
    <row r="27" ht="11.25" customHeight="1">
      <c r="B27" s="315" t="s">
        <v>92</v>
      </c>
      <c r="C27" s="316" t="s">
        <v>2081</v>
      </c>
      <c r="D27" s="317" t="s">
        <v>2082</v>
      </c>
      <c r="E27" s="318"/>
      <c r="F27" s="316" t="s">
        <v>130</v>
      </c>
      <c r="G27" s="319">
        <v>24.0</v>
      </c>
      <c r="H27" s="315" t="s">
        <v>96</v>
      </c>
      <c r="I27" s="320">
        <v>-392.0</v>
      </c>
      <c r="J27" s="320">
        <v>0.0</v>
      </c>
      <c r="K27" s="320">
        <v>-392.0</v>
      </c>
      <c r="L27" s="320">
        <v>392.0</v>
      </c>
      <c r="M27" s="320">
        <v>0.0</v>
      </c>
      <c r="N27" s="320">
        <v>392.0</v>
      </c>
      <c r="O27" s="319">
        <v>0.0</v>
      </c>
      <c r="P27" s="320">
        <v>0.0</v>
      </c>
      <c r="Q27" s="320">
        <v>0.0</v>
      </c>
      <c r="R27" s="321">
        <v>0.0</v>
      </c>
      <c r="S27" s="314"/>
    </row>
    <row r="28" ht="11.25" customHeight="1">
      <c r="B28" s="315" t="s">
        <v>92</v>
      </c>
      <c r="C28" s="316" t="s">
        <v>2358</v>
      </c>
      <c r="D28" s="317" t="s">
        <v>2359</v>
      </c>
      <c r="E28" s="318"/>
      <c r="F28" s="316" t="s">
        <v>95</v>
      </c>
      <c r="G28" s="319">
        <v>1.6</v>
      </c>
      <c r="H28" s="315" t="s">
        <v>96</v>
      </c>
      <c r="I28" s="320">
        <v>-2987.94</v>
      </c>
      <c r="J28" s="320">
        <v>0.0</v>
      </c>
      <c r="K28" s="320">
        <v>-2987.94</v>
      </c>
      <c r="L28" s="320">
        <v>2987.94</v>
      </c>
      <c r="M28" s="320">
        <v>0.0</v>
      </c>
      <c r="N28" s="320">
        <v>2987.94</v>
      </c>
      <c r="O28" s="319">
        <v>0.0</v>
      </c>
      <c r="P28" s="320">
        <v>0.0</v>
      </c>
      <c r="Q28" s="320">
        <v>0.0</v>
      </c>
      <c r="R28" s="321">
        <v>0.0</v>
      </c>
      <c r="S28" s="314"/>
    </row>
    <row r="29" ht="11.25" customHeight="1">
      <c r="B29" s="315" t="s">
        <v>92</v>
      </c>
      <c r="C29" s="316" t="s">
        <v>166</v>
      </c>
      <c r="D29" s="317" t="s">
        <v>167</v>
      </c>
      <c r="E29" s="318"/>
      <c r="F29" s="316" t="s">
        <v>95</v>
      </c>
      <c r="G29" s="319">
        <v>1.2</v>
      </c>
      <c r="H29" s="315" t="s">
        <v>96</v>
      </c>
      <c r="I29" s="320">
        <v>-558.0</v>
      </c>
      <c r="J29" s="320">
        <v>0.0</v>
      </c>
      <c r="K29" s="320">
        <v>-558.0</v>
      </c>
      <c r="L29" s="320">
        <v>558.0</v>
      </c>
      <c r="M29" s="320">
        <v>0.0</v>
      </c>
      <c r="N29" s="320">
        <v>558.0</v>
      </c>
      <c r="O29" s="319">
        <v>0.0</v>
      </c>
      <c r="P29" s="320">
        <v>0.0</v>
      </c>
      <c r="Q29" s="320">
        <v>0.0</v>
      </c>
      <c r="R29" s="321">
        <v>0.0</v>
      </c>
      <c r="S29" s="314"/>
    </row>
    <row r="30" ht="11.25" customHeight="1">
      <c r="B30" s="315" t="s">
        <v>92</v>
      </c>
      <c r="C30" s="316" t="s">
        <v>188</v>
      </c>
      <c r="D30" s="317" t="s">
        <v>189</v>
      </c>
      <c r="E30" s="318"/>
      <c r="F30" s="316" t="s">
        <v>95</v>
      </c>
      <c r="G30" s="319">
        <v>0.08</v>
      </c>
      <c r="H30" s="315" t="s">
        <v>96</v>
      </c>
      <c r="I30" s="320">
        <v>-89.6</v>
      </c>
      <c r="J30" s="320">
        <v>0.0</v>
      </c>
      <c r="K30" s="320">
        <v>-89.6</v>
      </c>
      <c r="L30" s="320">
        <v>89.6</v>
      </c>
      <c r="M30" s="320">
        <v>0.0</v>
      </c>
      <c r="N30" s="320">
        <v>89.6</v>
      </c>
      <c r="O30" s="319">
        <v>0.0</v>
      </c>
      <c r="P30" s="320">
        <v>0.0</v>
      </c>
      <c r="Q30" s="320">
        <v>0.0</v>
      </c>
      <c r="R30" s="321">
        <v>0.0</v>
      </c>
      <c r="S30" s="314"/>
    </row>
    <row r="31" ht="11.25" customHeight="1">
      <c r="B31" s="315" t="s">
        <v>92</v>
      </c>
      <c r="C31" s="316" t="s">
        <v>196</v>
      </c>
      <c r="D31" s="317" t="s">
        <v>197</v>
      </c>
      <c r="E31" s="318"/>
      <c r="F31" s="316" t="s">
        <v>95</v>
      </c>
      <c r="G31" s="319">
        <v>0.04</v>
      </c>
      <c r="H31" s="315" t="s">
        <v>96</v>
      </c>
      <c r="I31" s="320">
        <v>-27.6</v>
      </c>
      <c r="J31" s="320">
        <v>0.0</v>
      </c>
      <c r="K31" s="320">
        <v>-27.6</v>
      </c>
      <c r="L31" s="320">
        <v>27.6</v>
      </c>
      <c r="M31" s="320">
        <v>0.0</v>
      </c>
      <c r="N31" s="320">
        <v>27.6</v>
      </c>
      <c r="O31" s="319">
        <v>0.0</v>
      </c>
      <c r="P31" s="320">
        <v>0.0</v>
      </c>
      <c r="Q31" s="320">
        <v>0.0</v>
      </c>
      <c r="R31" s="321">
        <v>0.0</v>
      </c>
      <c r="S31" s="314"/>
    </row>
    <row r="32" ht="11.25" customHeight="1">
      <c r="B32" s="315" t="s">
        <v>92</v>
      </c>
      <c r="C32" s="316" t="s">
        <v>2194</v>
      </c>
      <c r="D32" s="317" t="s">
        <v>2195</v>
      </c>
      <c r="E32" s="318"/>
      <c r="F32" s="316" t="s">
        <v>95</v>
      </c>
      <c r="G32" s="319">
        <v>0.24</v>
      </c>
      <c r="H32" s="315" t="s">
        <v>96</v>
      </c>
      <c r="I32" s="320">
        <v>-27.22</v>
      </c>
      <c r="J32" s="320">
        <v>0.0</v>
      </c>
      <c r="K32" s="320">
        <v>-27.22</v>
      </c>
      <c r="L32" s="320">
        <v>27.22</v>
      </c>
      <c r="M32" s="320">
        <v>0.0</v>
      </c>
      <c r="N32" s="320">
        <v>27.22</v>
      </c>
      <c r="O32" s="319">
        <v>0.0</v>
      </c>
      <c r="P32" s="320">
        <v>0.0</v>
      </c>
      <c r="Q32" s="320">
        <v>0.0</v>
      </c>
      <c r="R32" s="321">
        <v>0.0</v>
      </c>
      <c r="S32" s="314"/>
    </row>
    <row r="33" ht="11.25" customHeight="1">
      <c r="B33" s="315" t="s">
        <v>92</v>
      </c>
      <c r="C33" s="316" t="s">
        <v>149</v>
      </c>
      <c r="D33" s="317" t="s">
        <v>150</v>
      </c>
      <c r="E33" s="318"/>
      <c r="F33" s="316" t="s">
        <v>95</v>
      </c>
      <c r="G33" s="319">
        <v>0.54</v>
      </c>
      <c r="H33" s="315" t="s">
        <v>96</v>
      </c>
      <c r="I33" s="320">
        <v>-67.5</v>
      </c>
      <c r="J33" s="320">
        <v>0.0</v>
      </c>
      <c r="K33" s="320">
        <v>-67.5</v>
      </c>
      <c r="L33" s="320">
        <v>67.5</v>
      </c>
      <c r="M33" s="320">
        <v>0.0</v>
      </c>
      <c r="N33" s="320">
        <v>67.5</v>
      </c>
      <c r="O33" s="319">
        <v>0.0</v>
      </c>
      <c r="P33" s="320">
        <v>0.0</v>
      </c>
      <c r="Q33" s="320">
        <v>0.0</v>
      </c>
      <c r="R33" s="321">
        <v>0.0</v>
      </c>
      <c r="S33" s="314"/>
    </row>
    <row r="34" ht="11.25" customHeight="1">
      <c r="B34" s="315" t="s">
        <v>92</v>
      </c>
      <c r="C34" s="316" t="s">
        <v>2611</v>
      </c>
      <c r="D34" s="317" t="s">
        <v>2612</v>
      </c>
      <c r="E34" s="318"/>
      <c r="F34" s="316" t="s">
        <v>95</v>
      </c>
      <c r="G34" s="319">
        <v>0.4</v>
      </c>
      <c r="H34" s="315" t="s">
        <v>96</v>
      </c>
      <c r="I34" s="320">
        <v>-68.0</v>
      </c>
      <c r="J34" s="320">
        <v>0.0</v>
      </c>
      <c r="K34" s="320">
        <v>-68.0</v>
      </c>
      <c r="L34" s="320">
        <v>68.0</v>
      </c>
      <c r="M34" s="320">
        <v>0.0</v>
      </c>
      <c r="N34" s="320">
        <v>68.0</v>
      </c>
      <c r="O34" s="319">
        <v>0.0</v>
      </c>
      <c r="P34" s="320">
        <v>0.0</v>
      </c>
      <c r="Q34" s="320">
        <v>0.0</v>
      </c>
      <c r="R34" s="321">
        <v>0.0</v>
      </c>
      <c r="S34" s="314"/>
    </row>
    <row r="35" ht="11.25" customHeight="1">
      <c r="B35" s="315" t="s">
        <v>92</v>
      </c>
      <c r="C35" s="316" t="s">
        <v>2062</v>
      </c>
      <c r="D35" s="317" t="s">
        <v>2063</v>
      </c>
      <c r="E35" s="318"/>
      <c r="F35" s="316" t="s">
        <v>95</v>
      </c>
      <c r="G35" s="319">
        <v>0.16</v>
      </c>
      <c r="H35" s="315" t="s">
        <v>96</v>
      </c>
      <c r="I35" s="320">
        <v>-72.65</v>
      </c>
      <c r="J35" s="320">
        <v>0.0</v>
      </c>
      <c r="K35" s="320">
        <v>-72.65</v>
      </c>
      <c r="L35" s="320">
        <v>72.65</v>
      </c>
      <c r="M35" s="320">
        <v>0.0</v>
      </c>
      <c r="N35" s="320">
        <v>72.65</v>
      </c>
      <c r="O35" s="319">
        <v>0.0</v>
      </c>
      <c r="P35" s="320">
        <v>0.0</v>
      </c>
      <c r="Q35" s="320">
        <v>0.0</v>
      </c>
      <c r="R35" s="321">
        <v>0.0</v>
      </c>
      <c r="S35" s="314"/>
    </row>
    <row r="36" ht="11.25" customHeight="1">
      <c r="B36" s="315" t="s">
        <v>92</v>
      </c>
      <c r="C36" s="316" t="s">
        <v>141</v>
      </c>
      <c r="D36" s="317" t="s">
        <v>142</v>
      </c>
      <c r="E36" s="318"/>
      <c r="F36" s="316" t="s">
        <v>95</v>
      </c>
      <c r="G36" s="319">
        <v>0.12</v>
      </c>
      <c r="H36" s="315" t="s">
        <v>96</v>
      </c>
      <c r="I36" s="320">
        <v>-9.23</v>
      </c>
      <c r="J36" s="320">
        <v>0.0</v>
      </c>
      <c r="K36" s="320">
        <v>-9.23</v>
      </c>
      <c r="L36" s="320">
        <v>9.23</v>
      </c>
      <c r="M36" s="320">
        <v>0.0</v>
      </c>
      <c r="N36" s="320">
        <v>9.23</v>
      </c>
      <c r="O36" s="319">
        <v>0.0</v>
      </c>
      <c r="P36" s="320">
        <v>0.0</v>
      </c>
      <c r="Q36" s="320">
        <v>0.0</v>
      </c>
      <c r="R36" s="321">
        <v>0.0</v>
      </c>
      <c r="S36" s="314"/>
    </row>
    <row r="37" ht="11.25" customHeight="1">
      <c r="B37" s="315" t="s">
        <v>92</v>
      </c>
      <c r="C37" s="316" t="s">
        <v>131</v>
      </c>
      <c r="D37" s="317" t="s">
        <v>132</v>
      </c>
      <c r="E37" s="318"/>
      <c r="F37" s="316" t="s">
        <v>95</v>
      </c>
      <c r="G37" s="319">
        <v>0.16</v>
      </c>
      <c r="H37" s="315" t="s">
        <v>96</v>
      </c>
      <c r="I37" s="320">
        <v>-26.56</v>
      </c>
      <c r="J37" s="320">
        <v>0.0</v>
      </c>
      <c r="K37" s="320">
        <v>-26.56</v>
      </c>
      <c r="L37" s="320">
        <v>26.56</v>
      </c>
      <c r="M37" s="320">
        <v>0.0</v>
      </c>
      <c r="N37" s="320">
        <v>26.56</v>
      </c>
      <c r="O37" s="319">
        <v>0.0</v>
      </c>
      <c r="P37" s="320">
        <v>0.0</v>
      </c>
      <c r="Q37" s="320">
        <v>0.0</v>
      </c>
      <c r="R37" s="321">
        <v>0.0</v>
      </c>
      <c r="S37" s="314"/>
    </row>
    <row r="38" ht="11.25" customHeight="1">
      <c r="B38" s="315" t="s">
        <v>92</v>
      </c>
      <c r="C38" s="316" t="s">
        <v>105</v>
      </c>
      <c r="D38" s="317" t="s">
        <v>106</v>
      </c>
      <c r="E38" s="318"/>
      <c r="F38" s="316" t="s">
        <v>95</v>
      </c>
      <c r="G38" s="319">
        <v>0.64</v>
      </c>
      <c r="H38" s="315" t="s">
        <v>96</v>
      </c>
      <c r="I38" s="320">
        <v>-26.24</v>
      </c>
      <c r="J38" s="320">
        <v>0.0</v>
      </c>
      <c r="K38" s="320">
        <v>-26.24</v>
      </c>
      <c r="L38" s="320">
        <v>26.24</v>
      </c>
      <c r="M38" s="320">
        <v>0.0</v>
      </c>
      <c r="N38" s="320">
        <v>26.24</v>
      </c>
      <c r="O38" s="319">
        <v>0.0</v>
      </c>
      <c r="P38" s="320">
        <v>0.0</v>
      </c>
      <c r="Q38" s="320">
        <v>0.0</v>
      </c>
      <c r="R38" s="321">
        <v>0.0</v>
      </c>
      <c r="S38" s="314"/>
    </row>
    <row r="39" ht="11.25" customHeight="1">
      <c r="B39" s="322" t="s">
        <v>107</v>
      </c>
      <c r="C39" s="323"/>
      <c r="D39" s="323"/>
      <c r="E39" s="323"/>
      <c r="F39" s="324"/>
      <c r="G39" s="325">
        <v>43.791</v>
      </c>
      <c r="H39" s="326" t="s">
        <v>108</v>
      </c>
      <c r="I39" s="327">
        <v>-15664.93</v>
      </c>
      <c r="J39" s="327">
        <v>0.0</v>
      </c>
      <c r="K39" s="327">
        <v>-15664.93</v>
      </c>
      <c r="L39" s="327">
        <v>15664.93</v>
      </c>
      <c r="M39" s="327">
        <v>0.0</v>
      </c>
      <c r="N39" s="327">
        <v>15664.93</v>
      </c>
      <c r="O39" s="325">
        <v>0.0</v>
      </c>
      <c r="P39" s="327">
        <v>0.0</v>
      </c>
      <c r="Q39" s="327">
        <v>0.0</v>
      </c>
      <c r="R39" s="328">
        <v>0.0</v>
      </c>
      <c r="S39" s="329"/>
    </row>
    <row r="40" ht="11.25" customHeight="1">
      <c r="B40" s="312" t="s">
        <v>2722</v>
      </c>
      <c r="C40" s="313"/>
      <c r="D40" s="313"/>
      <c r="E40" s="313"/>
      <c r="F40" s="313"/>
      <c r="G40" s="313"/>
      <c r="H40" s="313"/>
      <c r="I40" s="313"/>
      <c r="J40" s="313"/>
      <c r="K40" s="313"/>
      <c r="L40" s="313"/>
      <c r="M40" s="313"/>
      <c r="N40" s="313"/>
      <c r="O40" s="313"/>
      <c r="P40" s="313"/>
      <c r="Q40" s="313"/>
      <c r="R40" s="313"/>
      <c r="S40" s="314"/>
    </row>
    <row r="41" ht="11.25" customHeight="1">
      <c r="B41" s="315" t="s">
        <v>92</v>
      </c>
      <c r="C41" s="316" t="s">
        <v>2723</v>
      </c>
      <c r="D41" s="317" t="s">
        <v>2724</v>
      </c>
      <c r="E41" s="318"/>
      <c r="F41" s="316" t="s">
        <v>95</v>
      </c>
      <c r="G41" s="319">
        <v>3.0</v>
      </c>
      <c r="H41" s="315" t="s">
        <v>96</v>
      </c>
      <c r="I41" s="320">
        <v>-4350.0</v>
      </c>
      <c r="J41" s="320">
        <v>0.0</v>
      </c>
      <c r="K41" s="320">
        <v>-4350.0</v>
      </c>
      <c r="L41" s="320">
        <v>4350.0</v>
      </c>
      <c r="M41" s="320">
        <v>0.0</v>
      </c>
      <c r="N41" s="320">
        <v>4350.0</v>
      </c>
      <c r="O41" s="319">
        <v>0.0</v>
      </c>
      <c r="P41" s="320">
        <v>0.0</v>
      </c>
      <c r="Q41" s="320">
        <v>0.0</v>
      </c>
      <c r="R41" s="321">
        <v>0.0</v>
      </c>
      <c r="S41" s="314"/>
    </row>
    <row r="42" ht="11.25" customHeight="1">
      <c r="B42" s="315" t="s">
        <v>92</v>
      </c>
      <c r="C42" s="316" t="s">
        <v>2132</v>
      </c>
      <c r="D42" s="317" t="s">
        <v>2133</v>
      </c>
      <c r="E42" s="318"/>
      <c r="F42" s="316" t="s">
        <v>95</v>
      </c>
      <c r="G42" s="319">
        <v>2.4</v>
      </c>
      <c r="H42" s="315" t="s">
        <v>96</v>
      </c>
      <c r="I42" s="320">
        <v>-11040.0</v>
      </c>
      <c r="J42" s="320">
        <v>0.0</v>
      </c>
      <c r="K42" s="320">
        <v>-11040.0</v>
      </c>
      <c r="L42" s="320">
        <v>11040.0</v>
      </c>
      <c r="M42" s="320">
        <v>0.0</v>
      </c>
      <c r="N42" s="320">
        <v>11040.0</v>
      </c>
      <c r="O42" s="319">
        <v>0.0</v>
      </c>
      <c r="P42" s="320">
        <v>0.0</v>
      </c>
      <c r="Q42" s="320">
        <v>0.0</v>
      </c>
      <c r="R42" s="321">
        <v>0.0</v>
      </c>
      <c r="S42" s="314"/>
    </row>
    <row r="43" ht="11.25" customHeight="1">
      <c r="B43" s="315" t="s">
        <v>92</v>
      </c>
      <c r="C43" s="316" t="s">
        <v>368</v>
      </c>
      <c r="D43" s="317" t="s">
        <v>369</v>
      </c>
      <c r="E43" s="318"/>
      <c r="F43" s="316" t="s">
        <v>95</v>
      </c>
      <c r="G43" s="319">
        <v>0.35</v>
      </c>
      <c r="H43" s="315" t="s">
        <v>96</v>
      </c>
      <c r="I43" s="320">
        <v>-28.04</v>
      </c>
      <c r="J43" s="320">
        <v>0.0</v>
      </c>
      <c r="K43" s="320">
        <v>-28.04</v>
      </c>
      <c r="L43" s="320">
        <v>28.04</v>
      </c>
      <c r="M43" s="320">
        <v>0.0</v>
      </c>
      <c r="N43" s="320">
        <v>28.04</v>
      </c>
      <c r="O43" s="319">
        <v>0.0</v>
      </c>
      <c r="P43" s="320">
        <v>0.0</v>
      </c>
      <c r="Q43" s="320">
        <v>0.0</v>
      </c>
      <c r="R43" s="321">
        <v>0.0</v>
      </c>
      <c r="S43" s="314"/>
    </row>
    <row r="44" ht="11.25" customHeight="1">
      <c r="B44" s="315" t="s">
        <v>92</v>
      </c>
      <c r="C44" s="316" t="s">
        <v>124</v>
      </c>
      <c r="D44" s="317" t="s">
        <v>125</v>
      </c>
      <c r="E44" s="318"/>
      <c r="F44" s="316" t="s">
        <v>95</v>
      </c>
      <c r="G44" s="319">
        <v>0.56</v>
      </c>
      <c r="H44" s="315" t="s">
        <v>96</v>
      </c>
      <c r="I44" s="320">
        <v>-528.86</v>
      </c>
      <c r="J44" s="320">
        <v>0.0</v>
      </c>
      <c r="K44" s="320">
        <v>-528.86</v>
      </c>
      <c r="L44" s="320">
        <v>528.86</v>
      </c>
      <c r="M44" s="320">
        <v>0.0</v>
      </c>
      <c r="N44" s="320">
        <v>528.86</v>
      </c>
      <c r="O44" s="319">
        <v>0.0</v>
      </c>
      <c r="P44" s="320">
        <v>0.0</v>
      </c>
      <c r="Q44" s="320">
        <v>0.0</v>
      </c>
      <c r="R44" s="321">
        <v>0.0</v>
      </c>
      <c r="S44" s="314"/>
    </row>
    <row r="45" ht="11.25" customHeight="1">
      <c r="B45" s="315" t="s">
        <v>92</v>
      </c>
      <c r="C45" s="316" t="s">
        <v>97</v>
      </c>
      <c r="D45" s="317" t="s">
        <v>98</v>
      </c>
      <c r="E45" s="318"/>
      <c r="F45" s="316" t="s">
        <v>95</v>
      </c>
      <c r="G45" s="319">
        <v>0.07</v>
      </c>
      <c r="H45" s="315" t="s">
        <v>96</v>
      </c>
      <c r="I45" s="320">
        <v>-22.4</v>
      </c>
      <c r="J45" s="320">
        <v>0.0</v>
      </c>
      <c r="K45" s="320">
        <v>-22.4</v>
      </c>
      <c r="L45" s="320">
        <v>22.4</v>
      </c>
      <c r="M45" s="320">
        <v>0.0</v>
      </c>
      <c r="N45" s="320">
        <v>22.4</v>
      </c>
      <c r="O45" s="319">
        <v>0.0</v>
      </c>
      <c r="P45" s="320">
        <v>0.0</v>
      </c>
      <c r="Q45" s="320">
        <v>0.0</v>
      </c>
      <c r="R45" s="321">
        <v>0.0</v>
      </c>
      <c r="S45" s="314"/>
    </row>
    <row r="46" ht="4.5" customHeight="1"/>
    <row r="47" ht="12.75" customHeight="1">
      <c r="B47" s="300" t="s">
        <v>159</v>
      </c>
      <c r="C47" s="297"/>
      <c r="D47" s="298"/>
      <c r="S47" s="330" t="s">
        <v>160</v>
      </c>
    </row>
    <row r="48" ht="4.5" customHeight="1"/>
    <row r="49" ht="19.5" customHeight="1">
      <c r="B49" s="301" t="s">
        <v>79</v>
      </c>
      <c r="C49" s="301" t="s">
        <v>80</v>
      </c>
      <c r="D49" s="302" t="s">
        <v>81</v>
      </c>
      <c r="E49" s="303"/>
      <c r="F49" s="301" t="s">
        <v>82</v>
      </c>
      <c r="G49" s="301" t="s">
        <v>83</v>
      </c>
      <c r="H49" s="301" t="s">
        <v>84</v>
      </c>
      <c r="I49" s="304" t="s">
        <v>85</v>
      </c>
      <c r="J49" s="305"/>
      <c r="K49" s="306"/>
      <c r="L49" s="304" t="s">
        <v>86</v>
      </c>
      <c r="M49" s="305"/>
      <c r="N49" s="306"/>
      <c r="O49" s="304" t="s">
        <v>87</v>
      </c>
      <c r="P49" s="305"/>
      <c r="Q49" s="305"/>
      <c r="R49" s="305"/>
      <c r="S49" s="307"/>
    </row>
    <row r="50" ht="14.25" customHeight="1">
      <c r="B50" s="308"/>
      <c r="C50" s="308"/>
      <c r="D50" s="309"/>
      <c r="E50" s="310"/>
      <c r="F50" s="308"/>
      <c r="G50" s="308"/>
      <c r="H50" s="308"/>
      <c r="I50" s="311" t="s">
        <v>88</v>
      </c>
      <c r="J50" s="311" t="s">
        <v>89</v>
      </c>
      <c r="K50" s="311" t="s">
        <v>90</v>
      </c>
      <c r="L50" s="311" t="s">
        <v>88</v>
      </c>
      <c r="M50" s="311" t="s">
        <v>89</v>
      </c>
      <c r="N50" s="311" t="s">
        <v>90</v>
      </c>
      <c r="O50" s="311" t="s">
        <v>83</v>
      </c>
      <c r="P50" s="311" t="s">
        <v>88</v>
      </c>
      <c r="Q50" s="311" t="s">
        <v>89</v>
      </c>
      <c r="R50" s="304" t="s">
        <v>90</v>
      </c>
      <c r="S50" s="307"/>
    </row>
    <row r="51" ht="11.25" customHeight="1">
      <c r="B51" s="315" t="s">
        <v>92</v>
      </c>
      <c r="C51" s="316" t="s">
        <v>212</v>
      </c>
      <c r="D51" s="317" t="s">
        <v>213</v>
      </c>
      <c r="E51" s="318"/>
      <c r="F51" s="316" t="s">
        <v>95</v>
      </c>
      <c r="G51" s="319">
        <v>0.14</v>
      </c>
      <c r="H51" s="315" t="s">
        <v>96</v>
      </c>
      <c r="I51" s="320">
        <v>-26.6</v>
      </c>
      <c r="J51" s="320">
        <v>0.0</v>
      </c>
      <c r="K51" s="320">
        <v>-26.6</v>
      </c>
      <c r="L51" s="320">
        <v>26.6</v>
      </c>
      <c r="M51" s="320">
        <v>0.0</v>
      </c>
      <c r="N51" s="320">
        <v>26.6</v>
      </c>
      <c r="O51" s="319">
        <v>0.0</v>
      </c>
      <c r="P51" s="320">
        <v>0.0</v>
      </c>
      <c r="Q51" s="320">
        <v>0.0</v>
      </c>
      <c r="R51" s="321">
        <v>0.0</v>
      </c>
      <c r="S51" s="314"/>
    </row>
    <row r="52" ht="11.25" customHeight="1">
      <c r="B52" s="315" t="s">
        <v>92</v>
      </c>
      <c r="C52" s="316" t="s">
        <v>2204</v>
      </c>
      <c r="D52" s="317" t="s">
        <v>2205</v>
      </c>
      <c r="E52" s="318"/>
      <c r="F52" s="316" t="s">
        <v>95</v>
      </c>
      <c r="G52" s="319">
        <v>3.885</v>
      </c>
      <c r="H52" s="315" t="s">
        <v>96</v>
      </c>
      <c r="I52" s="320">
        <v>-5985.43</v>
      </c>
      <c r="J52" s="320">
        <v>0.0</v>
      </c>
      <c r="K52" s="320">
        <v>-5985.43</v>
      </c>
      <c r="L52" s="320">
        <v>5985.43</v>
      </c>
      <c r="M52" s="320">
        <v>0.0</v>
      </c>
      <c r="N52" s="320">
        <v>5985.43</v>
      </c>
      <c r="O52" s="319">
        <v>0.0</v>
      </c>
      <c r="P52" s="320">
        <v>0.0</v>
      </c>
      <c r="Q52" s="320">
        <v>0.0</v>
      </c>
      <c r="R52" s="321">
        <v>0.0</v>
      </c>
      <c r="S52" s="314"/>
    </row>
    <row r="53" ht="11.25" customHeight="1">
      <c r="B53" s="315" t="s">
        <v>92</v>
      </c>
      <c r="C53" s="316" t="s">
        <v>101</v>
      </c>
      <c r="D53" s="317" t="s">
        <v>102</v>
      </c>
      <c r="E53" s="318"/>
      <c r="F53" s="316" t="s">
        <v>95</v>
      </c>
      <c r="G53" s="319">
        <v>0.7</v>
      </c>
      <c r="H53" s="315" t="s">
        <v>96</v>
      </c>
      <c r="I53" s="320">
        <v>-54.6</v>
      </c>
      <c r="J53" s="320">
        <v>0.0</v>
      </c>
      <c r="K53" s="320">
        <v>-54.6</v>
      </c>
      <c r="L53" s="320">
        <v>54.6</v>
      </c>
      <c r="M53" s="320">
        <v>0.0</v>
      </c>
      <c r="N53" s="320">
        <v>54.6</v>
      </c>
      <c r="O53" s="319">
        <v>0.0</v>
      </c>
      <c r="P53" s="320">
        <v>0.0</v>
      </c>
      <c r="Q53" s="320">
        <v>0.0</v>
      </c>
      <c r="R53" s="321">
        <v>0.0</v>
      </c>
      <c r="S53" s="314"/>
    </row>
    <row r="54" ht="11.25" customHeight="1">
      <c r="B54" s="315" t="s">
        <v>92</v>
      </c>
      <c r="C54" s="316" t="s">
        <v>105</v>
      </c>
      <c r="D54" s="317" t="s">
        <v>106</v>
      </c>
      <c r="E54" s="318"/>
      <c r="F54" s="316" t="s">
        <v>95</v>
      </c>
      <c r="G54" s="319">
        <v>0.7</v>
      </c>
      <c r="H54" s="315" t="s">
        <v>96</v>
      </c>
      <c r="I54" s="320">
        <v>-28.7</v>
      </c>
      <c r="J54" s="320">
        <v>0.0</v>
      </c>
      <c r="K54" s="320">
        <v>-28.7</v>
      </c>
      <c r="L54" s="320">
        <v>28.7</v>
      </c>
      <c r="M54" s="320">
        <v>0.0</v>
      </c>
      <c r="N54" s="320">
        <v>28.7</v>
      </c>
      <c r="O54" s="319">
        <v>0.0</v>
      </c>
      <c r="P54" s="320">
        <v>0.0</v>
      </c>
      <c r="Q54" s="320">
        <v>0.0</v>
      </c>
      <c r="R54" s="321">
        <v>0.0</v>
      </c>
      <c r="S54" s="314"/>
    </row>
    <row r="55" ht="11.25" customHeight="1">
      <c r="B55" s="315" t="s">
        <v>92</v>
      </c>
      <c r="C55" s="316" t="s">
        <v>284</v>
      </c>
      <c r="D55" s="317" t="s">
        <v>285</v>
      </c>
      <c r="E55" s="318"/>
      <c r="F55" s="316" t="s">
        <v>286</v>
      </c>
      <c r="G55" s="319">
        <v>0.21</v>
      </c>
      <c r="H55" s="315" t="s">
        <v>96</v>
      </c>
      <c r="I55" s="320">
        <v>-126.0</v>
      </c>
      <c r="J55" s="320">
        <v>0.0</v>
      </c>
      <c r="K55" s="320">
        <v>-126.0</v>
      </c>
      <c r="L55" s="320">
        <v>126.0</v>
      </c>
      <c r="M55" s="320">
        <v>0.0</v>
      </c>
      <c r="N55" s="320">
        <v>126.0</v>
      </c>
      <c r="O55" s="319">
        <v>0.0</v>
      </c>
      <c r="P55" s="320">
        <v>0.0</v>
      </c>
      <c r="Q55" s="320">
        <v>0.0</v>
      </c>
      <c r="R55" s="321">
        <v>0.0</v>
      </c>
      <c r="S55" s="314"/>
    </row>
    <row r="56" ht="11.25" customHeight="1">
      <c r="B56" s="315" t="s">
        <v>92</v>
      </c>
      <c r="C56" s="316" t="s">
        <v>278</v>
      </c>
      <c r="D56" s="317" t="s">
        <v>279</v>
      </c>
      <c r="E56" s="318"/>
      <c r="F56" s="316" t="s">
        <v>95</v>
      </c>
      <c r="G56" s="319">
        <v>0.03</v>
      </c>
      <c r="H56" s="315" t="s">
        <v>96</v>
      </c>
      <c r="I56" s="320">
        <v>-34.2</v>
      </c>
      <c r="J56" s="320">
        <v>0.0</v>
      </c>
      <c r="K56" s="320">
        <v>-34.2</v>
      </c>
      <c r="L56" s="320">
        <v>34.2</v>
      </c>
      <c r="M56" s="320">
        <v>0.0</v>
      </c>
      <c r="N56" s="320">
        <v>34.2</v>
      </c>
      <c r="O56" s="319">
        <v>0.0</v>
      </c>
      <c r="P56" s="320">
        <v>0.0</v>
      </c>
      <c r="Q56" s="320">
        <v>0.0</v>
      </c>
      <c r="R56" s="321">
        <v>0.0</v>
      </c>
      <c r="S56" s="314"/>
    </row>
    <row r="57" ht="11.25" customHeight="1">
      <c r="B57" s="315" t="s">
        <v>92</v>
      </c>
      <c r="C57" s="316" t="s">
        <v>2198</v>
      </c>
      <c r="D57" s="317" t="s">
        <v>2199</v>
      </c>
      <c r="E57" s="318"/>
      <c r="F57" s="316" t="s">
        <v>95</v>
      </c>
      <c r="G57" s="319">
        <v>1.5</v>
      </c>
      <c r="H57" s="315" t="s">
        <v>96</v>
      </c>
      <c r="I57" s="320">
        <v>-1200.0</v>
      </c>
      <c r="J57" s="320">
        <v>0.0</v>
      </c>
      <c r="K57" s="320">
        <v>-1200.0</v>
      </c>
      <c r="L57" s="320">
        <v>1200.0</v>
      </c>
      <c r="M57" s="320">
        <v>0.0</v>
      </c>
      <c r="N57" s="320">
        <v>1200.0</v>
      </c>
      <c r="O57" s="319">
        <v>0.0</v>
      </c>
      <c r="P57" s="320">
        <v>0.0</v>
      </c>
      <c r="Q57" s="320">
        <v>0.0</v>
      </c>
      <c r="R57" s="321">
        <v>0.0</v>
      </c>
      <c r="S57" s="314"/>
    </row>
    <row r="58" ht="11.25" customHeight="1">
      <c r="B58" s="315" t="s">
        <v>92</v>
      </c>
      <c r="C58" s="316" t="s">
        <v>2153</v>
      </c>
      <c r="D58" s="317" t="s">
        <v>2154</v>
      </c>
      <c r="E58" s="318"/>
      <c r="F58" s="316" t="s">
        <v>95</v>
      </c>
      <c r="G58" s="319">
        <v>0.13</v>
      </c>
      <c r="H58" s="315" t="s">
        <v>96</v>
      </c>
      <c r="I58" s="320">
        <v>-63.3</v>
      </c>
      <c r="J58" s="320">
        <v>0.0</v>
      </c>
      <c r="K58" s="320">
        <v>-63.3</v>
      </c>
      <c r="L58" s="320">
        <v>63.3</v>
      </c>
      <c r="M58" s="320">
        <v>0.0</v>
      </c>
      <c r="N58" s="320">
        <v>63.3</v>
      </c>
      <c r="O58" s="319">
        <v>0.0</v>
      </c>
      <c r="P58" s="320">
        <v>0.0</v>
      </c>
      <c r="Q58" s="320">
        <v>0.0</v>
      </c>
      <c r="R58" s="321">
        <v>0.0</v>
      </c>
      <c r="S58" s="314"/>
    </row>
    <row r="59" ht="11.25" customHeight="1">
      <c r="B59" s="315" t="s">
        <v>92</v>
      </c>
      <c r="C59" s="316" t="s">
        <v>2605</v>
      </c>
      <c r="D59" s="317" t="s">
        <v>2606</v>
      </c>
      <c r="E59" s="318"/>
      <c r="F59" s="316" t="s">
        <v>95</v>
      </c>
      <c r="G59" s="319">
        <v>1.27</v>
      </c>
      <c r="H59" s="315" t="s">
        <v>96</v>
      </c>
      <c r="I59" s="320">
        <v>-182.88</v>
      </c>
      <c r="J59" s="320">
        <v>0.0</v>
      </c>
      <c r="K59" s="320">
        <v>-182.88</v>
      </c>
      <c r="L59" s="320">
        <v>182.88</v>
      </c>
      <c r="M59" s="320">
        <v>0.0</v>
      </c>
      <c r="N59" s="320">
        <v>182.88</v>
      </c>
      <c r="O59" s="319">
        <v>0.0</v>
      </c>
      <c r="P59" s="320">
        <v>0.0</v>
      </c>
      <c r="Q59" s="320">
        <v>0.0</v>
      </c>
      <c r="R59" s="321">
        <v>0.0</v>
      </c>
      <c r="S59" s="314"/>
    </row>
    <row r="60" ht="11.25" customHeight="1">
      <c r="B60" s="315" t="s">
        <v>92</v>
      </c>
      <c r="C60" s="316" t="s">
        <v>101</v>
      </c>
      <c r="D60" s="317" t="s">
        <v>102</v>
      </c>
      <c r="E60" s="318"/>
      <c r="F60" s="316" t="s">
        <v>95</v>
      </c>
      <c r="G60" s="319">
        <v>0.56</v>
      </c>
      <c r="H60" s="315" t="s">
        <v>96</v>
      </c>
      <c r="I60" s="320">
        <v>-43.68</v>
      </c>
      <c r="J60" s="320">
        <v>0.0</v>
      </c>
      <c r="K60" s="320">
        <v>-43.68</v>
      </c>
      <c r="L60" s="320">
        <v>43.68</v>
      </c>
      <c r="M60" s="320">
        <v>0.0</v>
      </c>
      <c r="N60" s="320">
        <v>43.68</v>
      </c>
      <c r="O60" s="319">
        <v>0.0</v>
      </c>
      <c r="P60" s="320">
        <v>0.0</v>
      </c>
      <c r="Q60" s="320">
        <v>0.0</v>
      </c>
      <c r="R60" s="321">
        <v>0.0</v>
      </c>
      <c r="S60" s="314"/>
    </row>
    <row r="61" ht="11.25" customHeight="1">
      <c r="B61" s="315" t="s">
        <v>92</v>
      </c>
      <c r="C61" s="316" t="s">
        <v>381</v>
      </c>
      <c r="D61" s="317" t="s">
        <v>382</v>
      </c>
      <c r="E61" s="318"/>
      <c r="F61" s="316" t="s">
        <v>95</v>
      </c>
      <c r="G61" s="319">
        <v>0.35</v>
      </c>
      <c r="H61" s="315" t="s">
        <v>96</v>
      </c>
      <c r="I61" s="320">
        <v>-66.5</v>
      </c>
      <c r="J61" s="320">
        <v>0.0</v>
      </c>
      <c r="K61" s="320">
        <v>-66.5</v>
      </c>
      <c r="L61" s="320">
        <v>66.5</v>
      </c>
      <c r="M61" s="320">
        <v>0.0</v>
      </c>
      <c r="N61" s="320">
        <v>66.5</v>
      </c>
      <c r="O61" s="319">
        <v>0.0</v>
      </c>
      <c r="P61" s="320">
        <v>0.0</v>
      </c>
      <c r="Q61" s="320">
        <v>0.0</v>
      </c>
      <c r="R61" s="321">
        <v>0.0</v>
      </c>
      <c r="S61" s="314"/>
    </row>
    <row r="62" ht="11.25" customHeight="1">
      <c r="B62" s="315" t="s">
        <v>92</v>
      </c>
      <c r="C62" s="316" t="s">
        <v>242</v>
      </c>
      <c r="D62" s="317" t="s">
        <v>243</v>
      </c>
      <c r="E62" s="318"/>
      <c r="F62" s="316" t="s">
        <v>95</v>
      </c>
      <c r="G62" s="319">
        <v>0.14</v>
      </c>
      <c r="H62" s="315" t="s">
        <v>96</v>
      </c>
      <c r="I62" s="320">
        <v>-68.6</v>
      </c>
      <c r="J62" s="320">
        <v>0.0</v>
      </c>
      <c r="K62" s="320">
        <v>-68.6</v>
      </c>
      <c r="L62" s="320">
        <v>68.6</v>
      </c>
      <c r="M62" s="320">
        <v>0.0</v>
      </c>
      <c r="N62" s="320">
        <v>68.6</v>
      </c>
      <c r="O62" s="319">
        <v>0.0</v>
      </c>
      <c r="P62" s="320">
        <v>0.0</v>
      </c>
      <c r="Q62" s="320">
        <v>0.0</v>
      </c>
      <c r="R62" s="321">
        <v>0.0</v>
      </c>
      <c r="S62" s="314"/>
    </row>
    <row r="63" ht="11.25" customHeight="1">
      <c r="B63" s="315" t="s">
        <v>92</v>
      </c>
      <c r="C63" s="316" t="s">
        <v>97</v>
      </c>
      <c r="D63" s="317" t="s">
        <v>98</v>
      </c>
      <c r="E63" s="318"/>
      <c r="F63" s="316" t="s">
        <v>95</v>
      </c>
      <c r="G63" s="319">
        <v>0.035</v>
      </c>
      <c r="H63" s="315" t="s">
        <v>96</v>
      </c>
      <c r="I63" s="320">
        <v>-11.2</v>
      </c>
      <c r="J63" s="320">
        <v>0.0</v>
      </c>
      <c r="K63" s="320">
        <v>-11.2</v>
      </c>
      <c r="L63" s="320">
        <v>11.2</v>
      </c>
      <c r="M63" s="320">
        <v>0.0</v>
      </c>
      <c r="N63" s="320">
        <v>11.2</v>
      </c>
      <c r="O63" s="319">
        <v>0.0</v>
      </c>
      <c r="P63" s="320">
        <v>0.0</v>
      </c>
      <c r="Q63" s="320">
        <v>0.0</v>
      </c>
      <c r="R63" s="321">
        <v>0.0</v>
      </c>
      <c r="S63" s="314"/>
    </row>
    <row r="64" ht="11.25" customHeight="1">
      <c r="B64" s="315" t="s">
        <v>92</v>
      </c>
      <c r="C64" s="316" t="s">
        <v>206</v>
      </c>
      <c r="D64" s="317" t="s">
        <v>207</v>
      </c>
      <c r="E64" s="318"/>
      <c r="F64" s="316" t="s">
        <v>95</v>
      </c>
      <c r="G64" s="319">
        <v>0.14</v>
      </c>
      <c r="H64" s="315" t="s">
        <v>96</v>
      </c>
      <c r="I64" s="320">
        <v>-45.69</v>
      </c>
      <c r="J64" s="320">
        <v>0.0</v>
      </c>
      <c r="K64" s="320">
        <v>-45.69</v>
      </c>
      <c r="L64" s="320">
        <v>45.69</v>
      </c>
      <c r="M64" s="320">
        <v>0.0</v>
      </c>
      <c r="N64" s="320">
        <v>45.69</v>
      </c>
      <c r="O64" s="319">
        <v>0.0</v>
      </c>
      <c r="P64" s="320">
        <v>0.0</v>
      </c>
      <c r="Q64" s="320">
        <v>0.0</v>
      </c>
      <c r="R64" s="321">
        <v>0.0</v>
      </c>
      <c r="S64" s="314"/>
    </row>
    <row r="65" ht="11.25" customHeight="1">
      <c r="B65" s="315" t="s">
        <v>92</v>
      </c>
      <c r="C65" s="316" t="s">
        <v>359</v>
      </c>
      <c r="D65" s="317" t="s">
        <v>360</v>
      </c>
      <c r="E65" s="318"/>
      <c r="F65" s="316" t="s">
        <v>95</v>
      </c>
      <c r="G65" s="319">
        <v>0.14</v>
      </c>
      <c r="H65" s="315" t="s">
        <v>96</v>
      </c>
      <c r="I65" s="320">
        <v>-46.05</v>
      </c>
      <c r="J65" s="320">
        <v>0.0</v>
      </c>
      <c r="K65" s="320">
        <v>-46.05</v>
      </c>
      <c r="L65" s="320">
        <v>46.05</v>
      </c>
      <c r="M65" s="320">
        <v>0.0</v>
      </c>
      <c r="N65" s="320">
        <v>46.05</v>
      </c>
      <c r="O65" s="319">
        <v>0.0</v>
      </c>
      <c r="P65" s="320">
        <v>0.0</v>
      </c>
      <c r="Q65" s="320">
        <v>0.0</v>
      </c>
      <c r="R65" s="321">
        <v>0.0</v>
      </c>
      <c r="S65" s="314"/>
    </row>
    <row r="66" ht="11.25" customHeight="1">
      <c r="B66" s="315" t="s">
        <v>92</v>
      </c>
      <c r="C66" s="316" t="s">
        <v>237</v>
      </c>
      <c r="D66" s="317" t="s">
        <v>238</v>
      </c>
      <c r="E66" s="318"/>
      <c r="F66" s="316" t="s">
        <v>95</v>
      </c>
      <c r="G66" s="319">
        <v>0.105</v>
      </c>
      <c r="H66" s="315" t="s">
        <v>96</v>
      </c>
      <c r="I66" s="320">
        <v>-54.16</v>
      </c>
      <c r="J66" s="320">
        <v>0.0</v>
      </c>
      <c r="K66" s="320">
        <v>-54.16</v>
      </c>
      <c r="L66" s="320">
        <v>54.16</v>
      </c>
      <c r="M66" s="320">
        <v>0.0</v>
      </c>
      <c r="N66" s="320">
        <v>54.16</v>
      </c>
      <c r="O66" s="319">
        <v>0.0</v>
      </c>
      <c r="P66" s="320">
        <v>0.0</v>
      </c>
      <c r="Q66" s="320">
        <v>0.0</v>
      </c>
      <c r="R66" s="321">
        <v>0.0</v>
      </c>
      <c r="S66" s="314"/>
    </row>
    <row r="67" ht="11.25" customHeight="1">
      <c r="B67" s="315" t="s">
        <v>92</v>
      </c>
      <c r="C67" s="316" t="s">
        <v>377</v>
      </c>
      <c r="D67" s="317" t="s">
        <v>378</v>
      </c>
      <c r="E67" s="318"/>
      <c r="F67" s="316" t="s">
        <v>95</v>
      </c>
      <c r="G67" s="319">
        <v>1.2</v>
      </c>
      <c r="H67" s="315" t="s">
        <v>96</v>
      </c>
      <c r="I67" s="320">
        <v>-1098.0</v>
      </c>
      <c r="J67" s="320">
        <v>0.0</v>
      </c>
      <c r="K67" s="320">
        <v>-1098.0</v>
      </c>
      <c r="L67" s="320">
        <v>1098.0</v>
      </c>
      <c r="M67" s="320">
        <v>0.0</v>
      </c>
      <c r="N67" s="320">
        <v>1098.0</v>
      </c>
      <c r="O67" s="319">
        <v>0.0</v>
      </c>
      <c r="P67" s="320">
        <v>0.0</v>
      </c>
      <c r="Q67" s="320">
        <v>0.0</v>
      </c>
      <c r="R67" s="321">
        <v>0.0</v>
      </c>
      <c r="S67" s="314"/>
    </row>
    <row r="68" ht="11.25" customHeight="1">
      <c r="B68" s="315" t="s">
        <v>92</v>
      </c>
      <c r="C68" s="316" t="s">
        <v>2720</v>
      </c>
      <c r="D68" s="317" t="s">
        <v>2721</v>
      </c>
      <c r="E68" s="318"/>
      <c r="F68" s="316" t="s">
        <v>95</v>
      </c>
      <c r="G68" s="319">
        <v>1.18</v>
      </c>
      <c r="H68" s="315" t="s">
        <v>96</v>
      </c>
      <c r="I68" s="320">
        <v>-516.84</v>
      </c>
      <c r="J68" s="320">
        <v>0.0</v>
      </c>
      <c r="K68" s="320">
        <v>-516.84</v>
      </c>
      <c r="L68" s="320">
        <v>516.84</v>
      </c>
      <c r="M68" s="320">
        <v>0.0</v>
      </c>
      <c r="N68" s="320">
        <v>516.84</v>
      </c>
      <c r="O68" s="319">
        <v>0.0</v>
      </c>
      <c r="P68" s="320">
        <v>0.0</v>
      </c>
      <c r="Q68" s="320">
        <v>0.0</v>
      </c>
      <c r="R68" s="321">
        <v>0.0</v>
      </c>
      <c r="S68" s="314"/>
    </row>
    <row r="69" ht="11.25" customHeight="1">
      <c r="B69" s="315" t="s">
        <v>92</v>
      </c>
      <c r="C69" s="316" t="s">
        <v>278</v>
      </c>
      <c r="D69" s="317" t="s">
        <v>279</v>
      </c>
      <c r="E69" s="318"/>
      <c r="F69" s="316" t="s">
        <v>95</v>
      </c>
      <c r="G69" s="319">
        <v>0.038</v>
      </c>
      <c r="H69" s="315" t="s">
        <v>96</v>
      </c>
      <c r="I69" s="320">
        <v>-43.32</v>
      </c>
      <c r="J69" s="320">
        <v>0.0</v>
      </c>
      <c r="K69" s="320">
        <v>-43.32</v>
      </c>
      <c r="L69" s="320">
        <v>43.32</v>
      </c>
      <c r="M69" s="320">
        <v>0.0</v>
      </c>
      <c r="N69" s="320">
        <v>43.32</v>
      </c>
      <c r="O69" s="319">
        <v>0.0</v>
      </c>
      <c r="P69" s="320">
        <v>0.0</v>
      </c>
      <c r="Q69" s="320">
        <v>0.0</v>
      </c>
      <c r="R69" s="321">
        <v>0.0</v>
      </c>
      <c r="S69" s="314"/>
    </row>
    <row r="70" ht="11.25" customHeight="1">
      <c r="B70" s="315" t="s">
        <v>92</v>
      </c>
      <c r="C70" s="316" t="s">
        <v>280</v>
      </c>
      <c r="D70" s="317" t="s">
        <v>281</v>
      </c>
      <c r="E70" s="318"/>
      <c r="F70" s="316" t="s">
        <v>95</v>
      </c>
      <c r="G70" s="319">
        <v>0.056</v>
      </c>
      <c r="H70" s="315" t="s">
        <v>96</v>
      </c>
      <c r="I70" s="320">
        <v>-60.26</v>
      </c>
      <c r="J70" s="320">
        <v>0.0</v>
      </c>
      <c r="K70" s="320">
        <v>-60.26</v>
      </c>
      <c r="L70" s="320">
        <v>60.26</v>
      </c>
      <c r="M70" s="320">
        <v>0.0</v>
      </c>
      <c r="N70" s="320">
        <v>60.26</v>
      </c>
      <c r="O70" s="319">
        <v>0.0</v>
      </c>
      <c r="P70" s="320">
        <v>0.0</v>
      </c>
      <c r="Q70" s="320">
        <v>0.0</v>
      </c>
      <c r="R70" s="321">
        <v>0.0</v>
      </c>
      <c r="S70" s="314"/>
    </row>
    <row r="71" ht="11.25" customHeight="1">
      <c r="B71" s="315" t="s">
        <v>92</v>
      </c>
      <c r="C71" s="316" t="s">
        <v>188</v>
      </c>
      <c r="D71" s="317" t="s">
        <v>189</v>
      </c>
      <c r="E71" s="318"/>
      <c r="F71" s="316" t="s">
        <v>95</v>
      </c>
      <c r="G71" s="319">
        <v>0.035</v>
      </c>
      <c r="H71" s="315" t="s">
        <v>96</v>
      </c>
      <c r="I71" s="320">
        <v>-39.2</v>
      </c>
      <c r="J71" s="320">
        <v>0.0</v>
      </c>
      <c r="K71" s="320">
        <v>-39.2</v>
      </c>
      <c r="L71" s="320">
        <v>39.2</v>
      </c>
      <c r="M71" s="320">
        <v>0.0</v>
      </c>
      <c r="N71" s="320">
        <v>39.2</v>
      </c>
      <c r="O71" s="319">
        <v>0.0</v>
      </c>
      <c r="P71" s="320">
        <v>0.0</v>
      </c>
      <c r="Q71" s="320">
        <v>0.0</v>
      </c>
      <c r="R71" s="321">
        <v>0.0</v>
      </c>
      <c r="S71" s="314"/>
    </row>
    <row r="72" ht="11.25" customHeight="1">
      <c r="B72" s="315" t="s">
        <v>92</v>
      </c>
      <c r="C72" s="316" t="s">
        <v>1899</v>
      </c>
      <c r="D72" s="317" t="s">
        <v>1900</v>
      </c>
      <c r="E72" s="318"/>
      <c r="F72" s="316" t="s">
        <v>95</v>
      </c>
      <c r="G72" s="319">
        <v>0.035</v>
      </c>
      <c r="H72" s="315" t="s">
        <v>96</v>
      </c>
      <c r="I72" s="320">
        <v>-8.33</v>
      </c>
      <c r="J72" s="320">
        <v>0.0</v>
      </c>
      <c r="K72" s="320">
        <v>-8.33</v>
      </c>
      <c r="L72" s="320">
        <v>8.33</v>
      </c>
      <c r="M72" s="320">
        <v>0.0</v>
      </c>
      <c r="N72" s="320">
        <v>8.33</v>
      </c>
      <c r="O72" s="319">
        <v>0.0</v>
      </c>
      <c r="P72" s="320">
        <v>0.0</v>
      </c>
      <c r="Q72" s="320">
        <v>0.0</v>
      </c>
      <c r="R72" s="321">
        <v>0.0</v>
      </c>
      <c r="S72" s="314"/>
    </row>
    <row r="73" ht="11.25" customHeight="1">
      <c r="B73" s="315" t="s">
        <v>92</v>
      </c>
      <c r="C73" s="316" t="s">
        <v>379</v>
      </c>
      <c r="D73" s="317" t="s">
        <v>380</v>
      </c>
      <c r="E73" s="318"/>
      <c r="F73" s="316" t="s">
        <v>95</v>
      </c>
      <c r="G73" s="319">
        <v>0.7</v>
      </c>
      <c r="H73" s="315" t="s">
        <v>96</v>
      </c>
      <c r="I73" s="320">
        <v>-824.28</v>
      </c>
      <c r="J73" s="320">
        <v>0.0</v>
      </c>
      <c r="K73" s="320">
        <v>-824.28</v>
      </c>
      <c r="L73" s="320">
        <v>824.28</v>
      </c>
      <c r="M73" s="320">
        <v>0.0</v>
      </c>
      <c r="N73" s="320">
        <v>824.28</v>
      </c>
      <c r="O73" s="319">
        <v>0.0</v>
      </c>
      <c r="P73" s="320">
        <v>0.0</v>
      </c>
      <c r="Q73" s="320">
        <v>0.0</v>
      </c>
      <c r="R73" s="321">
        <v>0.0</v>
      </c>
      <c r="S73" s="314"/>
    </row>
    <row r="74" ht="11.25" customHeight="1">
      <c r="B74" s="315" t="s">
        <v>92</v>
      </c>
      <c r="C74" s="316" t="s">
        <v>266</v>
      </c>
      <c r="D74" s="317" t="s">
        <v>267</v>
      </c>
      <c r="E74" s="318"/>
      <c r="F74" s="316" t="s">
        <v>95</v>
      </c>
      <c r="G74" s="319">
        <v>1.66</v>
      </c>
      <c r="H74" s="315" t="s">
        <v>96</v>
      </c>
      <c r="I74" s="320">
        <v>-415.0</v>
      </c>
      <c r="J74" s="320">
        <v>0.0</v>
      </c>
      <c r="K74" s="320">
        <v>-415.0</v>
      </c>
      <c r="L74" s="320">
        <v>415.0</v>
      </c>
      <c r="M74" s="320">
        <v>0.0</v>
      </c>
      <c r="N74" s="320">
        <v>415.0</v>
      </c>
      <c r="O74" s="319">
        <v>0.0</v>
      </c>
      <c r="P74" s="320">
        <v>0.0</v>
      </c>
      <c r="Q74" s="320">
        <v>0.0</v>
      </c>
      <c r="R74" s="321">
        <v>0.0</v>
      </c>
      <c r="S74" s="314"/>
    </row>
    <row r="75" ht="11.25" customHeight="1">
      <c r="B75" s="315" t="s">
        <v>92</v>
      </c>
      <c r="C75" s="316" t="s">
        <v>151</v>
      </c>
      <c r="D75" s="317" t="s">
        <v>152</v>
      </c>
      <c r="E75" s="318"/>
      <c r="F75" s="316" t="s">
        <v>95</v>
      </c>
      <c r="G75" s="319">
        <v>0.7</v>
      </c>
      <c r="H75" s="315" t="s">
        <v>96</v>
      </c>
      <c r="I75" s="320">
        <v>-168.0</v>
      </c>
      <c r="J75" s="320">
        <v>0.0</v>
      </c>
      <c r="K75" s="320">
        <v>-168.0</v>
      </c>
      <c r="L75" s="320">
        <v>168.0</v>
      </c>
      <c r="M75" s="320">
        <v>0.0</v>
      </c>
      <c r="N75" s="320">
        <v>168.0</v>
      </c>
      <c r="O75" s="319">
        <v>0.0</v>
      </c>
      <c r="P75" s="320">
        <v>0.0</v>
      </c>
      <c r="Q75" s="320">
        <v>0.0</v>
      </c>
      <c r="R75" s="321">
        <v>0.0</v>
      </c>
      <c r="S75" s="314"/>
    </row>
    <row r="76" ht="11.25" customHeight="1">
      <c r="B76" s="315" t="s">
        <v>92</v>
      </c>
      <c r="C76" s="316" t="s">
        <v>198</v>
      </c>
      <c r="D76" s="317" t="s">
        <v>199</v>
      </c>
      <c r="E76" s="318"/>
      <c r="F76" s="316" t="s">
        <v>95</v>
      </c>
      <c r="G76" s="319">
        <v>0.267</v>
      </c>
      <c r="H76" s="315" t="s">
        <v>96</v>
      </c>
      <c r="I76" s="320">
        <v>-498.4</v>
      </c>
      <c r="J76" s="320">
        <v>0.0</v>
      </c>
      <c r="K76" s="320">
        <v>-498.4</v>
      </c>
      <c r="L76" s="320">
        <v>498.4</v>
      </c>
      <c r="M76" s="320">
        <v>0.0</v>
      </c>
      <c r="N76" s="320">
        <v>498.4</v>
      </c>
      <c r="O76" s="319">
        <v>0.0</v>
      </c>
      <c r="P76" s="320">
        <v>0.0</v>
      </c>
      <c r="Q76" s="320">
        <v>0.0</v>
      </c>
      <c r="R76" s="321">
        <v>0.0</v>
      </c>
      <c r="S76" s="314"/>
    </row>
    <row r="77" ht="11.25" customHeight="1">
      <c r="B77" s="315" t="s">
        <v>92</v>
      </c>
      <c r="C77" s="316" t="s">
        <v>170</v>
      </c>
      <c r="D77" s="317" t="s">
        <v>171</v>
      </c>
      <c r="E77" s="318"/>
      <c r="F77" s="316" t="s">
        <v>95</v>
      </c>
      <c r="G77" s="319">
        <v>0.21</v>
      </c>
      <c r="H77" s="315" t="s">
        <v>96</v>
      </c>
      <c r="I77" s="320">
        <v>-22.99</v>
      </c>
      <c r="J77" s="320">
        <v>0.0</v>
      </c>
      <c r="K77" s="320">
        <v>-22.99</v>
      </c>
      <c r="L77" s="320">
        <v>22.99</v>
      </c>
      <c r="M77" s="320">
        <v>0.0</v>
      </c>
      <c r="N77" s="320">
        <v>22.99</v>
      </c>
      <c r="O77" s="319">
        <v>0.0</v>
      </c>
      <c r="P77" s="320">
        <v>0.0</v>
      </c>
      <c r="Q77" s="320">
        <v>0.0</v>
      </c>
      <c r="R77" s="321">
        <v>0.0</v>
      </c>
      <c r="S77" s="314"/>
    </row>
    <row r="78" ht="11.25" customHeight="1">
      <c r="B78" s="315" t="s">
        <v>92</v>
      </c>
      <c r="C78" s="316" t="s">
        <v>97</v>
      </c>
      <c r="D78" s="317" t="s">
        <v>98</v>
      </c>
      <c r="E78" s="318"/>
      <c r="F78" s="316" t="s">
        <v>95</v>
      </c>
      <c r="G78" s="319">
        <v>0.06</v>
      </c>
      <c r="H78" s="315" t="s">
        <v>96</v>
      </c>
      <c r="I78" s="320">
        <v>-19.2</v>
      </c>
      <c r="J78" s="320">
        <v>0.0</v>
      </c>
      <c r="K78" s="320">
        <v>-19.2</v>
      </c>
      <c r="L78" s="320">
        <v>19.2</v>
      </c>
      <c r="M78" s="320">
        <v>0.0</v>
      </c>
      <c r="N78" s="320">
        <v>19.2</v>
      </c>
      <c r="O78" s="319">
        <v>0.0</v>
      </c>
      <c r="P78" s="320">
        <v>0.0</v>
      </c>
      <c r="Q78" s="320">
        <v>0.0</v>
      </c>
      <c r="R78" s="321">
        <v>0.0</v>
      </c>
      <c r="S78" s="314"/>
    </row>
    <row r="79" ht="11.25" customHeight="1">
      <c r="B79" s="315" t="s">
        <v>92</v>
      </c>
      <c r="C79" s="316" t="s">
        <v>188</v>
      </c>
      <c r="D79" s="317" t="s">
        <v>189</v>
      </c>
      <c r="E79" s="318"/>
      <c r="F79" s="316" t="s">
        <v>95</v>
      </c>
      <c r="G79" s="319">
        <v>0.014</v>
      </c>
      <c r="H79" s="315" t="s">
        <v>96</v>
      </c>
      <c r="I79" s="320">
        <v>-18.88</v>
      </c>
      <c r="J79" s="320">
        <v>0.0</v>
      </c>
      <c r="K79" s="320">
        <v>-18.88</v>
      </c>
      <c r="L79" s="320">
        <v>18.88</v>
      </c>
      <c r="M79" s="320">
        <v>0.0</v>
      </c>
      <c r="N79" s="320">
        <v>18.88</v>
      </c>
      <c r="O79" s="319">
        <v>0.0</v>
      </c>
      <c r="P79" s="320">
        <v>0.0</v>
      </c>
      <c r="Q79" s="320">
        <v>0.0</v>
      </c>
      <c r="R79" s="321">
        <v>0.0</v>
      </c>
      <c r="S79" s="314"/>
    </row>
    <row r="80" ht="11.25" customHeight="1">
      <c r="B80" s="322" t="s">
        <v>107</v>
      </c>
      <c r="C80" s="323"/>
      <c r="D80" s="323"/>
      <c r="E80" s="323"/>
      <c r="F80" s="324"/>
      <c r="G80" s="325">
        <v>22.57</v>
      </c>
      <c r="H80" s="326" t="s">
        <v>108</v>
      </c>
      <c r="I80" s="327">
        <v>-27739.59</v>
      </c>
      <c r="J80" s="327">
        <v>0.0</v>
      </c>
      <c r="K80" s="327">
        <v>-27739.59</v>
      </c>
      <c r="L80" s="327">
        <v>27739.59</v>
      </c>
      <c r="M80" s="327">
        <v>0.0</v>
      </c>
      <c r="N80" s="327">
        <v>27739.59</v>
      </c>
      <c r="O80" s="325">
        <v>0.0</v>
      </c>
      <c r="P80" s="327">
        <v>0.0</v>
      </c>
      <c r="Q80" s="327">
        <v>0.0</v>
      </c>
      <c r="R80" s="328">
        <v>0.0</v>
      </c>
      <c r="S80" s="329"/>
    </row>
    <row r="81" ht="11.25" customHeight="1">
      <c r="B81" s="312" t="s">
        <v>2725</v>
      </c>
      <c r="C81" s="313"/>
      <c r="D81" s="313"/>
      <c r="E81" s="313"/>
      <c r="F81" s="313"/>
      <c r="G81" s="313"/>
      <c r="H81" s="313"/>
      <c r="I81" s="313"/>
      <c r="J81" s="313"/>
      <c r="K81" s="313"/>
      <c r="L81" s="313"/>
      <c r="M81" s="313"/>
      <c r="N81" s="313"/>
      <c r="O81" s="313"/>
      <c r="P81" s="313"/>
      <c r="Q81" s="313"/>
      <c r="R81" s="313"/>
      <c r="S81" s="314"/>
    </row>
    <row r="82" ht="11.25" customHeight="1">
      <c r="B82" s="315" t="s">
        <v>92</v>
      </c>
      <c r="C82" s="316" t="s">
        <v>2170</v>
      </c>
      <c r="D82" s="317" t="s">
        <v>2171</v>
      </c>
      <c r="E82" s="318"/>
      <c r="F82" s="316" t="s">
        <v>95</v>
      </c>
      <c r="G82" s="319">
        <v>6.12</v>
      </c>
      <c r="H82" s="315" t="s">
        <v>96</v>
      </c>
      <c r="I82" s="320">
        <v>-7175.88</v>
      </c>
      <c r="J82" s="320">
        <v>0.0</v>
      </c>
      <c r="K82" s="320">
        <v>-7175.88</v>
      </c>
      <c r="L82" s="320">
        <v>7175.88</v>
      </c>
      <c r="M82" s="320">
        <v>0.0</v>
      </c>
      <c r="N82" s="320">
        <v>7175.88</v>
      </c>
      <c r="O82" s="319">
        <v>0.0</v>
      </c>
      <c r="P82" s="320">
        <v>0.0</v>
      </c>
      <c r="Q82" s="320">
        <v>0.0</v>
      </c>
      <c r="R82" s="321">
        <v>0.0</v>
      </c>
      <c r="S82" s="314"/>
    </row>
    <row r="83" ht="11.25" customHeight="1">
      <c r="B83" s="315" t="s">
        <v>92</v>
      </c>
      <c r="C83" s="316" t="s">
        <v>118</v>
      </c>
      <c r="D83" s="317" t="s">
        <v>119</v>
      </c>
      <c r="E83" s="318"/>
      <c r="F83" s="316" t="s">
        <v>95</v>
      </c>
      <c r="G83" s="319">
        <v>1.05</v>
      </c>
      <c r="H83" s="315" t="s">
        <v>96</v>
      </c>
      <c r="I83" s="320">
        <v>-36.75</v>
      </c>
      <c r="J83" s="320">
        <v>0.0</v>
      </c>
      <c r="K83" s="320">
        <v>-36.75</v>
      </c>
      <c r="L83" s="320">
        <v>36.75</v>
      </c>
      <c r="M83" s="320">
        <v>0.0</v>
      </c>
      <c r="N83" s="320">
        <v>36.75</v>
      </c>
      <c r="O83" s="319">
        <v>0.0</v>
      </c>
      <c r="P83" s="320">
        <v>0.0</v>
      </c>
      <c r="Q83" s="320">
        <v>0.0</v>
      </c>
      <c r="R83" s="321">
        <v>0.0</v>
      </c>
      <c r="S83" s="314"/>
    </row>
    <row r="84" ht="11.25" customHeight="1">
      <c r="B84" s="315" t="s">
        <v>92</v>
      </c>
      <c r="C84" s="316" t="s">
        <v>1931</v>
      </c>
      <c r="D84" s="317" t="s">
        <v>1669</v>
      </c>
      <c r="E84" s="318"/>
      <c r="F84" s="316" t="s">
        <v>95</v>
      </c>
      <c r="G84" s="319">
        <v>0.7</v>
      </c>
      <c r="H84" s="315" t="s">
        <v>96</v>
      </c>
      <c r="I84" s="320">
        <v>-303.8</v>
      </c>
      <c r="J84" s="320">
        <v>0.0</v>
      </c>
      <c r="K84" s="320">
        <v>-303.8</v>
      </c>
      <c r="L84" s="320">
        <v>303.8</v>
      </c>
      <c r="M84" s="320">
        <v>0.0</v>
      </c>
      <c r="N84" s="320">
        <v>303.8</v>
      </c>
      <c r="O84" s="319">
        <v>0.0</v>
      </c>
      <c r="P84" s="320">
        <v>0.0</v>
      </c>
      <c r="Q84" s="320">
        <v>0.0</v>
      </c>
      <c r="R84" s="321">
        <v>0.0</v>
      </c>
      <c r="S84" s="314"/>
    </row>
    <row r="85" ht="11.25" customHeight="1">
      <c r="B85" s="315" t="s">
        <v>92</v>
      </c>
      <c r="C85" s="316" t="s">
        <v>161</v>
      </c>
      <c r="D85" s="317" t="s">
        <v>162</v>
      </c>
      <c r="E85" s="318"/>
      <c r="F85" s="316" t="s">
        <v>95</v>
      </c>
      <c r="G85" s="319">
        <v>0.56</v>
      </c>
      <c r="H85" s="315" t="s">
        <v>96</v>
      </c>
      <c r="I85" s="320">
        <v>-138.23</v>
      </c>
      <c r="J85" s="320">
        <v>0.0</v>
      </c>
      <c r="K85" s="320">
        <v>-138.23</v>
      </c>
      <c r="L85" s="320">
        <v>138.23</v>
      </c>
      <c r="M85" s="320">
        <v>0.0</v>
      </c>
      <c r="N85" s="320">
        <v>138.23</v>
      </c>
      <c r="O85" s="319">
        <v>0.0</v>
      </c>
      <c r="P85" s="320">
        <v>0.0</v>
      </c>
      <c r="Q85" s="320">
        <v>0.0</v>
      </c>
      <c r="R85" s="321">
        <v>0.0</v>
      </c>
      <c r="S85" s="314"/>
    </row>
    <row r="86" ht="11.25" customHeight="1">
      <c r="B86" s="315" t="s">
        <v>92</v>
      </c>
      <c r="C86" s="316" t="s">
        <v>194</v>
      </c>
      <c r="D86" s="317" t="s">
        <v>195</v>
      </c>
      <c r="E86" s="318"/>
      <c r="F86" s="316" t="s">
        <v>95</v>
      </c>
      <c r="G86" s="319">
        <v>0.14</v>
      </c>
      <c r="H86" s="315" t="s">
        <v>96</v>
      </c>
      <c r="I86" s="320">
        <v>-52.27</v>
      </c>
      <c r="J86" s="320">
        <v>0.0</v>
      </c>
      <c r="K86" s="320">
        <v>-52.27</v>
      </c>
      <c r="L86" s="320">
        <v>52.27</v>
      </c>
      <c r="M86" s="320">
        <v>0.0</v>
      </c>
      <c r="N86" s="320">
        <v>52.27</v>
      </c>
      <c r="O86" s="319">
        <v>0.0</v>
      </c>
      <c r="P86" s="320">
        <v>0.0</v>
      </c>
      <c r="Q86" s="320">
        <v>0.0</v>
      </c>
      <c r="R86" s="321">
        <v>0.0</v>
      </c>
      <c r="S86" s="314"/>
    </row>
    <row r="87" ht="11.25" customHeight="1">
      <c r="B87" s="315" t="s">
        <v>92</v>
      </c>
      <c r="C87" s="316" t="s">
        <v>2726</v>
      </c>
      <c r="D87" s="317" t="s">
        <v>2727</v>
      </c>
      <c r="E87" s="318"/>
      <c r="F87" s="316" t="s">
        <v>95</v>
      </c>
      <c r="G87" s="319">
        <v>0.14</v>
      </c>
      <c r="H87" s="315" t="s">
        <v>96</v>
      </c>
      <c r="I87" s="320">
        <v>-141.12</v>
      </c>
      <c r="J87" s="320">
        <v>0.0</v>
      </c>
      <c r="K87" s="320">
        <v>-141.12</v>
      </c>
      <c r="L87" s="320">
        <v>141.12</v>
      </c>
      <c r="M87" s="320">
        <v>0.0</v>
      </c>
      <c r="N87" s="320">
        <v>141.12</v>
      </c>
      <c r="O87" s="319">
        <v>0.0</v>
      </c>
      <c r="P87" s="320">
        <v>0.0</v>
      </c>
      <c r="Q87" s="320">
        <v>0.0</v>
      </c>
      <c r="R87" s="321">
        <v>0.0</v>
      </c>
      <c r="S87" s="314"/>
    </row>
    <row r="88" ht="11.25" customHeight="1">
      <c r="B88" s="315" t="s">
        <v>92</v>
      </c>
      <c r="C88" s="316" t="s">
        <v>137</v>
      </c>
      <c r="D88" s="317" t="s">
        <v>138</v>
      </c>
      <c r="E88" s="318"/>
      <c r="F88" s="316" t="s">
        <v>95</v>
      </c>
      <c r="G88" s="319">
        <v>0.14</v>
      </c>
      <c r="H88" s="315" t="s">
        <v>96</v>
      </c>
      <c r="I88" s="320">
        <v>-50.4</v>
      </c>
      <c r="J88" s="320">
        <v>0.0</v>
      </c>
      <c r="K88" s="320">
        <v>-50.4</v>
      </c>
      <c r="L88" s="320">
        <v>50.4</v>
      </c>
      <c r="M88" s="320">
        <v>0.0</v>
      </c>
      <c r="N88" s="320">
        <v>50.4</v>
      </c>
      <c r="O88" s="319">
        <v>0.0</v>
      </c>
      <c r="P88" s="320">
        <v>0.0</v>
      </c>
      <c r="Q88" s="320">
        <v>0.0</v>
      </c>
      <c r="R88" s="321">
        <v>0.0</v>
      </c>
      <c r="S88" s="314"/>
    </row>
    <row r="89" ht="11.25" customHeight="1">
      <c r="B89" s="315" t="s">
        <v>92</v>
      </c>
      <c r="C89" s="316" t="s">
        <v>336</v>
      </c>
      <c r="D89" s="317" t="s">
        <v>337</v>
      </c>
      <c r="E89" s="318"/>
      <c r="F89" s="316" t="s">
        <v>95</v>
      </c>
      <c r="G89" s="319">
        <v>0.28</v>
      </c>
      <c r="H89" s="315" t="s">
        <v>96</v>
      </c>
      <c r="I89" s="320">
        <v>0.0</v>
      </c>
      <c r="J89" s="320">
        <v>0.0</v>
      </c>
      <c r="K89" s="320">
        <v>0.0</v>
      </c>
      <c r="L89" s="320">
        <v>0.0</v>
      </c>
      <c r="M89" s="320">
        <v>0.0</v>
      </c>
      <c r="N89" s="320">
        <v>0.0</v>
      </c>
      <c r="O89" s="319">
        <v>0.0</v>
      </c>
      <c r="P89" s="320">
        <v>0.0</v>
      </c>
      <c r="Q89" s="320">
        <v>0.0</v>
      </c>
      <c r="R89" s="321">
        <v>0.0</v>
      </c>
      <c r="S89" s="314"/>
    </row>
    <row r="90" ht="11.25" customHeight="1">
      <c r="B90" s="315" t="s">
        <v>92</v>
      </c>
      <c r="C90" s="316" t="s">
        <v>2172</v>
      </c>
      <c r="D90" s="317" t="s">
        <v>2173</v>
      </c>
      <c r="E90" s="318"/>
      <c r="F90" s="316" t="s">
        <v>95</v>
      </c>
      <c r="G90" s="319">
        <v>0.035</v>
      </c>
      <c r="H90" s="315" t="s">
        <v>96</v>
      </c>
      <c r="I90" s="320">
        <v>0.0</v>
      </c>
      <c r="J90" s="320">
        <v>0.0</v>
      </c>
      <c r="K90" s="320">
        <v>0.0</v>
      </c>
      <c r="L90" s="320">
        <v>0.0</v>
      </c>
      <c r="M90" s="320">
        <v>0.0</v>
      </c>
      <c r="N90" s="320">
        <v>0.0</v>
      </c>
      <c r="O90" s="319">
        <v>0.0</v>
      </c>
      <c r="P90" s="320">
        <v>0.0</v>
      </c>
      <c r="Q90" s="320">
        <v>0.0</v>
      </c>
      <c r="R90" s="321">
        <v>0.0</v>
      </c>
      <c r="S90" s="314"/>
    </row>
    <row r="91" ht="11.25" customHeight="1">
      <c r="B91" s="315" t="s">
        <v>92</v>
      </c>
      <c r="C91" s="316" t="s">
        <v>2217</v>
      </c>
      <c r="D91" s="317" t="s">
        <v>2218</v>
      </c>
      <c r="E91" s="318"/>
      <c r="F91" s="316" t="s">
        <v>95</v>
      </c>
      <c r="G91" s="319">
        <v>0.035</v>
      </c>
      <c r="H91" s="315" t="s">
        <v>96</v>
      </c>
      <c r="I91" s="320">
        <v>-59.56</v>
      </c>
      <c r="J91" s="320">
        <v>0.0</v>
      </c>
      <c r="K91" s="320">
        <v>-59.56</v>
      </c>
      <c r="L91" s="320">
        <v>59.56</v>
      </c>
      <c r="M91" s="320">
        <v>0.0</v>
      </c>
      <c r="N91" s="320">
        <v>59.56</v>
      </c>
      <c r="O91" s="319">
        <v>0.0</v>
      </c>
      <c r="P91" s="320">
        <v>0.0</v>
      </c>
      <c r="Q91" s="320">
        <v>0.0</v>
      </c>
      <c r="R91" s="321">
        <v>0.0</v>
      </c>
      <c r="S91" s="314"/>
    </row>
    <row r="92" ht="11.25" customHeight="1">
      <c r="B92" s="315" t="s">
        <v>92</v>
      </c>
      <c r="C92" s="316" t="s">
        <v>341</v>
      </c>
      <c r="D92" s="317" t="s">
        <v>342</v>
      </c>
      <c r="E92" s="318"/>
      <c r="F92" s="316" t="s">
        <v>95</v>
      </c>
      <c r="G92" s="319">
        <v>0.035</v>
      </c>
      <c r="H92" s="315" t="s">
        <v>96</v>
      </c>
      <c r="I92" s="320">
        <v>0.0</v>
      </c>
      <c r="J92" s="320">
        <v>0.0</v>
      </c>
      <c r="K92" s="320">
        <v>0.0</v>
      </c>
      <c r="L92" s="320">
        <v>0.0</v>
      </c>
      <c r="M92" s="320">
        <v>0.0</v>
      </c>
      <c r="N92" s="320">
        <v>0.0</v>
      </c>
      <c r="O92" s="319">
        <v>0.0</v>
      </c>
      <c r="P92" s="320">
        <v>0.0</v>
      </c>
      <c r="Q92" s="320">
        <v>0.0</v>
      </c>
      <c r="R92" s="321">
        <v>0.0</v>
      </c>
      <c r="S92" s="314"/>
    </row>
    <row r="93" ht="12.0" customHeight="1"/>
    <row r="94" ht="12.75" customHeight="1">
      <c r="B94" s="300" t="s">
        <v>159</v>
      </c>
      <c r="C94" s="297"/>
      <c r="D94" s="298"/>
      <c r="S94" s="330" t="s">
        <v>203</v>
      </c>
    </row>
    <row r="95" ht="4.5" customHeight="1"/>
    <row r="96" ht="19.5" customHeight="1">
      <c r="B96" s="301" t="s">
        <v>79</v>
      </c>
      <c r="C96" s="301" t="s">
        <v>80</v>
      </c>
      <c r="D96" s="302" t="s">
        <v>81</v>
      </c>
      <c r="E96" s="303"/>
      <c r="F96" s="301" t="s">
        <v>82</v>
      </c>
      <c r="G96" s="301" t="s">
        <v>83</v>
      </c>
      <c r="H96" s="301" t="s">
        <v>84</v>
      </c>
      <c r="I96" s="304" t="s">
        <v>85</v>
      </c>
      <c r="J96" s="305"/>
      <c r="K96" s="306"/>
      <c r="L96" s="304" t="s">
        <v>86</v>
      </c>
      <c r="M96" s="305"/>
      <c r="N96" s="306"/>
      <c r="O96" s="304" t="s">
        <v>87</v>
      </c>
      <c r="P96" s="305"/>
      <c r="Q96" s="305"/>
      <c r="R96" s="305"/>
      <c r="S96" s="307"/>
    </row>
    <row r="97" ht="14.25" customHeight="1">
      <c r="B97" s="308"/>
      <c r="C97" s="308"/>
      <c r="D97" s="309"/>
      <c r="E97" s="310"/>
      <c r="F97" s="308"/>
      <c r="G97" s="308"/>
      <c r="H97" s="308"/>
      <c r="I97" s="311" t="s">
        <v>88</v>
      </c>
      <c r="J97" s="311" t="s">
        <v>89</v>
      </c>
      <c r="K97" s="311" t="s">
        <v>90</v>
      </c>
      <c r="L97" s="311" t="s">
        <v>88</v>
      </c>
      <c r="M97" s="311" t="s">
        <v>89</v>
      </c>
      <c r="N97" s="311" t="s">
        <v>90</v>
      </c>
      <c r="O97" s="311" t="s">
        <v>83</v>
      </c>
      <c r="P97" s="311" t="s">
        <v>88</v>
      </c>
      <c r="Q97" s="311" t="s">
        <v>89</v>
      </c>
      <c r="R97" s="304" t="s">
        <v>90</v>
      </c>
      <c r="S97" s="307"/>
    </row>
    <row r="98" ht="11.25" customHeight="1">
      <c r="B98" s="315" t="s">
        <v>92</v>
      </c>
      <c r="C98" s="316" t="s">
        <v>327</v>
      </c>
      <c r="D98" s="317" t="s">
        <v>328</v>
      </c>
      <c r="E98" s="318"/>
      <c r="F98" s="316" t="s">
        <v>130</v>
      </c>
      <c r="G98" s="319">
        <v>5.0</v>
      </c>
      <c r="H98" s="315" t="s">
        <v>96</v>
      </c>
      <c r="I98" s="320">
        <v>-462.5</v>
      </c>
      <c r="J98" s="320">
        <v>0.0</v>
      </c>
      <c r="K98" s="320">
        <v>-462.5</v>
      </c>
      <c r="L98" s="320">
        <v>462.5</v>
      </c>
      <c r="M98" s="320">
        <v>0.0</v>
      </c>
      <c r="N98" s="320">
        <v>462.5</v>
      </c>
      <c r="O98" s="319">
        <v>0.0</v>
      </c>
      <c r="P98" s="320">
        <v>0.0</v>
      </c>
      <c r="Q98" s="320">
        <v>0.0</v>
      </c>
      <c r="R98" s="321">
        <v>0.0</v>
      </c>
      <c r="S98" s="314"/>
    </row>
    <row r="99" ht="11.25" customHeight="1">
      <c r="B99" s="315" t="s">
        <v>92</v>
      </c>
      <c r="C99" s="316" t="s">
        <v>97</v>
      </c>
      <c r="D99" s="317" t="s">
        <v>98</v>
      </c>
      <c r="E99" s="318"/>
      <c r="F99" s="316" t="s">
        <v>95</v>
      </c>
      <c r="G99" s="319">
        <v>0.105</v>
      </c>
      <c r="H99" s="315" t="s">
        <v>96</v>
      </c>
      <c r="I99" s="320">
        <v>-33.6</v>
      </c>
      <c r="J99" s="320">
        <v>0.0</v>
      </c>
      <c r="K99" s="320">
        <v>-33.6</v>
      </c>
      <c r="L99" s="320">
        <v>33.6</v>
      </c>
      <c r="M99" s="320">
        <v>0.0</v>
      </c>
      <c r="N99" s="320">
        <v>33.6</v>
      </c>
      <c r="O99" s="319">
        <v>0.0</v>
      </c>
      <c r="P99" s="320">
        <v>0.0</v>
      </c>
      <c r="Q99" s="320">
        <v>0.0</v>
      </c>
      <c r="R99" s="321">
        <v>0.0</v>
      </c>
      <c r="S99" s="314"/>
    </row>
    <row r="100" ht="11.25" customHeight="1">
      <c r="B100" s="315" t="s">
        <v>92</v>
      </c>
      <c r="C100" s="316" t="s">
        <v>196</v>
      </c>
      <c r="D100" s="317" t="s">
        <v>197</v>
      </c>
      <c r="E100" s="318"/>
      <c r="F100" s="316" t="s">
        <v>95</v>
      </c>
      <c r="G100" s="319">
        <v>0.105</v>
      </c>
      <c r="H100" s="315" t="s">
        <v>96</v>
      </c>
      <c r="I100" s="320">
        <v>-72.45</v>
      </c>
      <c r="J100" s="320">
        <v>0.0</v>
      </c>
      <c r="K100" s="320">
        <v>-72.45</v>
      </c>
      <c r="L100" s="320">
        <v>72.45</v>
      </c>
      <c r="M100" s="320">
        <v>0.0</v>
      </c>
      <c r="N100" s="320">
        <v>72.45</v>
      </c>
      <c r="O100" s="319">
        <v>0.0</v>
      </c>
      <c r="P100" s="320">
        <v>0.0</v>
      </c>
      <c r="Q100" s="320">
        <v>0.0</v>
      </c>
      <c r="R100" s="321">
        <v>0.0</v>
      </c>
      <c r="S100" s="314"/>
    </row>
    <row r="101" ht="11.25" customHeight="1">
      <c r="B101" s="315" t="s">
        <v>92</v>
      </c>
      <c r="C101" s="316" t="s">
        <v>170</v>
      </c>
      <c r="D101" s="317" t="s">
        <v>171</v>
      </c>
      <c r="E101" s="318"/>
      <c r="F101" s="316" t="s">
        <v>95</v>
      </c>
      <c r="G101" s="319">
        <v>0.07</v>
      </c>
      <c r="H101" s="315" t="s">
        <v>96</v>
      </c>
      <c r="I101" s="320">
        <v>0.0</v>
      </c>
      <c r="J101" s="320">
        <v>0.0</v>
      </c>
      <c r="K101" s="320">
        <v>0.0</v>
      </c>
      <c r="L101" s="320">
        <v>0.0</v>
      </c>
      <c r="M101" s="320">
        <v>0.0</v>
      </c>
      <c r="N101" s="320">
        <v>0.0</v>
      </c>
      <c r="O101" s="319">
        <v>0.0</v>
      </c>
      <c r="P101" s="320">
        <v>0.0</v>
      </c>
      <c r="Q101" s="320">
        <v>0.0</v>
      </c>
      <c r="R101" s="321">
        <v>0.0</v>
      </c>
      <c r="S101" s="314"/>
    </row>
    <row r="102" ht="11.25" customHeight="1">
      <c r="B102" s="315" t="s">
        <v>92</v>
      </c>
      <c r="C102" s="316" t="s">
        <v>120</v>
      </c>
      <c r="D102" s="317" t="s">
        <v>121</v>
      </c>
      <c r="E102" s="318"/>
      <c r="F102" s="316" t="s">
        <v>95</v>
      </c>
      <c r="G102" s="319">
        <v>0.07</v>
      </c>
      <c r="H102" s="315" t="s">
        <v>96</v>
      </c>
      <c r="I102" s="320">
        <v>-9.66</v>
      </c>
      <c r="J102" s="320">
        <v>0.0</v>
      </c>
      <c r="K102" s="320">
        <v>-9.66</v>
      </c>
      <c r="L102" s="320">
        <v>9.66</v>
      </c>
      <c r="M102" s="320">
        <v>0.0</v>
      </c>
      <c r="N102" s="320">
        <v>9.66</v>
      </c>
      <c r="O102" s="319">
        <v>0.0</v>
      </c>
      <c r="P102" s="320">
        <v>0.0</v>
      </c>
      <c r="Q102" s="320">
        <v>0.0</v>
      </c>
      <c r="R102" s="321">
        <v>0.0</v>
      </c>
      <c r="S102" s="314"/>
    </row>
    <row r="103" ht="11.25" customHeight="1">
      <c r="B103" s="315" t="s">
        <v>92</v>
      </c>
      <c r="C103" s="316" t="s">
        <v>2157</v>
      </c>
      <c r="D103" s="317" t="s">
        <v>2158</v>
      </c>
      <c r="E103" s="318"/>
      <c r="F103" s="316" t="s">
        <v>95</v>
      </c>
      <c r="G103" s="319">
        <v>0.014</v>
      </c>
      <c r="H103" s="315" t="s">
        <v>96</v>
      </c>
      <c r="I103" s="320">
        <v>-7.84</v>
      </c>
      <c r="J103" s="320">
        <v>0.0</v>
      </c>
      <c r="K103" s="320">
        <v>-7.84</v>
      </c>
      <c r="L103" s="320">
        <v>7.84</v>
      </c>
      <c r="M103" s="320">
        <v>0.0</v>
      </c>
      <c r="N103" s="320">
        <v>7.84</v>
      </c>
      <c r="O103" s="319">
        <v>0.0</v>
      </c>
      <c r="P103" s="320">
        <v>0.0</v>
      </c>
      <c r="Q103" s="320">
        <v>0.0</v>
      </c>
      <c r="R103" s="321">
        <v>0.0</v>
      </c>
      <c r="S103" s="314"/>
    </row>
    <row r="104" ht="11.25" customHeight="1">
      <c r="B104" s="315" t="s">
        <v>92</v>
      </c>
      <c r="C104" s="316" t="s">
        <v>137</v>
      </c>
      <c r="D104" s="317" t="s">
        <v>138</v>
      </c>
      <c r="E104" s="318"/>
      <c r="F104" s="316" t="s">
        <v>95</v>
      </c>
      <c r="G104" s="319">
        <v>0.032</v>
      </c>
      <c r="H104" s="315" t="s">
        <v>96</v>
      </c>
      <c r="I104" s="320">
        <v>-11.52</v>
      </c>
      <c r="J104" s="320">
        <v>0.0</v>
      </c>
      <c r="K104" s="320">
        <v>-11.52</v>
      </c>
      <c r="L104" s="320">
        <v>11.52</v>
      </c>
      <c r="M104" s="320">
        <v>0.0</v>
      </c>
      <c r="N104" s="320">
        <v>11.52</v>
      </c>
      <c r="O104" s="319">
        <v>0.0</v>
      </c>
      <c r="P104" s="320">
        <v>0.0</v>
      </c>
      <c r="Q104" s="320">
        <v>0.0</v>
      </c>
      <c r="R104" s="321">
        <v>0.0</v>
      </c>
      <c r="S104" s="314"/>
    </row>
    <row r="105" ht="11.25" customHeight="1">
      <c r="B105" s="315" t="s">
        <v>92</v>
      </c>
      <c r="C105" s="316" t="s">
        <v>2333</v>
      </c>
      <c r="D105" s="317" t="s">
        <v>2334</v>
      </c>
      <c r="E105" s="318"/>
      <c r="F105" s="316" t="s">
        <v>286</v>
      </c>
      <c r="G105" s="319">
        <v>0.035</v>
      </c>
      <c r="H105" s="315" t="s">
        <v>96</v>
      </c>
      <c r="I105" s="320">
        <v>-27.44</v>
      </c>
      <c r="J105" s="320">
        <v>0.0</v>
      </c>
      <c r="K105" s="320">
        <v>-27.44</v>
      </c>
      <c r="L105" s="320">
        <v>27.44</v>
      </c>
      <c r="M105" s="320">
        <v>0.0</v>
      </c>
      <c r="N105" s="320">
        <v>27.44</v>
      </c>
      <c r="O105" s="319">
        <v>0.0</v>
      </c>
      <c r="P105" s="320">
        <v>0.0</v>
      </c>
      <c r="Q105" s="320">
        <v>0.0</v>
      </c>
      <c r="R105" s="321">
        <v>0.0</v>
      </c>
      <c r="S105" s="314"/>
    </row>
    <row r="106" ht="11.25" customHeight="1">
      <c r="B106" s="315" t="s">
        <v>92</v>
      </c>
      <c r="C106" s="316" t="s">
        <v>118</v>
      </c>
      <c r="D106" s="317" t="s">
        <v>119</v>
      </c>
      <c r="E106" s="318"/>
      <c r="F106" s="316" t="s">
        <v>95</v>
      </c>
      <c r="G106" s="319">
        <v>0.021</v>
      </c>
      <c r="H106" s="315" t="s">
        <v>96</v>
      </c>
      <c r="I106" s="320">
        <v>-0.73</v>
      </c>
      <c r="J106" s="320">
        <v>0.0</v>
      </c>
      <c r="K106" s="320">
        <v>-0.73</v>
      </c>
      <c r="L106" s="320">
        <v>0.73</v>
      </c>
      <c r="M106" s="320">
        <v>0.0</v>
      </c>
      <c r="N106" s="320">
        <v>0.73</v>
      </c>
      <c r="O106" s="319">
        <v>0.0</v>
      </c>
      <c r="P106" s="320">
        <v>0.0</v>
      </c>
      <c r="Q106" s="320">
        <v>0.0</v>
      </c>
      <c r="R106" s="321">
        <v>0.0</v>
      </c>
      <c r="S106" s="314"/>
    </row>
    <row r="107" ht="11.25" customHeight="1">
      <c r="B107" s="315" t="s">
        <v>92</v>
      </c>
      <c r="C107" s="316" t="s">
        <v>336</v>
      </c>
      <c r="D107" s="317" t="s">
        <v>337</v>
      </c>
      <c r="E107" s="318"/>
      <c r="F107" s="316" t="s">
        <v>95</v>
      </c>
      <c r="G107" s="319">
        <v>0.014</v>
      </c>
      <c r="H107" s="315" t="s">
        <v>96</v>
      </c>
      <c r="I107" s="320">
        <v>0.0</v>
      </c>
      <c r="J107" s="320">
        <v>0.0</v>
      </c>
      <c r="K107" s="320">
        <v>0.0</v>
      </c>
      <c r="L107" s="320">
        <v>0.0</v>
      </c>
      <c r="M107" s="320">
        <v>0.0</v>
      </c>
      <c r="N107" s="320">
        <v>0.0</v>
      </c>
      <c r="O107" s="319">
        <v>0.0</v>
      </c>
      <c r="P107" s="320">
        <v>0.0</v>
      </c>
      <c r="Q107" s="320">
        <v>0.0</v>
      </c>
      <c r="R107" s="321">
        <v>0.0</v>
      </c>
      <c r="S107" s="314"/>
    </row>
    <row r="108" ht="11.25" customHeight="1">
      <c r="B108" s="315" t="s">
        <v>92</v>
      </c>
      <c r="C108" s="316" t="s">
        <v>1815</v>
      </c>
      <c r="D108" s="317" t="s">
        <v>1816</v>
      </c>
      <c r="E108" s="318"/>
      <c r="F108" s="316" t="s">
        <v>95</v>
      </c>
      <c r="G108" s="319">
        <v>0.14</v>
      </c>
      <c r="H108" s="315" t="s">
        <v>96</v>
      </c>
      <c r="I108" s="320">
        <v>-59.05</v>
      </c>
      <c r="J108" s="320">
        <v>0.0</v>
      </c>
      <c r="K108" s="320">
        <v>-59.05</v>
      </c>
      <c r="L108" s="320">
        <v>59.05</v>
      </c>
      <c r="M108" s="320">
        <v>0.0</v>
      </c>
      <c r="N108" s="320">
        <v>59.05</v>
      </c>
      <c r="O108" s="319">
        <v>0.0</v>
      </c>
      <c r="P108" s="320">
        <v>0.0</v>
      </c>
      <c r="Q108" s="320">
        <v>0.0</v>
      </c>
      <c r="R108" s="321">
        <v>0.0</v>
      </c>
      <c r="S108" s="314"/>
    </row>
    <row r="109" ht="11.25" customHeight="1">
      <c r="B109" s="315" t="s">
        <v>92</v>
      </c>
      <c r="C109" s="316" t="s">
        <v>124</v>
      </c>
      <c r="D109" s="317" t="s">
        <v>125</v>
      </c>
      <c r="E109" s="318"/>
      <c r="F109" s="316" t="s">
        <v>95</v>
      </c>
      <c r="G109" s="319">
        <v>0.28</v>
      </c>
      <c r="H109" s="315" t="s">
        <v>96</v>
      </c>
      <c r="I109" s="320">
        <v>0.0</v>
      </c>
      <c r="J109" s="320">
        <v>0.0</v>
      </c>
      <c r="K109" s="320">
        <v>0.0</v>
      </c>
      <c r="L109" s="320">
        <v>0.0</v>
      </c>
      <c r="M109" s="320">
        <v>0.0</v>
      </c>
      <c r="N109" s="320">
        <v>0.0</v>
      </c>
      <c r="O109" s="319">
        <v>0.0</v>
      </c>
      <c r="P109" s="320">
        <v>0.0</v>
      </c>
      <c r="Q109" s="320">
        <v>0.0</v>
      </c>
      <c r="R109" s="321">
        <v>0.0</v>
      </c>
      <c r="S109" s="314"/>
    </row>
    <row r="110" ht="11.25" customHeight="1">
      <c r="B110" s="315" t="s">
        <v>92</v>
      </c>
      <c r="C110" s="316" t="s">
        <v>116</v>
      </c>
      <c r="D110" s="317" t="s">
        <v>117</v>
      </c>
      <c r="E110" s="318"/>
      <c r="F110" s="316" t="s">
        <v>95</v>
      </c>
      <c r="G110" s="319">
        <v>0.07</v>
      </c>
      <c r="H110" s="315" t="s">
        <v>96</v>
      </c>
      <c r="I110" s="320">
        <v>0.0</v>
      </c>
      <c r="J110" s="320">
        <v>0.0</v>
      </c>
      <c r="K110" s="320">
        <v>0.0</v>
      </c>
      <c r="L110" s="320">
        <v>0.0</v>
      </c>
      <c r="M110" s="320">
        <v>0.0</v>
      </c>
      <c r="N110" s="320">
        <v>0.0</v>
      </c>
      <c r="O110" s="319">
        <v>0.0</v>
      </c>
      <c r="P110" s="320">
        <v>0.0</v>
      </c>
      <c r="Q110" s="320">
        <v>0.0</v>
      </c>
      <c r="R110" s="321">
        <v>0.0</v>
      </c>
      <c r="S110" s="314"/>
    </row>
    <row r="111" ht="11.25" customHeight="1">
      <c r="B111" s="315" t="s">
        <v>92</v>
      </c>
      <c r="C111" s="316" t="s">
        <v>194</v>
      </c>
      <c r="D111" s="317" t="s">
        <v>195</v>
      </c>
      <c r="E111" s="318"/>
      <c r="F111" s="316" t="s">
        <v>95</v>
      </c>
      <c r="G111" s="319">
        <v>0.035</v>
      </c>
      <c r="H111" s="315" t="s">
        <v>96</v>
      </c>
      <c r="I111" s="320">
        <v>-13.07</v>
      </c>
      <c r="J111" s="320">
        <v>0.0</v>
      </c>
      <c r="K111" s="320">
        <v>-13.07</v>
      </c>
      <c r="L111" s="320">
        <v>13.07</v>
      </c>
      <c r="M111" s="320">
        <v>0.0</v>
      </c>
      <c r="N111" s="320">
        <v>13.07</v>
      </c>
      <c r="O111" s="319">
        <v>0.0</v>
      </c>
      <c r="P111" s="320">
        <v>0.0</v>
      </c>
      <c r="Q111" s="320">
        <v>0.0</v>
      </c>
      <c r="R111" s="321">
        <v>0.0</v>
      </c>
      <c r="S111" s="314"/>
    </row>
    <row r="112" ht="11.25" customHeight="1">
      <c r="B112" s="315" t="s">
        <v>92</v>
      </c>
      <c r="C112" s="316" t="s">
        <v>174</v>
      </c>
      <c r="D112" s="317" t="s">
        <v>175</v>
      </c>
      <c r="E112" s="318"/>
      <c r="F112" s="316" t="s">
        <v>95</v>
      </c>
      <c r="G112" s="319">
        <v>1.4</v>
      </c>
      <c r="H112" s="315" t="s">
        <v>96</v>
      </c>
      <c r="I112" s="320">
        <v>-4060.0</v>
      </c>
      <c r="J112" s="320">
        <v>0.0</v>
      </c>
      <c r="K112" s="320">
        <v>-4060.0</v>
      </c>
      <c r="L112" s="320">
        <v>4060.0</v>
      </c>
      <c r="M112" s="320">
        <v>0.0</v>
      </c>
      <c r="N112" s="320">
        <v>4060.0</v>
      </c>
      <c r="O112" s="319">
        <v>0.0</v>
      </c>
      <c r="P112" s="320">
        <v>0.0</v>
      </c>
      <c r="Q112" s="320">
        <v>0.0</v>
      </c>
      <c r="R112" s="321">
        <v>0.0</v>
      </c>
      <c r="S112" s="314"/>
    </row>
    <row r="113" ht="11.25" customHeight="1">
      <c r="B113" s="315" t="s">
        <v>92</v>
      </c>
      <c r="C113" s="316" t="s">
        <v>99</v>
      </c>
      <c r="D113" s="317" t="s">
        <v>100</v>
      </c>
      <c r="E113" s="318"/>
      <c r="F113" s="316" t="s">
        <v>95</v>
      </c>
      <c r="G113" s="319">
        <v>2.57</v>
      </c>
      <c r="H113" s="315" t="s">
        <v>96</v>
      </c>
      <c r="I113" s="320">
        <v>-212.7</v>
      </c>
      <c r="J113" s="320">
        <v>0.0</v>
      </c>
      <c r="K113" s="320">
        <v>-212.7</v>
      </c>
      <c r="L113" s="320">
        <v>212.7</v>
      </c>
      <c r="M113" s="320">
        <v>0.0</v>
      </c>
      <c r="N113" s="320">
        <v>212.7</v>
      </c>
      <c r="O113" s="319">
        <v>0.0</v>
      </c>
      <c r="P113" s="320">
        <v>0.0</v>
      </c>
      <c r="Q113" s="320">
        <v>0.0</v>
      </c>
      <c r="R113" s="321">
        <v>0.0</v>
      </c>
      <c r="S113" s="314"/>
    </row>
    <row r="114" ht="11.25" customHeight="1">
      <c r="B114" s="315" t="s">
        <v>92</v>
      </c>
      <c r="C114" s="316" t="s">
        <v>2728</v>
      </c>
      <c r="D114" s="317" t="s">
        <v>2729</v>
      </c>
      <c r="E114" s="318"/>
      <c r="F114" s="316" t="s">
        <v>130</v>
      </c>
      <c r="G114" s="319">
        <v>0.14</v>
      </c>
      <c r="H114" s="315" t="s">
        <v>96</v>
      </c>
      <c r="I114" s="320">
        <v>-44.1</v>
      </c>
      <c r="J114" s="320">
        <v>0.0</v>
      </c>
      <c r="K114" s="320">
        <v>-44.1</v>
      </c>
      <c r="L114" s="320">
        <v>44.1</v>
      </c>
      <c r="M114" s="320">
        <v>0.0</v>
      </c>
      <c r="N114" s="320">
        <v>44.1</v>
      </c>
      <c r="O114" s="319">
        <v>0.0</v>
      </c>
      <c r="P114" s="320">
        <v>0.0</v>
      </c>
      <c r="Q114" s="320">
        <v>0.0</v>
      </c>
      <c r="R114" s="321">
        <v>0.0</v>
      </c>
      <c r="S114" s="314"/>
    </row>
    <row r="115" ht="11.25" customHeight="1">
      <c r="B115" s="315" t="s">
        <v>92</v>
      </c>
      <c r="C115" s="316" t="s">
        <v>2694</v>
      </c>
      <c r="D115" s="317" t="s">
        <v>2695</v>
      </c>
      <c r="E115" s="318"/>
      <c r="F115" s="316" t="s">
        <v>95</v>
      </c>
      <c r="G115" s="319">
        <v>0.35</v>
      </c>
      <c r="H115" s="315" t="s">
        <v>96</v>
      </c>
      <c r="I115" s="320">
        <v>-198.0</v>
      </c>
      <c r="J115" s="320">
        <v>0.0</v>
      </c>
      <c r="K115" s="320">
        <v>-198.0</v>
      </c>
      <c r="L115" s="320">
        <v>198.0</v>
      </c>
      <c r="M115" s="320">
        <v>0.0</v>
      </c>
      <c r="N115" s="320">
        <v>198.0</v>
      </c>
      <c r="O115" s="319">
        <v>0.0</v>
      </c>
      <c r="P115" s="320">
        <v>0.0</v>
      </c>
      <c r="Q115" s="320">
        <v>0.0</v>
      </c>
      <c r="R115" s="321">
        <v>0.0</v>
      </c>
      <c r="S115" s="314"/>
    </row>
    <row r="116" ht="11.25" customHeight="1">
      <c r="B116" s="315" t="s">
        <v>92</v>
      </c>
      <c r="C116" s="316" t="s">
        <v>151</v>
      </c>
      <c r="D116" s="317" t="s">
        <v>152</v>
      </c>
      <c r="E116" s="318"/>
      <c r="F116" s="316" t="s">
        <v>95</v>
      </c>
      <c r="G116" s="319">
        <v>0.7</v>
      </c>
      <c r="H116" s="315" t="s">
        <v>96</v>
      </c>
      <c r="I116" s="320">
        <v>-168.0</v>
      </c>
      <c r="J116" s="320">
        <v>0.0</v>
      </c>
      <c r="K116" s="320">
        <v>-168.0</v>
      </c>
      <c r="L116" s="320">
        <v>168.0</v>
      </c>
      <c r="M116" s="320">
        <v>0.0</v>
      </c>
      <c r="N116" s="320">
        <v>168.0</v>
      </c>
      <c r="O116" s="319">
        <v>0.0</v>
      </c>
      <c r="P116" s="320">
        <v>0.0</v>
      </c>
      <c r="Q116" s="320">
        <v>0.0</v>
      </c>
      <c r="R116" s="321">
        <v>0.0</v>
      </c>
      <c r="S116" s="314"/>
    </row>
    <row r="117" ht="11.25" customHeight="1">
      <c r="B117" s="315" t="s">
        <v>92</v>
      </c>
      <c r="C117" s="316" t="s">
        <v>196</v>
      </c>
      <c r="D117" s="317" t="s">
        <v>197</v>
      </c>
      <c r="E117" s="318"/>
      <c r="F117" s="316" t="s">
        <v>95</v>
      </c>
      <c r="G117" s="319">
        <v>0.035</v>
      </c>
      <c r="H117" s="315" t="s">
        <v>96</v>
      </c>
      <c r="I117" s="320">
        <v>-24.15</v>
      </c>
      <c r="J117" s="320">
        <v>0.0</v>
      </c>
      <c r="K117" s="320">
        <v>-24.15</v>
      </c>
      <c r="L117" s="320">
        <v>24.15</v>
      </c>
      <c r="M117" s="320">
        <v>0.0</v>
      </c>
      <c r="N117" s="320">
        <v>24.15</v>
      </c>
      <c r="O117" s="319">
        <v>0.0</v>
      </c>
      <c r="P117" s="320">
        <v>0.0</v>
      </c>
      <c r="Q117" s="320">
        <v>0.0</v>
      </c>
      <c r="R117" s="321">
        <v>0.0</v>
      </c>
      <c r="S117" s="314"/>
    </row>
    <row r="118" ht="11.25" customHeight="1">
      <c r="B118" s="315" t="s">
        <v>92</v>
      </c>
      <c r="C118" s="316" t="s">
        <v>93</v>
      </c>
      <c r="D118" s="317" t="s">
        <v>94</v>
      </c>
      <c r="E118" s="318"/>
      <c r="F118" s="316" t="s">
        <v>95</v>
      </c>
      <c r="G118" s="319">
        <v>0.035</v>
      </c>
      <c r="H118" s="315" t="s">
        <v>96</v>
      </c>
      <c r="I118" s="320">
        <v>-11.55</v>
      </c>
      <c r="J118" s="320">
        <v>0.0</v>
      </c>
      <c r="K118" s="320">
        <v>-11.55</v>
      </c>
      <c r="L118" s="320">
        <v>11.55</v>
      </c>
      <c r="M118" s="320">
        <v>0.0</v>
      </c>
      <c r="N118" s="320">
        <v>11.55</v>
      </c>
      <c r="O118" s="319">
        <v>0.0</v>
      </c>
      <c r="P118" s="320">
        <v>0.0</v>
      </c>
      <c r="Q118" s="320">
        <v>0.0</v>
      </c>
      <c r="R118" s="321">
        <v>0.0</v>
      </c>
      <c r="S118" s="314"/>
    </row>
    <row r="119" ht="11.25" customHeight="1">
      <c r="B119" s="315" t="s">
        <v>92</v>
      </c>
      <c r="C119" s="316" t="s">
        <v>294</v>
      </c>
      <c r="D119" s="317" t="s">
        <v>295</v>
      </c>
      <c r="E119" s="318"/>
      <c r="F119" s="316" t="s">
        <v>95</v>
      </c>
      <c r="G119" s="319">
        <v>0.28</v>
      </c>
      <c r="H119" s="315" t="s">
        <v>96</v>
      </c>
      <c r="I119" s="320">
        <v>-348.44</v>
      </c>
      <c r="J119" s="320">
        <v>0.0</v>
      </c>
      <c r="K119" s="320">
        <v>-348.44</v>
      </c>
      <c r="L119" s="320">
        <v>348.44</v>
      </c>
      <c r="M119" s="320">
        <v>0.0</v>
      </c>
      <c r="N119" s="320">
        <v>348.44</v>
      </c>
      <c r="O119" s="319">
        <v>0.0</v>
      </c>
      <c r="P119" s="320">
        <v>0.0</v>
      </c>
      <c r="Q119" s="320">
        <v>0.0</v>
      </c>
      <c r="R119" s="321">
        <v>0.0</v>
      </c>
      <c r="S119" s="314"/>
    </row>
    <row r="120" ht="11.25" customHeight="1">
      <c r="B120" s="315" t="s">
        <v>92</v>
      </c>
      <c r="C120" s="316" t="s">
        <v>133</v>
      </c>
      <c r="D120" s="317" t="s">
        <v>134</v>
      </c>
      <c r="E120" s="318"/>
      <c r="F120" s="316" t="s">
        <v>95</v>
      </c>
      <c r="G120" s="319">
        <v>0.21</v>
      </c>
      <c r="H120" s="315" t="s">
        <v>96</v>
      </c>
      <c r="I120" s="320">
        <v>0.0</v>
      </c>
      <c r="J120" s="320">
        <v>0.0</v>
      </c>
      <c r="K120" s="320">
        <v>0.0</v>
      </c>
      <c r="L120" s="320">
        <v>0.0</v>
      </c>
      <c r="M120" s="320">
        <v>0.0</v>
      </c>
      <c r="N120" s="320">
        <v>0.0</v>
      </c>
      <c r="O120" s="319">
        <v>0.0</v>
      </c>
      <c r="P120" s="320">
        <v>0.0</v>
      </c>
      <c r="Q120" s="320">
        <v>0.0</v>
      </c>
      <c r="R120" s="321">
        <v>0.0</v>
      </c>
      <c r="S120" s="314"/>
    </row>
    <row r="121" ht="11.25" customHeight="1">
      <c r="B121" s="315" t="s">
        <v>92</v>
      </c>
      <c r="C121" s="316" t="s">
        <v>2062</v>
      </c>
      <c r="D121" s="317" t="s">
        <v>2063</v>
      </c>
      <c r="E121" s="318"/>
      <c r="F121" s="316" t="s">
        <v>95</v>
      </c>
      <c r="G121" s="319">
        <v>0.14</v>
      </c>
      <c r="H121" s="315" t="s">
        <v>96</v>
      </c>
      <c r="I121" s="320">
        <v>-63.57</v>
      </c>
      <c r="J121" s="320">
        <v>0.0</v>
      </c>
      <c r="K121" s="320">
        <v>-63.57</v>
      </c>
      <c r="L121" s="320">
        <v>63.57</v>
      </c>
      <c r="M121" s="320">
        <v>0.0</v>
      </c>
      <c r="N121" s="320">
        <v>63.57</v>
      </c>
      <c r="O121" s="319">
        <v>0.0</v>
      </c>
      <c r="P121" s="320">
        <v>0.0</v>
      </c>
      <c r="Q121" s="320">
        <v>0.0</v>
      </c>
      <c r="R121" s="321">
        <v>0.0</v>
      </c>
      <c r="S121" s="314"/>
    </row>
    <row r="122" ht="11.25" customHeight="1">
      <c r="B122" s="315" t="s">
        <v>92</v>
      </c>
      <c r="C122" s="316" t="s">
        <v>137</v>
      </c>
      <c r="D122" s="317" t="s">
        <v>138</v>
      </c>
      <c r="E122" s="318"/>
      <c r="F122" s="316" t="s">
        <v>95</v>
      </c>
      <c r="G122" s="319">
        <v>0.028</v>
      </c>
      <c r="H122" s="315" t="s">
        <v>96</v>
      </c>
      <c r="I122" s="320">
        <v>-10.08</v>
      </c>
      <c r="J122" s="320">
        <v>0.0</v>
      </c>
      <c r="K122" s="320">
        <v>-10.08</v>
      </c>
      <c r="L122" s="320">
        <v>10.08</v>
      </c>
      <c r="M122" s="320">
        <v>0.0</v>
      </c>
      <c r="N122" s="320">
        <v>10.08</v>
      </c>
      <c r="O122" s="319">
        <v>0.0</v>
      </c>
      <c r="P122" s="320">
        <v>0.0</v>
      </c>
      <c r="Q122" s="320">
        <v>0.0</v>
      </c>
      <c r="R122" s="321">
        <v>0.0</v>
      </c>
      <c r="S122" s="314"/>
    </row>
    <row r="123" ht="11.25" customHeight="1">
      <c r="B123" s="315" t="s">
        <v>92</v>
      </c>
      <c r="C123" s="316" t="s">
        <v>280</v>
      </c>
      <c r="D123" s="317" t="s">
        <v>281</v>
      </c>
      <c r="E123" s="318"/>
      <c r="F123" s="316" t="s">
        <v>95</v>
      </c>
      <c r="G123" s="319">
        <v>0.028</v>
      </c>
      <c r="H123" s="315" t="s">
        <v>96</v>
      </c>
      <c r="I123" s="320">
        <v>-29.68</v>
      </c>
      <c r="J123" s="320">
        <v>0.0</v>
      </c>
      <c r="K123" s="320">
        <v>-29.68</v>
      </c>
      <c r="L123" s="320">
        <v>29.68</v>
      </c>
      <c r="M123" s="320">
        <v>0.0</v>
      </c>
      <c r="N123" s="320">
        <v>29.68</v>
      </c>
      <c r="O123" s="319">
        <v>0.0</v>
      </c>
      <c r="P123" s="320">
        <v>0.0</v>
      </c>
      <c r="Q123" s="320">
        <v>0.0</v>
      </c>
      <c r="R123" s="321">
        <v>0.0</v>
      </c>
      <c r="S123" s="314"/>
    </row>
    <row r="124" ht="11.25" customHeight="1">
      <c r="B124" s="315" t="s">
        <v>92</v>
      </c>
      <c r="C124" s="316" t="s">
        <v>124</v>
      </c>
      <c r="D124" s="317" t="s">
        <v>125</v>
      </c>
      <c r="E124" s="318"/>
      <c r="F124" s="316" t="s">
        <v>95</v>
      </c>
      <c r="G124" s="319">
        <v>0.7</v>
      </c>
      <c r="H124" s="315" t="s">
        <v>96</v>
      </c>
      <c r="I124" s="320">
        <v>0.0</v>
      </c>
      <c r="J124" s="320">
        <v>0.0</v>
      </c>
      <c r="K124" s="320">
        <v>0.0</v>
      </c>
      <c r="L124" s="320">
        <v>0.0</v>
      </c>
      <c r="M124" s="320">
        <v>0.0</v>
      </c>
      <c r="N124" s="320">
        <v>0.0</v>
      </c>
      <c r="O124" s="319">
        <v>0.0</v>
      </c>
      <c r="P124" s="320">
        <v>0.0</v>
      </c>
      <c r="Q124" s="320">
        <v>0.0</v>
      </c>
      <c r="R124" s="321">
        <v>0.0</v>
      </c>
      <c r="S124" s="314"/>
    </row>
    <row r="125" ht="11.25" customHeight="1">
      <c r="B125" s="315" t="s">
        <v>92</v>
      </c>
      <c r="C125" s="316" t="s">
        <v>166</v>
      </c>
      <c r="D125" s="317" t="s">
        <v>167</v>
      </c>
      <c r="E125" s="318"/>
      <c r="F125" s="316" t="s">
        <v>95</v>
      </c>
      <c r="G125" s="319">
        <v>0.1</v>
      </c>
      <c r="H125" s="315" t="s">
        <v>96</v>
      </c>
      <c r="I125" s="320">
        <v>-46.5</v>
      </c>
      <c r="J125" s="320">
        <v>0.0</v>
      </c>
      <c r="K125" s="320">
        <v>-46.5</v>
      </c>
      <c r="L125" s="320">
        <v>46.5</v>
      </c>
      <c r="M125" s="320">
        <v>0.0</v>
      </c>
      <c r="N125" s="320">
        <v>46.5</v>
      </c>
      <c r="O125" s="319">
        <v>0.0</v>
      </c>
      <c r="P125" s="320">
        <v>0.0</v>
      </c>
      <c r="Q125" s="320">
        <v>0.0</v>
      </c>
      <c r="R125" s="321">
        <v>0.0</v>
      </c>
      <c r="S125" s="314"/>
    </row>
    <row r="126" ht="11.25" customHeight="1">
      <c r="B126" s="315" t="s">
        <v>92</v>
      </c>
      <c r="C126" s="316" t="s">
        <v>246</v>
      </c>
      <c r="D126" s="317" t="s">
        <v>247</v>
      </c>
      <c r="E126" s="318"/>
      <c r="F126" s="316" t="s">
        <v>95</v>
      </c>
      <c r="G126" s="319">
        <v>0.1</v>
      </c>
      <c r="H126" s="315" t="s">
        <v>96</v>
      </c>
      <c r="I126" s="320">
        <v>-94.39</v>
      </c>
      <c r="J126" s="320">
        <v>0.0</v>
      </c>
      <c r="K126" s="320">
        <v>-94.39</v>
      </c>
      <c r="L126" s="320">
        <v>94.39</v>
      </c>
      <c r="M126" s="320">
        <v>0.0</v>
      </c>
      <c r="N126" s="320">
        <v>94.39</v>
      </c>
      <c r="O126" s="319">
        <v>0.0</v>
      </c>
      <c r="P126" s="320">
        <v>0.0</v>
      </c>
      <c r="Q126" s="320">
        <v>0.0</v>
      </c>
      <c r="R126" s="321">
        <v>0.0</v>
      </c>
      <c r="S126" s="314"/>
    </row>
    <row r="127" ht="11.25" customHeight="1">
      <c r="B127" s="315" t="s">
        <v>92</v>
      </c>
      <c r="C127" s="316" t="s">
        <v>344</v>
      </c>
      <c r="D127" s="317" t="s">
        <v>345</v>
      </c>
      <c r="E127" s="318"/>
      <c r="F127" s="316" t="s">
        <v>95</v>
      </c>
      <c r="G127" s="319">
        <v>0.36</v>
      </c>
      <c r="H127" s="315" t="s">
        <v>96</v>
      </c>
      <c r="I127" s="320">
        <v>-144.0</v>
      </c>
      <c r="J127" s="320">
        <v>0.0</v>
      </c>
      <c r="K127" s="320">
        <v>-144.0</v>
      </c>
      <c r="L127" s="320">
        <v>144.0</v>
      </c>
      <c r="M127" s="320">
        <v>0.0</v>
      </c>
      <c r="N127" s="320">
        <v>144.0</v>
      </c>
      <c r="O127" s="319">
        <v>0.0</v>
      </c>
      <c r="P127" s="320">
        <v>0.0</v>
      </c>
      <c r="Q127" s="320">
        <v>0.0</v>
      </c>
      <c r="R127" s="321">
        <v>0.0</v>
      </c>
      <c r="S127" s="314"/>
    </row>
    <row r="128" ht="11.25" customHeight="1">
      <c r="B128" s="315" t="s">
        <v>92</v>
      </c>
      <c r="C128" s="316" t="s">
        <v>149</v>
      </c>
      <c r="D128" s="317" t="s">
        <v>150</v>
      </c>
      <c r="E128" s="318"/>
      <c r="F128" s="316" t="s">
        <v>95</v>
      </c>
      <c r="G128" s="319">
        <v>0.08</v>
      </c>
      <c r="H128" s="315" t="s">
        <v>96</v>
      </c>
      <c r="I128" s="320">
        <v>-10.0</v>
      </c>
      <c r="J128" s="320">
        <v>0.0</v>
      </c>
      <c r="K128" s="320">
        <v>-10.0</v>
      </c>
      <c r="L128" s="320">
        <v>10.0</v>
      </c>
      <c r="M128" s="320">
        <v>0.0</v>
      </c>
      <c r="N128" s="320">
        <v>10.0</v>
      </c>
      <c r="O128" s="319">
        <v>0.0</v>
      </c>
      <c r="P128" s="320">
        <v>0.0</v>
      </c>
      <c r="Q128" s="320">
        <v>0.0</v>
      </c>
      <c r="R128" s="321">
        <v>0.0</v>
      </c>
      <c r="S128" s="314"/>
    </row>
    <row r="129" ht="11.25" customHeight="1">
      <c r="B129" s="315" t="s">
        <v>92</v>
      </c>
      <c r="C129" s="316" t="s">
        <v>2730</v>
      </c>
      <c r="D129" s="317" t="s">
        <v>2731</v>
      </c>
      <c r="E129" s="318"/>
      <c r="F129" s="316" t="s">
        <v>95</v>
      </c>
      <c r="G129" s="319">
        <v>0.21</v>
      </c>
      <c r="H129" s="315" t="s">
        <v>96</v>
      </c>
      <c r="I129" s="320">
        <v>-128.22</v>
      </c>
      <c r="J129" s="320">
        <v>0.0</v>
      </c>
      <c r="K129" s="320">
        <v>-128.22</v>
      </c>
      <c r="L129" s="320">
        <v>128.22</v>
      </c>
      <c r="M129" s="320">
        <v>0.0</v>
      </c>
      <c r="N129" s="320">
        <v>128.22</v>
      </c>
      <c r="O129" s="319">
        <v>0.0</v>
      </c>
      <c r="P129" s="320">
        <v>0.0</v>
      </c>
      <c r="Q129" s="320">
        <v>0.0</v>
      </c>
      <c r="R129" s="321">
        <v>0.0</v>
      </c>
      <c r="S129" s="314"/>
    </row>
    <row r="130" ht="11.25" customHeight="1">
      <c r="B130" s="315" t="s">
        <v>92</v>
      </c>
      <c r="C130" s="316" t="s">
        <v>2732</v>
      </c>
      <c r="D130" s="317" t="s">
        <v>2733</v>
      </c>
      <c r="E130" s="318"/>
      <c r="F130" s="316" t="s">
        <v>95</v>
      </c>
      <c r="G130" s="319">
        <v>0.37</v>
      </c>
      <c r="H130" s="315" t="s">
        <v>96</v>
      </c>
      <c r="I130" s="320">
        <v>-220.15</v>
      </c>
      <c r="J130" s="320">
        <v>0.0</v>
      </c>
      <c r="K130" s="320">
        <v>-220.15</v>
      </c>
      <c r="L130" s="320">
        <v>220.15</v>
      </c>
      <c r="M130" s="320">
        <v>0.0</v>
      </c>
      <c r="N130" s="320">
        <v>220.15</v>
      </c>
      <c r="O130" s="319">
        <v>0.0</v>
      </c>
      <c r="P130" s="320">
        <v>0.0</v>
      </c>
      <c r="Q130" s="320">
        <v>0.0</v>
      </c>
      <c r="R130" s="321">
        <v>0.0</v>
      </c>
      <c r="S130" s="314"/>
    </row>
    <row r="131" ht="11.25" customHeight="1">
      <c r="B131" s="315" t="s">
        <v>92</v>
      </c>
      <c r="C131" s="316" t="s">
        <v>155</v>
      </c>
      <c r="D131" s="317" t="s">
        <v>156</v>
      </c>
      <c r="E131" s="318"/>
      <c r="F131" s="316" t="s">
        <v>95</v>
      </c>
      <c r="G131" s="319">
        <v>0.245</v>
      </c>
      <c r="H131" s="315" t="s">
        <v>96</v>
      </c>
      <c r="I131" s="320">
        <v>-388.08</v>
      </c>
      <c r="J131" s="320">
        <v>0.0</v>
      </c>
      <c r="K131" s="320">
        <v>-388.08</v>
      </c>
      <c r="L131" s="320">
        <v>388.08</v>
      </c>
      <c r="M131" s="320">
        <v>0.0</v>
      </c>
      <c r="N131" s="320">
        <v>388.08</v>
      </c>
      <c r="O131" s="319">
        <v>0.0</v>
      </c>
      <c r="P131" s="320">
        <v>0.0</v>
      </c>
      <c r="Q131" s="320">
        <v>0.0</v>
      </c>
      <c r="R131" s="321">
        <v>0.0</v>
      </c>
      <c r="S131" s="314"/>
    </row>
    <row r="132" ht="11.25" customHeight="1">
      <c r="B132" s="315" t="s">
        <v>92</v>
      </c>
      <c r="C132" s="316" t="s">
        <v>2611</v>
      </c>
      <c r="D132" s="317" t="s">
        <v>2612</v>
      </c>
      <c r="E132" s="318"/>
      <c r="F132" s="316" t="s">
        <v>95</v>
      </c>
      <c r="G132" s="319">
        <v>0.14</v>
      </c>
      <c r="H132" s="315" t="s">
        <v>96</v>
      </c>
      <c r="I132" s="320">
        <v>-23.8</v>
      </c>
      <c r="J132" s="320">
        <v>0.0</v>
      </c>
      <c r="K132" s="320">
        <v>-23.8</v>
      </c>
      <c r="L132" s="320">
        <v>23.8</v>
      </c>
      <c r="M132" s="320">
        <v>0.0</v>
      </c>
      <c r="N132" s="320">
        <v>23.8</v>
      </c>
      <c r="O132" s="319">
        <v>0.0</v>
      </c>
      <c r="P132" s="320">
        <v>0.0</v>
      </c>
      <c r="Q132" s="320">
        <v>0.0</v>
      </c>
      <c r="R132" s="321">
        <v>0.0</v>
      </c>
      <c r="S132" s="314"/>
    </row>
    <row r="133" ht="11.25" customHeight="1">
      <c r="B133" s="315" t="s">
        <v>92</v>
      </c>
      <c r="C133" s="316" t="s">
        <v>2066</v>
      </c>
      <c r="D133" s="317" t="s">
        <v>2067</v>
      </c>
      <c r="E133" s="318"/>
      <c r="F133" s="316" t="s">
        <v>95</v>
      </c>
      <c r="G133" s="319">
        <v>0.035</v>
      </c>
      <c r="H133" s="315" t="s">
        <v>96</v>
      </c>
      <c r="I133" s="320">
        <v>-14.7</v>
      </c>
      <c r="J133" s="320">
        <v>0.0</v>
      </c>
      <c r="K133" s="320">
        <v>-14.7</v>
      </c>
      <c r="L133" s="320">
        <v>14.7</v>
      </c>
      <c r="M133" s="320">
        <v>0.0</v>
      </c>
      <c r="N133" s="320">
        <v>14.7</v>
      </c>
      <c r="O133" s="319">
        <v>0.0</v>
      </c>
      <c r="P133" s="320">
        <v>0.0</v>
      </c>
      <c r="Q133" s="320">
        <v>0.0</v>
      </c>
      <c r="R133" s="321">
        <v>0.0</v>
      </c>
      <c r="S133" s="314"/>
    </row>
    <row r="134" ht="11.25" customHeight="1">
      <c r="B134" s="315" t="s">
        <v>92</v>
      </c>
      <c r="C134" s="316" t="s">
        <v>2436</v>
      </c>
      <c r="D134" s="317" t="s">
        <v>2437</v>
      </c>
      <c r="E134" s="318"/>
      <c r="F134" s="316" t="s">
        <v>95</v>
      </c>
      <c r="G134" s="319">
        <v>0.014</v>
      </c>
      <c r="H134" s="315" t="s">
        <v>96</v>
      </c>
      <c r="I134" s="320">
        <v>-8.96</v>
      </c>
      <c r="J134" s="320">
        <v>0.0</v>
      </c>
      <c r="K134" s="320">
        <v>-8.96</v>
      </c>
      <c r="L134" s="320">
        <v>8.96</v>
      </c>
      <c r="M134" s="320">
        <v>0.0</v>
      </c>
      <c r="N134" s="320">
        <v>8.96</v>
      </c>
      <c r="O134" s="319">
        <v>0.0</v>
      </c>
      <c r="P134" s="320">
        <v>0.0</v>
      </c>
      <c r="Q134" s="320">
        <v>0.0</v>
      </c>
      <c r="R134" s="321">
        <v>0.0</v>
      </c>
      <c r="S134" s="314"/>
    </row>
    <row r="135" ht="11.25" customHeight="1">
      <c r="B135" s="315" t="s">
        <v>92</v>
      </c>
      <c r="C135" s="316" t="s">
        <v>248</v>
      </c>
      <c r="D135" s="317" t="s">
        <v>249</v>
      </c>
      <c r="E135" s="318"/>
      <c r="F135" s="316" t="s">
        <v>95</v>
      </c>
      <c r="G135" s="319">
        <v>0.035</v>
      </c>
      <c r="H135" s="315" t="s">
        <v>96</v>
      </c>
      <c r="I135" s="320">
        <v>-23.8</v>
      </c>
      <c r="J135" s="320">
        <v>0.0</v>
      </c>
      <c r="K135" s="320">
        <v>-23.8</v>
      </c>
      <c r="L135" s="320">
        <v>23.8</v>
      </c>
      <c r="M135" s="320">
        <v>0.0</v>
      </c>
      <c r="N135" s="320">
        <v>23.8</v>
      </c>
      <c r="O135" s="319">
        <v>0.0</v>
      </c>
      <c r="P135" s="320">
        <v>0.0</v>
      </c>
      <c r="Q135" s="320">
        <v>0.0</v>
      </c>
      <c r="R135" s="321">
        <v>0.0</v>
      </c>
      <c r="S135" s="314"/>
    </row>
    <row r="136" ht="11.25" customHeight="1">
      <c r="B136" s="315" t="s">
        <v>92</v>
      </c>
      <c r="C136" s="316" t="s">
        <v>161</v>
      </c>
      <c r="D136" s="317" t="s">
        <v>162</v>
      </c>
      <c r="E136" s="318"/>
      <c r="F136" s="316" t="s">
        <v>95</v>
      </c>
      <c r="G136" s="319">
        <v>0.105</v>
      </c>
      <c r="H136" s="315" t="s">
        <v>96</v>
      </c>
      <c r="I136" s="320">
        <v>-25.92</v>
      </c>
      <c r="J136" s="320">
        <v>0.0</v>
      </c>
      <c r="K136" s="320">
        <v>-25.92</v>
      </c>
      <c r="L136" s="320">
        <v>25.92</v>
      </c>
      <c r="M136" s="320">
        <v>0.0</v>
      </c>
      <c r="N136" s="320">
        <v>25.92</v>
      </c>
      <c r="O136" s="319">
        <v>0.0</v>
      </c>
      <c r="P136" s="320">
        <v>0.0</v>
      </c>
      <c r="Q136" s="320">
        <v>0.0</v>
      </c>
      <c r="R136" s="321">
        <v>0.0</v>
      </c>
      <c r="S136" s="314"/>
    </row>
    <row r="137" ht="11.25" customHeight="1">
      <c r="B137" s="315" t="s">
        <v>92</v>
      </c>
      <c r="C137" s="316" t="s">
        <v>170</v>
      </c>
      <c r="D137" s="317" t="s">
        <v>171</v>
      </c>
      <c r="E137" s="318"/>
      <c r="F137" s="316" t="s">
        <v>95</v>
      </c>
      <c r="G137" s="319">
        <v>0.14</v>
      </c>
      <c r="H137" s="315" t="s">
        <v>96</v>
      </c>
      <c r="I137" s="320">
        <v>0.0</v>
      </c>
      <c r="J137" s="320">
        <v>0.0</v>
      </c>
      <c r="K137" s="320">
        <v>0.0</v>
      </c>
      <c r="L137" s="320">
        <v>0.0</v>
      </c>
      <c r="M137" s="320">
        <v>0.0</v>
      </c>
      <c r="N137" s="320">
        <v>0.0</v>
      </c>
      <c r="O137" s="319">
        <v>0.0</v>
      </c>
      <c r="P137" s="320">
        <v>0.0</v>
      </c>
      <c r="Q137" s="320">
        <v>0.0</v>
      </c>
      <c r="R137" s="321">
        <v>0.0</v>
      </c>
      <c r="S137" s="314"/>
    </row>
    <row r="138" ht="11.25" customHeight="1">
      <c r="B138" s="315" t="s">
        <v>92</v>
      </c>
      <c r="C138" s="316" t="s">
        <v>120</v>
      </c>
      <c r="D138" s="317" t="s">
        <v>121</v>
      </c>
      <c r="E138" s="318"/>
      <c r="F138" s="316" t="s">
        <v>95</v>
      </c>
      <c r="G138" s="319">
        <v>0.21</v>
      </c>
      <c r="H138" s="315" t="s">
        <v>96</v>
      </c>
      <c r="I138" s="320">
        <v>-28.98</v>
      </c>
      <c r="J138" s="320">
        <v>0.0</v>
      </c>
      <c r="K138" s="320">
        <v>-28.98</v>
      </c>
      <c r="L138" s="320">
        <v>28.98</v>
      </c>
      <c r="M138" s="320">
        <v>0.0</v>
      </c>
      <c r="N138" s="320">
        <v>28.98</v>
      </c>
      <c r="O138" s="319">
        <v>0.0</v>
      </c>
      <c r="P138" s="320">
        <v>0.0</v>
      </c>
      <c r="Q138" s="320">
        <v>0.0</v>
      </c>
      <c r="R138" s="321">
        <v>0.0</v>
      </c>
      <c r="S138" s="314"/>
    </row>
    <row r="139" ht="11.25" customHeight="1">
      <c r="B139" s="315" t="s">
        <v>92</v>
      </c>
      <c r="C139" s="316" t="s">
        <v>1899</v>
      </c>
      <c r="D139" s="317" t="s">
        <v>1900</v>
      </c>
      <c r="E139" s="318"/>
      <c r="F139" s="316" t="s">
        <v>95</v>
      </c>
      <c r="G139" s="319">
        <v>0.021</v>
      </c>
      <c r="H139" s="315" t="s">
        <v>96</v>
      </c>
      <c r="I139" s="320">
        <v>-3.78</v>
      </c>
      <c r="J139" s="320">
        <v>0.0</v>
      </c>
      <c r="K139" s="320">
        <v>-3.78</v>
      </c>
      <c r="L139" s="320">
        <v>3.78</v>
      </c>
      <c r="M139" s="320">
        <v>0.0</v>
      </c>
      <c r="N139" s="320">
        <v>3.78</v>
      </c>
      <c r="O139" s="319">
        <v>0.0</v>
      </c>
      <c r="P139" s="320">
        <v>0.0</v>
      </c>
      <c r="Q139" s="320">
        <v>0.0</v>
      </c>
      <c r="R139" s="321">
        <v>0.0</v>
      </c>
      <c r="S139" s="314"/>
    </row>
    <row r="140" ht="12.0" customHeight="1"/>
    <row r="141" ht="12.75" customHeight="1">
      <c r="B141" s="300" t="s">
        <v>159</v>
      </c>
      <c r="C141" s="297"/>
      <c r="D141" s="298"/>
      <c r="S141" s="330" t="s">
        <v>241</v>
      </c>
    </row>
    <row r="142" ht="4.5" customHeight="1"/>
    <row r="143" ht="19.5" customHeight="1">
      <c r="B143" s="301" t="s">
        <v>79</v>
      </c>
      <c r="C143" s="301" t="s">
        <v>80</v>
      </c>
      <c r="D143" s="302" t="s">
        <v>81</v>
      </c>
      <c r="E143" s="303"/>
      <c r="F143" s="301" t="s">
        <v>82</v>
      </c>
      <c r="G143" s="301" t="s">
        <v>83</v>
      </c>
      <c r="H143" s="301" t="s">
        <v>84</v>
      </c>
      <c r="I143" s="304" t="s">
        <v>85</v>
      </c>
      <c r="J143" s="305"/>
      <c r="K143" s="306"/>
      <c r="L143" s="304" t="s">
        <v>86</v>
      </c>
      <c r="M143" s="305"/>
      <c r="N143" s="306"/>
      <c r="O143" s="304" t="s">
        <v>87</v>
      </c>
      <c r="P143" s="305"/>
      <c r="Q143" s="305"/>
      <c r="R143" s="305"/>
      <c r="S143" s="307"/>
    </row>
    <row r="144" ht="14.25" customHeight="1">
      <c r="B144" s="308"/>
      <c r="C144" s="308"/>
      <c r="D144" s="309"/>
      <c r="E144" s="310"/>
      <c r="F144" s="308"/>
      <c r="G144" s="308"/>
      <c r="H144" s="308"/>
      <c r="I144" s="311" t="s">
        <v>88</v>
      </c>
      <c r="J144" s="311" t="s">
        <v>89</v>
      </c>
      <c r="K144" s="311" t="s">
        <v>90</v>
      </c>
      <c r="L144" s="311" t="s">
        <v>88</v>
      </c>
      <c r="M144" s="311" t="s">
        <v>89</v>
      </c>
      <c r="N144" s="311" t="s">
        <v>90</v>
      </c>
      <c r="O144" s="311" t="s">
        <v>83</v>
      </c>
      <c r="P144" s="311" t="s">
        <v>88</v>
      </c>
      <c r="Q144" s="311" t="s">
        <v>89</v>
      </c>
      <c r="R144" s="304" t="s">
        <v>90</v>
      </c>
      <c r="S144" s="307"/>
    </row>
    <row r="145" ht="11.25" customHeight="1">
      <c r="B145" s="315" t="s">
        <v>92</v>
      </c>
      <c r="C145" s="316" t="s">
        <v>122</v>
      </c>
      <c r="D145" s="317" t="s">
        <v>123</v>
      </c>
      <c r="E145" s="318"/>
      <c r="F145" s="316" t="s">
        <v>95</v>
      </c>
      <c r="G145" s="319">
        <v>0.07</v>
      </c>
      <c r="H145" s="315" t="s">
        <v>96</v>
      </c>
      <c r="I145" s="320">
        <v>-27.93</v>
      </c>
      <c r="J145" s="320">
        <v>0.0</v>
      </c>
      <c r="K145" s="320">
        <v>-27.93</v>
      </c>
      <c r="L145" s="320">
        <v>27.93</v>
      </c>
      <c r="M145" s="320">
        <v>0.0</v>
      </c>
      <c r="N145" s="320">
        <v>27.93</v>
      </c>
      <c r="O145" s="319">
        <v>0.0</v>
      </c>
      <c r="P145" s="320">
        <v>0.0</v>
      </c>
      <c r="Q145" s="320">
        <v>0.0</v>
      </c>
      <c r="R145" s="321">
        <v>0.0</v>
      </c>
      <c r="S145" s="314"/>
    </row>
    <row r="146" ht="11.25" customHeight="1">
      <c r="B146" s="315" t="s">
        <v>92</v>
      </c>
      <c r="C146" s="316" t="s">
        <v>1918</v>
      </c>
      <c r="D146" s="317" t="s">
        <v>1540</v>
      </c>
      <c r="E146" s="318"/>
      <c r="F146" s="316" t="s">
        <v>95</v>
      </c>
      <c r="G146" s="319">
        <v>0.07</v>
      </c>
      <c r="H146" s="315" t="s">
        <v>96</v>
      </c>
      <c r="I146" s="320">
        <v>-76.83</v>
      </c>
      <c r="J146" s="320">
        <v>0.0</v>
      </c>
      <c r="K146" s="320">
        <v>-76.83</v>
      </c>
      <c r="L146" s="320">
        <v>76.83</v>
      </c>
      <c r="M146" s="320">
        <v>0.0</v>
      </c>
      <c r="N146" s="320">
        <v>76.83</v>
      </c>
      <c r="O146" s="319">
        <v>0.0</v>
      </c>
      <c r="P146" s="320">
        <v>0.0</v>
      </c>
      <c r="Q146" s="320">
        <v>0.0</v>
      </c>
      <c r="R146" s="321">
        <v>0.0</v>
      </c>
      <c r="S146" s="314"/>
    </row>
    <row r="147" ht="11.25" customHeight="1">
      <c r="B147" s="322" t="s">
        <v>107</v>
      </c>
      <c r="C147" s="323"/>
      <c r="D147" s="323"/>
      <c r="E147" s="323"/>
      <c r="F147" s="324"/>
      <c r="G147" s="325">
        <v>24.147</v>
      </c>
      <c r="H147" s="326" t="s">
        <v>108</v>
      </c>
      <c r="I147" s="327">
        <v>-15092.18</v>
      </c>
      <c r="J147" s="327">
        <v>0.0</v>
      </c>
      <c r="K147" s="327">
        <v>-15092.18</v>
      </c>
      <c r="L147" s="327">
        <v>15092.18</v>
      </c>
      <c r="M147" s="327">
        <v>0.0</v>
      </c>
      <c r="N147" s="327">
        <v>15092.18</v>
      </c>
      <c r="O147" s="325">
        <v>0.0</v>
      </c>
      <c r="P147" s="327">
        <v>0.0</v>
      </c>
      <c r="Q147" s="327">
        <v>0.0</v>
      </c>
      <c r="R147" s="328">
        <v>0.0</v>
      </c>
      <c r="S147" s="329"/>
    </row>
    <row r="148" ht="56.25" customHeight="1"/>
    <row r="149" ht="12.75" customHeight="1">
      <c r="B149" s="300" t="s">
        <v>159</v>
      </c>
      <c r="C149" s="297"/>
      <c r="D149" s="298"/>
      <c r="S149" s="330" t="s">
        <v>259</v>
      </c>
    </row>
    <row r="150" ht="12.75" customHeight="1"/>
    <row r="151" ht="12.75" customHeight="1"/>
    <row r="152" ht="12.75" customHeight="1">
      <c r="B152" s="331"/>
      <c r="C152" s="331"/>
      <c r="D152" s="408" t="s">
        <v>1950</v>
      </c>
      <c r="E152" s="297"/>
      <c r="F152" s="298"/>
      <c r="G152" s="331"/>
      <c r="H152" s="331"/>
      <c r="I152" s="331"/>
      <c r="J152" s="331"/>
      <c r="K152" s="331"/>
      <c r="L152" s="331"/>
      <c r="M152" s="331"/>
      <c r="N152" s="331"/>
      <c r="O152" s="331"/>
      <c r="P152" s="331"/>
      <c r="Q152" s="331"/>
      <c r="R152" s="331"/>
      <c r="S152" s="331"/>
      <c r="T152" s="331"/>
    </row>
    <row r="153" ht="12.75" customHeight="1">
      <c r="B153" s="331"/>
      <c r="C153" s="331"/>
      <c r="D153" s="331"/>
      <c r="E153" s="331"/>
      <c r="F153" s="331"/>
      <c r="G153" s="331"/>
      <c r="H153" s="331"/>
      <c r="I153" s="331"/>
      <c r="J153" s="331"/>
      <c r="K153" s="331"/>
      <c r="L153" s="331"/>
      <c r="M153" s="331"/>
      <c r="N153" s="331"/>
      <c r="O153" s="331"/>
      <c r="P153" s="331"/>
      <c r="Q153" s="331"/>
      <c r="R153" s="331"/>
      <c r="S153" s="331"/>
      <c r="T153" s="331"/>
    </row>
    <row r="154" ht="12.75" customHeight="1">
      <c r="B154" s="296" t="s">
        <v>424</v>
      </c>
      <c r="C154" s="297"/>
      <c r="D154" s="297"/>
      <c r="E154" s="297"/>
      <c r="F154" s="297"/>
      <c r="G154" s="297"/>
      <c r="H154" s="297"/>
      <c r="I154" s="297"/>
      <c r="J154" s="297"/>
      <c r="K154" s="297"/>
      <c r="L154" s="297"/>
      <c r="M154" s="297"/>
      <c r="N154" s="297"/>
      <c r="O154" s="297"/>
      <c r="P154" s="297"/>
      <c r="Q154" s="297"/>
      <c r="R154" s="297"/>
      <c r="S154" s="297"/>
      <c r="T154" s="298"/>
    </row>
    <row r="155" ht="12.75" customHeight="1">
      <c r="B155" s="331"/>
      <c r="C155" s="331"/>
      <c r="D155" s="331"/>
      <c r="E155" s="331"/>
      <c r="F155" s="331"/>
      <c r="G155" s="331"/>
      <c r="H155" s="331"/>
      <c r="I155" s="331"/>
      <c r="J155" s="331"/>
      <c r="K155" s="331"/>
      <c r="L155" s="331"/>
      <c r="M155" s="331"/>
      <c r="N155" s="331"/>
      <c r="O155" s="331"/>
      <c r="P155" s="331"/>
      <c r="Q155" s="331"/>
      <c r="R155" s="331"/>
      <c r="S155" s="331"/>
      <c r="T155" s="331"/>
    </row>
    <row r="156" ht="12.75" customHeight="1">
      <c r="B156" s="331"/>
      <c r="C156" s="331"/>
      <c r="D156" s="300" t="s">
        <v>2734</v>
      </c>
      <c r="E156" s="297"/>
      <c r="F156" s="297"/>
      <c r="G156" s="297"/>
      <c r="H156" s="297"/>
      <c r="I156" s="297"/>
      <c r="J156" s="297"/>
      <c r="K156" s="297"/>
      <c r="L156" s="297"/>
      <c r="M156" s="297"/>
      <c r="N156" s="297"/>
      <c r="O156" s="297"/>
      <c r="P156" s="297"/>
      <c r="Q156" s="297"/>
      <c r="R156" s="297"/>
      <c r="S156" s="298"/>
      <c r="T156" s="331"/>
    </row>
    <row r="157" ht="12.75" customHeight="1">
      <c r="B157" s="331"/>
      <c r="C157" s="331"/>
      <c r="D157" s="331"/>
      <c r="E157" s="331"/>
      <c r="F157" s="331"/>
      <c r="G157" s="331"/>
      <c r="H157" s="331"/>
      <c r="I157" s="331"/>
      <c r="J157" s="331"/>
      <c r="K157" s="331"/>
      <c r="L157" s="331"/>
      <c r="M157" s="331"/>
      <c r="N157" s="331"/>
      <c r="O157" s="331"/>
      <c r="P157" s="331"/>
      <c r="Q157" s="331"/>
      <c r="R157" s="331"/>
      <c r="S157" s="331"/>
      <c r="T157" s="331"/>
    </row>
    <row r="158" ht="12.75" customHeight="1">
      <c r="B158" s="331"/>
      <c r="C158" s="331"/>
      <c r="D158" s="300" t="s">
        <v>426</v>
      </c>
      <c r="E158" s="297"/>
      <c r="F158" s="297"/>
      <c r="G158" s="297"/>
      <c r="H158" s="297"/>
      <c r="I158" s="297"/>
      <c r="J158" s="297"/>
      <c r="K158" s="297"/>
      <c r="L158" s="297"/>
      <c r="M158" s="297"/>
      <c r="N158" s="297"/>
      <c r="O158" s="297"/>
      <c r="P158" s="297"/>
      <c r="Q158" s="297"/>
      <c r="R158" s="297"/>
      <c r="S158" s="298"/>
      <c r="T158" s="331"/>
    </row>
    <row r="159" ht="12.75" customHeight="1">
      <c r="B159" s="331"/>
      <c r="C159" s="331"/>
      <c r="D159" s="331"/>
      <c r="E159" s="331"/>
      <c r="F159" s="331"/>
      <c r="G159" s="331"/>
      <c r="H159" s="331"/>
      <c r="I159" s="331"/>
      <c r="J159" s="331"/>
      <c r="K159" s="331"/>
      <c r="L159" s="331"/>
      <c r="M159" s="331"/>
      <c r="N159" s="331"/>
      <c r="O159" s="331"/>
      <c r="P159" s="331"/>
      <c r="Q159" s="331"/>
      <c r="R159" s="331"/>
      <c r="S159" s="331"/>
      <c r="T159" s="331"/>
    </row>
    <row r="160" ht="12.75" customHeight="1">
      <c r="B160" s="331"/>
      <c r="C160" s="331"/>
      <c r="D160" s="300" t="s">
        <v>78</v>
      </c>
      <c r="E160" s="297"/>
      <c r="F160" s="297"/>
      <c r="G160" s="297"/>
      <c r="H160" s="297"/>
      <c r="I160" s="297"/>
      <c r="J160" s="297"/>
      <c r="K160" s="297"/>
      <c r="L160" s="297"/>
      <c r="M160" s="297"/>
      <c r="N160" s="297"/>
      <c r="O160" s="297"/>
      <c r="P160" s="297"/>
      <c r="Q160" s="297"/>
      <c r="R160" s="297"/>
      <c r="S160" s="298"/>
      <c r="T160" s="331"/>
    </row>
    <row r="161" ht="12.75" customHeight="1">
      <c r="B161" s="331"/>
      <c r="C161" s="331"/>
      <c r="D161" s="331"/>
      <c r="E161" s="331"/>
      <c r="F161" s="331"/>
      <c r="G161" s="331"/>
      <c r="H161" s="331"/>
      <c r="I161" s="331"/>
      <c r="J161" s="331"/>
      <c r="K161" s="331"/>
      <c r="L161" s="331"/>
      <c r="M161" s="331"/>
      <c r="N161" s="331"/>
      <c r="O161" s="331"/>
      <c r="P161" s="331"/>
      <c r="Q161" s="331"/>
      <c r="R161" s="331"/>
      <c r="S161" s="331"/>
      <c r="T161" s="331"/>
    </row>
    <row r="162" ht="12.75" customHeight="1">
      <c r="B162" s="331"/>
      <c r="C162" s="331"/>
      <c r="D162" s="332" t="s">
        <v>427</v>
      </c>
      <c r="E162" s="332" t="s">
        <v>428</v>
      </c>
      <c r="F162" s="333" t="s">
        <v>429</v>
      </c>
      <c r="G162" s="334"/>
      <c r="H162" s="333" t="s">
        <v>430</v>
      </c>
      <c r="I162" s="334"/>
      <c r="J162" s="333" t="s">
        <v>431</v>
      </c>
      <c r="K162" s="334"/>
      <c r="L162" s="332" t="s">
        <v>432</v>
      </c>
      <c r="M162" s="304" t="s">
        <v>85</v>
      </c>
      <c r="N162" s="305"/>
      <c r="O162" s="307"/>
      <c r="P162" s="304" t="s">
        <v>86</v>
      </c>
      <c r="Q162" s="305"/>
      <c r="R162" s="305"/>
      <c r="S162" s="307"/>
      <c r="T162" s="331"/>
    </row>
    <row r="163" ht="12.75" customHeight="1">
      <c r="B163" s="331"/>
      <c r="C163" s="331"/>
      <c r="D163" s="335" t="s">
        <v>433</v>
      </c>
      <c r="E163" s="335" t="s">
        <v>433</v>
      </c>
      <c r="F163" s="336" t="s">
        <v>433</v>
      </c>
      <c r="G163" s="337"/>
      <c r="H163" s="336" t="s">
        <v>434</v>
      </c>
      <c r="I163" s="337"/>
      <c r="J163" s="336" t="s">
        <v>433</v>
      </c>
      <c r="K163" s="337"/>
      <c r="L163" s="335" t="s">
        <v>433</v>
      </c>
      <c r="M163" s="338" t="s">
        <v>88</v>
      </c>
      <c r="N163" s="338" t="s">
        <v>89</v>
      </c>
      <c r="O163" s="338" t="s">
        <v>90</v>
      </c>
      <c r="P163" s="338" t="s">
        <v>88</v>
      </c>
      <c r="Q163" s="338" t="s">
        <v>89</v>
      </c>
      <c r="R163" s="304" t="s">
        <v>90</v>
      </c>
      <c r="S163" s="307"/>
      <c r="T163" s="331"/>
    </row>
    <row r="164" ht="12.75" customHeight="1">
      <c r="B164" s="331"/>
      <c r="C164" s="339" t="s">
        <v>433</v>
      </c>
      <c r="D164" s="340" t="s">
        <v>435</v>
      </c>
      <c r="E164" s="341" t="s">
        <v>2735</v>
      </c>
      <c r="F164" s="342" t="s">
        <v>2736</v>
      </c>
      <c r="G164" s="314"/>
      <c r="H164" s="342" t="s">
        <v>433</v>
      </c>
      <c r="I164" s="314"/>
      <c r="J164" s="343" t="s">
        <v>438</v>
      </c>
      <c r="K164" s="314"/>
      <c r="L164" s="341" t="s">
        <v>2737</v>
      </c>
      <c r="M164" s="344">
        <v>-15664.93</v>
      </c>
      <c r="N164" s="344">
        <v>0.0</v>
      </c>
      <c r="O164" s="344">
        <v>-15664.93</v>
      </c>
      <c r="P164" s="344">
        <v>15664.93</v>
      </c>
      <c r="Q164" s="344">
        <v>0.0</v>
      </c>
      <c r="R164" s="345">
        <v>15664.93</v>
      </c>
      <c r="S164" s="314"/>
      <c r="T164" s="331" t="s">
        <v>2561</v>
      </c>
    </row>
    <row r="165" ht="12.75" customHeight="1">
      <c r="B165" s="331"/>
      <c r="C165" s="339" t="s">
        <v>433</v>
      </c>
      <c r="D165" s="340" t="s">
        <v>435</v>
      </c>
      <c r="E165" s="341" t="s">
        <v>2738</v>
      </c>
      <c r="F165" s="342" t="s">
        <v>2739</v>
      </c>
      <c r="G165" s="314"/>
      <c r="H165" s="342" t="s">
        <v>433</v>
      </c>
      <c r="I165" s="314"/>
      <c r="J165" s="343" t="s">
        <v>438</v>
      </c>
      <c r="K165" s="314"/>
      <c r="L165" s="341" t="s">
        <v>2737</v>
      </c>
      <c r="M165" s="344">
        <v>-27739.59</v>
      </c>
      <c r="N165" s="344">
        <v>0.0</v>
      </c>
      <c r="O165" s="344">
        <v>-27739.59</v>
      </c>
      <c r="P165" s="344">
        <v>27739.59</v>
      </c>
      <c r="Q165" s="344">
        <v>0.0</v>
      </c>
      <c r="R165" s="345">
        <v>27739.59</v>
      </c>
      <c r="S165" s="314"/>
      <c r="T165" s="331" t="s">
        <v>2563</v>
      </c>
    </row>
    <row r="166" ht="12.75" customHeight="1">
      <c r="B166" s="331"/>
      <c r="C166" s="339" t="s">
        <v>433</v>
      </c>
      <c r="D166" s="340" t="s">
        <v>435</v>
      </c>
      <c r="E166" s="341" t="s">
        <v>2740</v>
      </c>
      <c r="F166" s="342" t="s">
        <v>2741</v>
      </c>
      <c r="G166" s="314"/>
      <c r="H166" s="342" t="s">
        <v>433</v>
      </c>
      <c r="I166" s="314"/>
      <c r="J166" s="343" t="s">
        <v>438</v>
      </c>
      <c r="K166" s="314"/>
      <c r="L166" s="341" t="s">
        <v>2737</v>
      </c>
      <c r="M166" s="344">
        <v>-15092.18</v>
      </c>
      <c r="N166" s="344">
        <v>0.0</v>
      </c>
      <c r="O166" s="344">
        <v>-15092.18</v>
      </c>
      <c r="P166" s="344">
        <v>15092.18</v>
      </c>
      <c r="Q166" s="344">
        <v>0.0</v>
      </c>
      <c r="R166" s="345">
        <v>15092.18</v>
      </c>
      <c r="S166" s="314"/>
      <c r="T166" s="331" t="s">
        <v>2565</v>
      </c>
    </row>
    <row r="167" ht="12.75" customHeight="1">
      <c r="B167" s="331"/>
      <c r="C167" s="331"/>
      <c r="D167" s="331"/>
      <c r="E167" s="331"/>
      <c r="F167" s="331"/>
      <c r="G167" s="331"/>
      <c r="H167" s="331"/>
      <c r="I167" s="331"/>
      <c r="J167" s="331"/>
      <c r="K167" s="346" t="s">
        <v>486</v>
      </c>
      <c r="L167" s="307"/>
      <c r="M167" s="347">
        <v>-58496.7</v>
      </c>
      <c r="N167" s="347">
        <v>0.0</v>
      </c>
      <c r="O167" s="347">
        <v>-58496.7</v>
      </c>
      <c r="P167" s="347">
        <v>58496.7</v>
      </c>
      <c r="Q167" s="347">
        <v>0.0</v>
      </c>
      <c r="R167" s="348">
        <v>58496.7</v>
      </c>
      <c r="S167" s="307"/>
      <c r="T167" s="331"/>
    </row>
    <row r="168" ht="12.75" customHeight="1">
      <c r="B168" s="331"/>
      <c r="C168" s="331"/>
      <c r="D168" s="331"/>
      <c r="E168" s="331"/>
      <c r="F168" s="331"/>
      <c r="G168" s="331"/>
      <c r="H168" s="331"/>
      <c r="I168" s="331"/>
      <c r="J168" s="331"/>
      <c r="K168" s="346" t="s">
        <v>487</v>
      </c>
      <c r="L168" s="307"/>
      <c r="M168" s="349" t="s">
        <v>2147</v>
      </c>
      <c r="N168" s="331"/>
      <c r="O168" s="331"/>
      <c r="P168" s="331"/>
      <c r="Q168" s="331"/>
      <c r="R168" s="331"/>
      <c r="S168" s="331"/>
      <c r="T168" s="331"/>
    </row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324">
    <mergeCell ref="P162:S162"/>
    <mergeCell ref="M162:O162"/>
    <mergeCell ref="H165:I165"/>
    <mergeCell ref="J165:K165"/>
    <mergeCell ref="D158:S158"/>
    <mergeCell ref="D160:S160"/>
    <mergeCell ref="F162:G162"/>
    <mergeCell ref="H162:I162"/>
    <mergeCell ref="R165:S165"/>
    <mergeCell ref="J162:K162"/>
    <mergeCell ref="H164:I164"/>
    <mergeCell ref="B141:D141"/>
    <mergeCell ref="B143:B144"/>
    <mergeCell ref="C143:C144"/>
    <mergeCell ref="D143:E144"/>
    <mergeCell ref="F143:F144"/>
    <mergeCell ref="G143:G144"/>
    <mergeCell ref="H143:H144"/>
    <mergeCell ref="D145:E145"/>
    <mergeCell ref="D146:E146"/>
    <mergeCell ref="B147:F147"/>
    <mergeCell ref="B149:D149"/>
    <mergeCell ref="D152:F152"/>
    <mergeCell ref="B154:T154"/>
    <mergeCell ref="D156:S156"/>
    <mergeCell ref="R166:S166"/>
    <mergeCell ref="R167:S167"/>
    <mergeCell ref="F163:G163"/>
    <mergeCell ref="H163:I163"/>
    <mergeCell ref="R164:S164"/>
    <mergeCell ref="R163:S163"/>
    <mergeCell ref="J163:K163"/>
    <mergeCell ref="J166:K166"/>
    <mergeCell ref="K167:L167"/>
    <mergeCell ref="K168:L168"/>
    <mergeCell ref="J164:K164"/>
    <mergeCell ref="F164:G164"/>
    <mergeCell ref="F165:G165"/>
    <mergeCell ref="F166:G166"/>
    <mergeCell ref="H166:I166"/>
    <mergeCell ref="H5:H6"/>
    <mergeCell ref="I5:K5"/>
    <mergeCell ref="L5:N5"/>
    <mergeCell ref="O5:S5"/>
    <mergeCell ref="A1:T1"/>
    <mergeCell ref="B3:S3"/>
    <mergeCell ref="B5:B6"/>
    <mergeCell ref="C5:C6"/>
    <mergeCell ref="D5:E6"/>
    <mergeCell ref="F5:F6"/>
    <mergeCell ref="G5:G6"/>
    <mergeCell ref="R6:S6"/>
    <mergeCell ref="B7:S7"/>
    <mergeCell ref="D8:E8"/>
    <mergeCell ref="R8:S8"/>
    <mergeCell ref="D9:E9"/>
    <mergeCell ref="R9:S9"/>
    <mergeCell ref="R10:S10"/>
    <mergeCell ref="D10:E10"/>
    <mergeCell ref="D11:E11"/>
    <mergeCell ref="D12:E12"/>
    <mergeCell ref="D13:E13"/>
    <mergeCell ref="D14:E14"/>
    <mergeCell ref="D15:E15"/>
    <mergeCell ref="D16:E16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8:E38"/>
    <mergeCell ref="B39:F39"/>
    <mergeCell ref="D31:E31"/>
    <mergeCell ref="D32:E32"/>
    <mergeCell ref="D33:E33"/>
    <mergeCell ref="D34:E34"/>
    <mergeCell ref="D35:E35"/>
    <mergeCell ref="D36:E36"/>
    <mergeCell ref="D37:E37"/>
    <mergeCell ref="C49:C50"/>
    <mergeCell ref="D49:E50"/>
    <mergeCell ref="F49:F50"/>
    <mergeCell ref="G49:G50"/>
    <mergeCell ref="H49:H50"/>
    <mergeCell ref="D41:E41"/>
    <mergeCell ref="D42:E42"/>
    <mergeCell ref="D43:E43"/>
    <mergeCell ref="D44:E44"/>
    <mergeCell ref="D45:E45"/>
    <mergeCell ref="B47:D47"/>
    <mergeCell ref="B49:B50"/>
    <mergeCell ref="D51:E51"/>
    <mergeCell ref="D52:E52"/>
    <mergeCell ref="D53:E53"/>
    <mergeCell ref="D54:E54"/>
    <mergeCell ref="D55:E55"/>
    <mergeCell ref="D56:E56"/>
    <mergeCell ref="D57:E57"/>
    <mergeCell ref="R25:S25"/>
    <mergeCell ref="R26:S26"/>
    <mergeCell ref="R27:S27"/>
    <mergeCell ref="R28:S28"/>
    <mergeCell ref="R29:S29"/>
    <mergeCell ref="R30:S30"/>
    <mergeCell ref="R31:S31"/>
    <mergeCell ref="R39:S39"/>
    <mergeCell ref="B40:S40"/>
    <mergeCell ref="R32:S32"/>
    <mergeCell ref="R33:S33"/>
    <mergeCell ref="R34:S34"/>
    <mergeCell ref="R35:S35"/>
    <mergeCell ref="R36:S36"/>
    <mergeCell ref="R37:S37"/>
    <mergeCell ref="R38:S38"/>
    <mergeCell ref="R41:S41"/>
    <mergeCell ref="R42:S42"/>
    <mergeCell ref="R43:S43"/>
    <mergeCell ref="R44:S44"/>
    <mergeCell ref="R45:S45"/>
    <mergeCell ref="I49:K49"/>
    <mergeCell ref="L49:N49"/>
    <mergeCell ref="O49:S49"/>
    <mergeCell ref="R50:S50"/>
    <mergeCell ref="R51:S51"/>
    <mergeCell ref="R52:S52"/>
    <mergeCell ref="R53:S53"/>
    <mergeCell ref="R54:S54"/>
    <mergeCell ref="R55:S55"/>
    <mergeCell ref="R56:S56"/>
    <mergeCell ref="R57:S57"/>
    <mergeCell ref="R58:S58"/>
    <mergeCell ref="R59:S59"/>
    <mergeCell ref="R60:S60"/>
    <mergeCell ref="R61:S61"/>
    <mergeCell ref="R62:S62"/>
    <mergeCell ref="R63:S63"/>
    <mergeCell ref="R64:S64"/>
    <mergeCell ref="R65:S65"/>
    <mergeCell ref="R66:S66"/>
    <mergeCell ref="R67:S67"/>
    <mergeCell ref="R68:S68"/>
    <mergeCell ref="R69:S69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9:E79"/>
    <mergeCell ref="B80:F80"/>
    <mergeCell ref="D72:E72"/>
    <mergeCell ref="D73:E73"/>
    <mergeCell ref="D74:E74"/>
    <mergeCell ref="D75:E75"/>
    <mergeCell ref="D76:E76"/>
    <mergeCell ref="D77:E77"/>
    <mergeCell ref="D78:E78"/>
    <mergeCell ref="D82:E82"/>
    <mergeCell ref="D83:E83"/>
    <mergeCell ref="D84:E84"/>
    <mergeCell ref="D85:E85"/>
    <mergeCell ref="D86:E86"/>
    <mergeCell ref="D87:E87"/>
    <mergeCell ref="D88:E88"/>
    <mergeCell ref="D96:E97"/>
    <mergeCell ref="F96:F97"/>
    <mergeCell ref="G96:G97"/>
    <mergeCell ref="H96:H97"/>
    <mergeCell ref="D89:E89"/>
    <mergeCell ref="D90:E90"/>
    <mergeCell ref="D91:E91"/>
    <mergeCell ref="D92:E92"/>
    <mergeCell ref="B94:D94"/>
    <mergeCell ref="B96:B97"/>
    <mergeCell ref="C96:C97"/>
    <mergeCell ref="R118:S118"/>
    <mergeCell ref="R119:S119"/>
    <mergeCell ref="R120:S120"/>
    <mergeCell ref="R121:S121"/>
    <mergeCell ref="R122:S122"/>
    <mergeCell ref="R123:S123"/>
    <mergeCell ref="R124:S124"/>
    <mergeCell ref="R125:S125"/>
    <mergeCell ref="R126:S126"/>
    <mergeCell ref="R127:S127"/>
    <mergeCell ref="R128:S128"/>
    <mergeCell ref="R129:S129"/>
    <mergeCell ref="R130:S130"/>
    <mergeCell ref="R131:S131"/>
    <mergeCell ref="R139:S139"/>
    <mergeCell ref="O143:S143"/>
    <mergeCell ref="R144:S144"/>
    <mergeCell ref="R145:S145"/>
    <mergeCell ref="R146:S146"/>
    <mergeCell ref="R147:S147"/>
    <mergeCell ref="R132:S132"/>
    <mergeCell ref="R133:S133"/>
    <mergeCell ref="R134:S134"/>
    <mergeCell ref="R135:S135"/>
    <mergeCell ref="R136:S136"/>
    <mergeCell ref="R137:S137"/>
    <mergeCell ref="R138:S138"/>
    <mergeCell ref="R77:S77"/>
    <mergeCell ref="R78:S78"/>
    <mergeCell ref="R79:S79"/>
    <mergeCell ref="R80:S80"/>
    <mergeCell ref="B81:S81"/>
    <mergeCell ref="R70:S70"/>
    <mergeCell ref="R71:S71"/>
    <mergeCell ref="R72:S72"/>
    <mergeCell ref="R73:S73"/>
    <mergeCell ref="R74:S74"/>
    <mergeCell ref="R75:S75"/>
    <mergeCell ref="R76:S76"/>
    <mergeCell ref="R82:S82"/>
    <mergeCell ref="R83:S83"/>
    <mergeCell ref="R84:S84"/>
    <mergeCell ref="R85:S85"/>
    <mergeCell ref="R86:S86"/>
    <mergeCell ref="R87:S87"/>
    <mergeCell ref="R88:S88"/>
    <mergeCell ref="R89:S89"/>
    <mergeCell ref="R90:S90"/>
    <mergeCell ref="R91:S91"/>
    <mergeCell ref="R92:S92"/>
    <mergeCell ref="I96:K96"/>
    <mergeCell ref="L96:N96"/>
    <mergeCell ref="O96:S96"/>
    <mergeCell ref="R97:S97"/>
    <mergeCell ref="R98:S98"/>
    <mergeCell ref="R99:S99"/>
    <mergeCell ref="R100:S100"/>
    <mergeCell ref="R101:S101"/>
    <mergeCell ref="R102:S102"/>
    <mergeCell ref="R103:S103"/>
    <mergeCell ref="R104:S104"/>
    <mergeCell ref="R105:S105"/>
    <mergeCell ref="R106:S106"/>
    <mergeCell ref="R107:S107"/>
    <mergeCell ref="R108:S108"/>
    <mergeCell ref="R109:S109"/>
    <mergeCell ref="R110:S110"/>
    <mergeCell ref="R111:S111"/>
    <mergeCell ref="R112:S112"/>
    <mergeCell ref="R113:S113"/>
    <mergeCell ref="R114:S114"/>
    <mergeCell ref="R115:S115"/>
    <mergeCell ref="R116:S116"/>
    <mergeCell ref="R117:S11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I143:K143"/>
    <mergeCell ref="L143:N143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