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Yibril\Documents\GitHub\Fernando\"/>
    </mc:Choice>
  </mc:AlternateContent>
  <xr:revisionPtr revIDLastSave="0" documentId="13_ncr:11_{CDBEBE5F-D3AD-4EF0-BF77-B38A619FDD1E}" xr6:coauthVersionLast="45" xr6:coauthVersionMax="45" xr10:uidLastSave="{00000000-0000-0000-0000-000000000000}"/>
  <bookViews>
    <workbookView xWindow="-110" yWindow="-110" windowWidth="19420" windowHeight="10420"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 l="1"/>
  <c r="H14" i="1"/>
  <c r="H12" i="1"/>
  <c r="H10" i="1"/>
  <c r="H9" i="1"/>
  <c r="B4" i="2" l="1"/>
  <c r="H15" i="1" l="1"/>
  <c r="H11" i="1" l="1"/>
  <c r="B5" i="2" l="1"/>
  <c r="B6" i="2" l="1"/>
  <c r="H3" i="1"/>
  <c r="H4" i="1"/>
  <c r="D5" i="2" s="1"/>
  <c r="H5" i="1"/>
  <c r="H6" i="1"/>
  <c r="H7" i="1"/>
  <c r="H8" i="1"/>
  <c r="E5" i="2" l="1"/>
  <c r="I5" i="2"/>
  <c r="G5" i="2"/>
  <c r="H5" i="2"/>
  <c r="G6" i="2"/>
  <c r="F6" i="2"/>
  <c r="I6" i="2"/>
  <c r="E6" i="2"/>
  <c r="H6" i="2"/>
  <c r="C6" i="2"/>
  <c r="D6" i="2"/>
  <c r="I4" i="2"/>
  <c r="G4" i="2"/>
  <c r="E4" i="2"/>
  <c r="C4" i="2"/>
  <c r="H4" i="2"/>
  <c r="F4" i="2"/>
  <c r="D4" i="2"/>
  <c r="C5" i="2"/>
  <c r="F5" i="2"/>
  <c r="B7" i="2"/>
  <c r="H7" i="2" l="1"/>
  <c r="D7" i="2"/>
  <c r="C7" i="2"/>
  <c r="I7" i="2"/>
  <c r="G7" i="2"/>
  <c r="F7" i="2"/>
  <c r="E7" i="2"/>
  <c r="B8" i="2"/>
  <c r="I8" i="2" l="1"/>
  <c r="E8" i="2"/>
  <c r="H8" i="2"/>
  <c r="D8" i="2"/>
  <c r="C8" i="2"/>
  <c r="G8" i="2"/>
  <c r="F8" i="2"/>
  <c r="B9" i="2"/>
  <c r="F9" i="2" l="1"/>
  <c r="E9" i="2"/>
  <c r="H9" i="2"/>
  <c r="D9" i="2"/>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E16" i="2"/>
  <c r="H16" i="2"/>
  <c r="D16" i="2"/>
  <c r="G16" i="2"/>
  <c r="C16" i="2"/>
  <c r="F16" i="2"/>
  <c r="B17" i="2"/>
  <c r="F17" i="2" l="1"/>
  <c r="E17" i="2"/>
  <c r="H17" i="2"/>
  <c r="D17" i="2"/>
  <c r="I17" i="2"/>
  <c r="G17" i="2"/>
  <c r="C17" i="2"/>
  <c r="B18" i="2"/>
  <c r="G18" i="2" l="1"/>
  <c r="C18" i="2"/>
  <c r="F18" i="2"/>
  <c r="I18" i="2"/>
  <c r="E18" i="2"/>
  <c r="H18" i="2"/>
  <c r="D18" i="2"/>
  <c r="B19" i="2"/>
  <c r="H19" i="2" l="1"/>
  <c r="D19" i="2"/>
  <c r="I19" i="2"/>
  <c r="G19" i="2"/>
  <c r="C19" i="2"/>
  <c r="F19" i="2"/>
  <c r="E19" i="2"/>
  <c r="B20" i="2"/>
  <c r="I20" i="2" l="1"/>
  <c r="E20" i="2"/>
  <c r="H20" i="2"/>
  <c r="D20" i="2"/>
  <c r="G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D24" i="2"/>
  <c r="G24" i="2"/>
  <c r="C24" i="2"/>
  <c r="F24" i="2"/>
  <c r="B25" i="2"/>
  <c r="F25" i="2" l="1"/>
  <c r="E25" i="2"/>
  <c r="H25" i="2"/>
  <c r="D25" i="2"/>
  <c r="C25" i="2"/>
  <c r="G25" i="2"/>
  <c r="I25" i="2"/>
  <c r="B26" i="2"/>
  <c r="G26" i="2" l="1"/>
  <c r="C26" i="2"/>
  <c r="F26" i="2"/>
  <c r="I26" i="2"/>
  <c r="E26" i="2"/>
  <c r="H26" i="2"/>
  <c r="D26" i="2"/>
  <c r="B27" i="2"/>
  <c r="H27" i="2" l="1"/>
  <c r="D27" i="2"/>
  <c r="I27" i="2"/>
  <c r="G27" i="2"/>
  <c r="F27" i="2"/>
  <c r="C27" i="2"/>
  <c r="E27" i="2"/>
  <c r="B28" i="2"/>
  <c r="I28" i="2" l="1"/>
  <c r="E28" i="2"/>
  <c r="H28" i="2"/>
  <c r="D28" i="2"/>
  <c r="G28" i="2"/>
  <c r="F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D36" i="2"/>
  <c r="G36" i="2"/>
  <c r="F36" i="2"/>
  <c r="C36" i="2"/>
  <c r="B37" i="2"/>
  <c r="F37" i="2" l="1"/>
  <c r="E37" i="2"/>
  <c r="H37" i="2"/>
  <c r="D37" i="2"/>
  <c r="I37" i="2"/>
  <c r="C37" i="2"/>
  <c r="G37" i="2"/>
  <c r="B38" i="2"/>
  <c r="G38" i="2" l="1"/>
  <c r="F38" i="2"/>
  <c r="I38" i="2"/>
  <c r="E38" i="2"/>
  <c r="C38" i="2"/>
  <c r="H38" i="2"/>
  <c r="D38" i="2"/>
  <c r="B39" i="2"/>
  <c r="H39" i="2" l="1"/>
  <c r="D39" i="2"/>
  <c r="I39" i="2"/>
  <c r="G39" i="2"/>
  <c r="F39" i="2"/>
  <c r="E39" i="2"/>
  <c r="C39" i="2"/>
  <c r="B40" i="2"/>
  <c r="I40" i="2" l="1"/>
  <c r="E40" i="2"/>
  <c r="H40" i="2"/>
  <c r="D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<sst xmlns="http://schemas.openxmlformats.org/spreadsheetml/2006/main" count="68" uniqueCount="41">
  <si>
    <t>ID</t>
  </si>
  <si>
    <t>Building A</t>
  </si>
  <si>
    <t>Building B</t>
  </si>
  <si>
    <t>Building C</t>
  </si>
  <si>
    <t>TIME</t>
  </si>
  <si>
    <t>SUNDAY</t>
  </si>
  <si>
    <t>MONDAY</t>
  </si>
  <si>
    <t>TUESDAY</t>
  </si>
  <si>
    <t>WEDNESDAY</t>
  </si>
  <si>
    <t>THURSDAY</t>
  </si>
  <si>
    <t>FRIDAY</t>
  </si>
  <si>
    <t>SATURDAY</t>
  </si>
  <si>
    <t>CLASS</t>
  </si>
  <si>
    <t>DAY</t>
  </si>
  <si>
    <t>LOCATION</t>
  </si>
  <si>
    <t>START TIME</t>
  </si>
  <si>
    <t>END TIME</t>
  </si>
  <si>
    <t>UNIQUE</t>
  </si>
  <si>
    <t>Class List</t>
  </si>
  <si>
    <t>Class Schedule</t>
  </si>
  <si>
    <t>OS</t>
  </si>
  <si>
    <t>Sistemas Operativos</t>
  </si>
  <si>
    <t>60 MIN</t>
  </si>
  <si>
    <t>503 - FIS</t>
  </si>
  <si>
    <t>Fundamentos de Programacion</t>
  </si>
  <si>
    <t>Fundamentos</t>
  </si>
  <si>
    <t>Compiladores</t>
  </si>
  <si>
    <t>Filosofia de la ciencia</t>
  </si>
  <si>
    <t>Filosofia</t>
  </si>
  <si>
    <t>cec 219</t>
  </si>
  <si>
    <t>Compi</t>
  </si>
  <si>
    <t>Sistemas Operativos CP</t>
  </si>
  <si>
    <t>OS-CP</t>
  </si>
  <si>
    <t>Comunicacion Profesional</t>
  </si>
  <si>
    <t>Comu. Pr</t>
  </si>
  <si>
    <t>Ambiente y Ecologis</t>
  </si>
  <si>
    <t>AMB</t>
  </si>
  <si>
    <t>Horario de Clase</t>
  </si>
  <si>
    <t>Inicio</t>
  </si>
  <si>
    <t>Intervalo</t>
  </si>
  <si>
    <t>lista de clases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</si>
</sst>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17">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theme="1"/>
      </right>
      <top style="thin">
        <color indexed="64"/>
      </top>
      <bottom style="thin">
        <color theme="1"/>
      </bottom>
      <diagonal/>
    </border>
    <border>
      <left/>
      <right style="thin">
        <color indexed="64"/>
      </right>
      <top/>
      <bottom style="thin">
        <color indexed="64"/>
      </bottom>
      <diagonal/>
    </border>
    <border>
      <left/>
      <right style="thin">
        <color indexed="64"/>
      </right>
      <top style="thin">
        <color theme="1"/>
      </top>
      <bottom style="thin">
        <color indexed="64"/>
      </bottom>
      <diagonal/>
    </border>
    <border>
      <left style="thin">
        <color indexed="64"/>
      </left>
      <right style="thin">
        <color theme="1"/>
      </right>
      <top style="thin">
        <color theme="1"/>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165" fontId="3" fillId="0" borderId="0" xfId="6" applyFill="1">
      <alignment horizontal="center" vertical="center" wrapText="1"/>
    </xf>
    <xf numFmtId="165" fontId="3" fillId="0" borderId="4" xfId="6" applyBorder="1">
      <alignment horizontal="center" vertical="center" wrapText="1"/>
    </xf>
    <xf numFmtId="165" fontId="3" fillId="0" borderId="5" xfId="6" applyBorder="1">
      <alignment horizontal="center" vertical="center" wrapText="1"/>
    </xf>
    <xf numFmtId="165" fontId="3" fillId="0" borderId="6" xfId="6" applyBorder="1">
      <alignment horizontal="center" vertical="center" wrapText="1"/>
    </xf>
    <xf numFmtId="165" fontId="3" fillId="0" borderId="7" xfId="6" applyBorder="1">
      <alignment horizontal="center" vertical="center" wrapText="1"/>
    </xf>
    <xf numFmtId="165" fontId="3" fillId="0" borderId="8" xfId="6" applyBorder="1">
      <alignment horizontal="center" vertical="center" wrapText="1"/>
    </xf>
    <xf numFmtId="165" fontId="3" fillId="0" borderId="9" xfId="6" applyBorder="1">
      <alignment horizontal="center" vertical="center" wrapText="1"/>
    </xf>
    <xf numFmtId="165" fontId="3" fillId="0" borderId="10" xfId="6" applyBorder="1">
      <alignment horizontal="center" vertical="center" wrapText="1"/>
    </xf>
    <xf numFmtId="165" fontId="3" fillId="0" borderId="11" xfId="6" applyBorder="1">
      <alignment horizontal="center" vertical="center" wrapText="1"/>
    </xf>
    <xf numFmtId="165" fontId="3" fillId="0" borderId="12" xfId="6" applyBorder="1">
      <alignment horizontal="center" vertical="center" wrapText="1"/>
    </xf>
    <xf numFmtId="165" fontId="3" fillId="0" borderId="13" xfId="6" applyBorder="1">
      <alignment horizontal="center" vertical="center" wrapText="1"/>
    </xf>
    <xf numFmtId="165" fontId="3" fillId="0" borderId="14" xfId="6" applyBorder="1">
      <alignment horizontal="center" vertical="center" wrapText="1"/>
    </xf>
    <xf numFmtId="165" fontId="3" fillId="0" borderId="15" xfId="6" applyBorder="1">
      <alignment horizontal="center" vertical="center" wrapText="1"/>
    </xf>
    <xf numFmtId="165" fontId="3" fillId="0" borderId="16" xfId="6" applyBorder="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6">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5"/>
      <tableStyleElement type="headerRow" dxfId="24"/>
      <tableStyleElement type="totalRow" dxfId="23"/>
      <tableStyleElement type="lastColumn" dxfId="22"/>
      <tableStyleElement type="firstRowStripe" dxfId="21"/>
    </tableStyle>
    <tableStyle name="Class Schedule Slicer" pivot="0" table="0" count="10" xr9:uid="{00000000-0011-0000-FFFF-FFFF0100000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CellStyle="Time">
      <calculatedColumnFormula>B3+Increment</calculatedColumnFormula>
    </tableColumn>
    <tableColumn id="2" xr3:uid="{00000000-0010-0000-0000-000002000000}" name="SUNDAY" dataDxfId="18"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17"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16"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15"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14"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3"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15" totalsRowShown="0">
  <autoFilter ref="B2:H15"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12">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tabSelected="1" zoomScaleNormal="100" zoomScaleSheetLayoutView="100" workbookViewId="0"/>
  </sheetViews>
  <sheetFormatPr defaultColWidth="9" defaultRowHeight="30" customHeight="1" x14ac:dyDescent="0.3"/>
  <cols>
    <col min="1" max="1" width="2.58203125" style="1" customWidth="1"/>
    <col min="2" max="2" width="12.25" style="1" customWidth="1"/>
    <col min="3" max="8" width="18.5" style="1" customWidth="1"/>
    <col min="9" max="9" width="18.75" style="1" customWidth="1"/>
    <col min="10" max="10" width="2.58203125" style="1" customWidth="1"/>
    <col min="11" max="16384" width="9" style="1"/>
  </cols>
  <sheetData>
    <row r="1" spans="2:9" ht="20.25" customHeight="1" x14ac:dyDescent="0.3">
      <c r="B1" s="11" t="s">
        <v>37</v>
      </c>
      <c r="C1" s="11"/>
      <c r="D1" s="11"/>
      <c r="E1" s="11"/>
      <c r="F1" s="11"/>
      <c r="G1" s="6" t="s">
        <v>38</v>
      </c>
      <c r="H1" s="6" t="s">
        <v>39</v>
      </c>
      <c r="I1" s="12" t="s">
        <v>18</v>
      </c>
    </row>
    <row r="2" spans="2:9" ht="20.25" customHeight="1" x14ac:dyDescent="0.3">
      <c r="B2" s="11"/>
      <c r="C2" s="11"/>
      <c r="D2" s="11"/>
      <c r="E2" s="11"/>
      <c r="F2" s="11"/>
      <c r="G2" s="7">
        <v>0.29166666666666669</v>
      </c>
      <c r="H2" s="7" t="s">
        <v>22</v>
      </c>
      <c r="I2" s="12"/>
    </row>
    <row r="3" spans="2:9" ht="20.25" customHeight="1" x14ac:dyDescent="0.3">
      <c r="B3" s="10" t="s">
        <v>4</v>
      </c>
      <c r="C3" s="9" t="s">
        <v>5</v>
      </c>
      <c r="D3" s="9" t="s">
        <v>6</v>
      </c>
      <c r="E3" s="9" t="s">
        <v>7</v>
      </c>
      <c r="F3" s="9" t="s">
        <v>8</v>
      </c>
      <c r="G3" s="9" t="s">
        <v>9</v>
      </c>
      <c r="H3" s="9" t="s">
        <v>10</v>
      </c>
      <c r="I3" s="9" t="s">
        <v>11</v>
      </c>
    </row>
    <row r="4" spans="2:9" ht="30" customHeight="1" x14ac:dyDescent="0.3">
      <c r="B4" s="5">
        <f>ScheduleStart</f>
        <v>0.29166666666666669</v>
      </c>
      <c r="C4" s="27">
        <f>IFERROR(INDEX(ClassList[],MATCH(SUMPRODUCT((ClassList[DAY]=ClassSchedule[[#Headers],[SUNDAY]])*(ROUNDDOWN($B4,10)&gt;=ROUNDDOWN(ClassList[START TIME],10))*($B4&lt;=ClassList[END TIME]),ClassList[UNIQUE]),ClassList[UNIQUE],0),2),0)</f>
        <v>0</v>
      </c>
      <c r="D4" s="21" t="str">
        <f>IFERROR(INDEX(ClassList[],MATCH(SUMPRODUCT((ClassList[DAY]=ClassSchedule[[#Headers],[MONDAY]])*(ROUNDDOWN($B4,10)&gt;=ROUNDDOWN(ClassList[START TIME],10))*($B4&lt;=ClassList[END TIME]),ClassList[UNIQUE]),ClassList[UNIQUE],0),2),0)</f>
        <v>OS</v>
      </c>
      <c r="E4" s="22">
        <f>IFERROR(INDEX(ClassList[],MATCH(SUMPRODUCT((ClassList[DAY]=ClassSchedule[[#Headers],[TUESDAY]])*(ROUNDDOWN($B4,10)&gt;=ROUNDDOWN(ClassList[START TIME],10))*($B4&lt;=ClassList[END TIME]),ClassList[UNIQUE]),ClassList[UNIQUE],0),2),0)</f>
        <v>0</v>
      </c>
      <c r="F4" s="16" t="str">
        <f>IFERROR(INDEX(ClassList[],MATCH(SUMPRODUCT((ClassList[DAY]=ClassSchedule[[#Headers],[WEDNESDAY]])*(ROUNDDOWN($B4,10)&gt;=ROUNDDOWN(ClassList[START TIME],10))*($B4&lt;=ClassList[END TIME]),ClassList[UNIQUE]),ClassList[UNIQUE],0),2),0)</f>
        <v>OS</v>
      </c>
      <c r="G4" s="15" t="str">
        <f>IFERROR(INDEX(ClassList[],MATCH(SUMPRODUCT((ClassList[DAY]=ClassSchedule[[#Headers],[THURSDAY]])*(ROUNDDOWN($B4,10)&gt;=ROUNDDOWN(ClassList[START TIME],10))*($B4&lt;=ClassList[END TIME]),ClassList[UNIQUE]),ClassList[UNIQUE],0),2),0)</f>
        <v>OS-CP</v>
      </c>
      <c r="H4" s="15" t="str">
        <f>IFERROR(INDEX(ClassList[],MATCH(SUMPRODUCT((ClassList[DAY]=ClassSchedule[[#Headers],[FRIDAY]])*(ROUNDDOWN($B4,10)&gt;=ROUNDDOWN(ClassList[START TIME],10))*($B4&lt;=ClassList[END TIME]),ClassList[UNIQUE]),ClassList[UNIQUE],0),2),0)</f>
        <v>Comu. Pr</v>
      </c>
      <c r="I4" s="15">
        <f>IFERROR(INDEX(ClassList[],MATCH(SUMPRODUCT((ClassList[DAY]=ClassSchedule[[#Headers],[SATURDAY]])*(ROUNDDOWN($B4,10)&gt;=ROUNDDOWN(ClassList[START TIME],10))*($B4&lt;=ClassList[END TIME]),ClassList[UNIQUE]),ClassList[UNIQUE],0),2),0)</f>
        <v>0</v>
      </c>
    </row>
    <row r="5" spans="2:9" ht="30" customHeight="1" x14ac:dyDescent="0.3">
      <c r="B5" s="5">
        <f t="shared" ref="B5:B36" si="0">B4+Increment</f>
        <v>0.33333333333333337</v>
      </c>
      <c r="C5" s="18">
        <f>IFERROR(INDEX(ClassList[],MATCH(SUMPRODUCT((ClassList[DAY]=ClassSchedule[[#Headers],[SUNDAY]])*(ROUNDDOWN($B5,10)&gt;=ROUNDDOWN(ClassList[START TIME],10))*($B5&lt;=ClassList[END TIME]),ClassList[UNIQUE]),ClassList[UNIQUE],0),2),0)</f>
        <v>0</v>
      </c>
      <c r="D5" s="16" t="str">
        <f>IFERROR(INDEX(ClassList[],MATCH(SUMPRODUCT((ClassList[DAY]=ClassSchedule[[#Headers],[MONDAY]])*(ROUNDDOWN($B5,10)&gt;=ROUNDDOWN(ClassList[START TIME],10))*($B5&lt;=ClassList[END TIME]),ClassList[UNIQUE]),ClassList[UNIQUE],0),2),0)</f>
        <v>OS</v>
      </c>
      <c r="E5" s="23">
        <f>IFERROR(INDEX(ClassList[],MATCH(SUMPRODUCT((ClassList[DAY]=ClassSchedule[[#Headers],[TUESDAY]])*(ROUNDDOWN($B5,10)&gt;=ROUNDDOWN(ClassList[START TIME],10))*($B5&lt;=ClassList[END TIME]),ClassList[UNIQUE]),ClassList[UNIQUE],0),2),0)</f>
        <v>0</v>
      </c>
      <c r="F5" s="16" t="str">
        <f>IFERROR(INDEX(ClassList[],MATCH(SUMPRODUCT((ClassList[DAY]=ClassSchedule[[#Headers],[WEDNESDAY]])*(ROUNDDOWN($B5,10)&gt;=ROUNDDOWN(ClassList[START TIME],10))*($B5&lt;=ClassList[END TIME]),ClassList[UNIQUE]),ClassList[UNIQUE],0),2),0)</f>
        <v>OS</v>
      </c>
      <c r="G5" s="15" t="str">
        <f>IFERROR(INDEX(ClassList[],MATCH(SUMPRODUCT((ClassList[DAY]=ClassSchedule[[#Headers],[THURSDAY]])*(ROUNDDOWN($B5,10)&gt;=ROUNDDOWN(ClassList[START TIME],10))*($B5&lt;=ClassList[END TIME]),ClassList[UNIQUE]),ClassList[UNIQUE],0),2),0)</f>
        <v>OS-CP</v>
      </c>
      <c r="H5" s="15" t="str">
        <f>IFERROR(INDEX(ClassList[],MATCH(SUMPRODUCT((ClassList[DAY]=ClassSchedule[[#Headers],[FRIDAY]])*(ROUNDDOWN($B5,10)&gt;=ROUNDDOWN(ClassList[START TIME],10))*($B5&lt;=ClassList[END TIME]),ClassList[UNIQUE]),ClassList[UNIQUE],0),2),0)</f>
        <v>Comu. Pr</v>
      </c>
      <c r="I5" s="15">
        <f>IFERROR(INDEX(ClassList[],MATCH(SUMPRODUCT((ClassList[DAY]=ClassSchedule[[#Headers],[SATURDAY]])*(ROUNDDOWN($B5,10)&gt;=ROUNDDOWN(ClassList[START TIME],10))*($B5&lt;=ClassList[END TIME]),ClassList[UNIQUE]),ClassList[UNIQUE],0),2),0)</f>
        <v>0</v>
      </c>
    </row>
    <row r="6" spans="2:9" ht="30" customHeight="1" x14ac:dyDescent="0.3">
      <c r="B6" s="5">
        <f t="shared" si="0"/>
        <v>0.37500000000000006</v>
      </c>
      <c r="C6" s="19">
        <f>IFERROR(INDEX(ClassList[],MATCH(SUMPRODUCT((ClassList[DAY]=ClassSchedule[[#Headers],[SUNDAY]])*(ROUNDDOWN($B6,10)&gt;=ROUNDDOWN(ClassList[START TIME],10))*($B6&lt;=ClassList[END TIME]),ClassList[UNIQUE]),ClassList[UNIQUE],0),2),0)</f>
        <v>0</v>
      </c>
      <c r="D6" s="24">
        <f>IFERROR(INDEX(ClassList[],MATCH(SUMPRODUCT((ClassList[DAY]=ClassSchedule[[#Headers],[MONDAY]])*(ROUNDDOWN($B6,10)&gt;=ROUNDDOWN(ClassList[START TIME],10))*($B6&lt;=ClassList[END TIME]),ClassList[UNIQUE]),ClassList[UNIQUE],0),2),0)</f>
        <v>0</v>
      </c>
      <c r="E6" s="25">
        <f>IFERROR(INDEX(ClassList[],MATCH(SUMPRODUCT((ClassList[DAY]=ClassSchedule[[#Headers],[TUESDAY]])*(ROUNDDOWN($B6,10)&gt;=ROUNDDOWN(ClassList[START TIME],10))*($B6&lt;=ClassList[END TIME]),ClassList[UNIQUE]),ClassList[UNIQUE],0),2),0)</f>
        <v>0</v>
      </c>
      <c r="F6" s="16">
        <f>IFERROR(INDEX(ClassList[],MATCH(SUMPRODUCT((ClassList[DAY]=ClassSchedule[[#Headers],[WEDNESDAY]])*(ROUNDDOWN($B6,10)&gt;=ROUNDDOWN(ClassList[START TIME],10))*($B6&lt;=ClassList[END TIME]),ClassList[UNIQUE]),ClassList[UNIQUE],0),2),0)</f>
        <v>0</v>
      </c>
      <c r="G6" s="15">
        <f>IFERROR(INDEX(ClassList[],MATCH(SUMPRODUCT((ClassList[DAY]=ClassSchedule[[#Headers],[THURSDAY]])*(ROUNDDOWN($B6,10)&gt;=ROUNDDOWN(ClassList[START TIME],10))*($B6&lt;=ClassList[END TIME]),ClassList[UNIQUE]),ClassList[UNIQUE],0),2),0)</f>
        <v>0</v>
      </c>
      <c r="H6" s="15" t="str">
        <f>IFERROR(INDEX(ClassList[],MATCH(SUMPRODUCT((ClassList[DAY]=ClassSchedule[[#Headers],[FRIDAY]])*(ROUNDDOWN($B6,10)&gt;=ROUNDDOWN(ClassList[START TIME],10))*($B6&lt;=ClassList[END TIME]),ClassList[UNIQUE]),ClassList[UNIQUE],0),2),0)</f>
        <v>Comu. Pr</v>
      </c>
      <c r="I6" s="15">
        <f>IFERROR(INDEX(ClassList[],MATCH(SUMPRODUCT((ClassList[DAY]=ClassSchedule[[#Headers],[SATURDAY]])*(ROUNDDOWN($B6,10)&gt;=ROUNDDOWN(ClassList[START TIME],10))*($B6&lt;=ClassList[END TIME]),ClassList[UNIQUE]),ClassList[UNIQUE],0),2),0)</f>
        <v>0</v>
      </c>
    </row>
    <row r="7" spans="2:9" ht="30" customHeight="1" x14ac:dyDescent="0.3">
      <c r="B7" s="5">
        <f t="shared" si="0"/>
        <v>0.41666666666666674</v>
      </c>
      <c r="C7" s="26">
        <f>IFERROR(INDEX(ClassList[],MATCH(SUMPRODUCT((ClassList[DAY]=ClassSchedule[[#Headers],[SUNDAY]])*(ROUNDDOWN($B7,10)&gt;=ROUNDDOWN(ClassList[START TIME],10))*($B7&lt;=ClassList[END TIME]),ClassList[UNIQUE]),ClassList[UNIQUE],0),2),0)</f>
        <v>0</v>
      </c>
      <c r="D7" s="20">
        <f>IFERROR(INDEX(ClassList[],MATCH(SUMPRODUCT((ClassList[DAY]=ClassSchedule[[#Headers],[MONDAY]])*(ROUNDDOWN($B7,10)&gt;=ROUNDDOWN(ClassList[START TIME],10))*($B7&lt;=ClassList[END TIME]),ClassList[UNIQUE]),ClassList[UNIQUE],0),2),0)</f>
        <v>0</v>
      </c>
      <c r="E7" s="17" t="str">
        <f>IFERROR(INDEX(ClassList[],MATCH(SUMPRODUCT((ClassList[DAY]=ClassSchedule[[#Headers],[TUESDAY]])*(ROUNDDOWN($B7,10)&gt;=ROUNDDOWN(ClassList[START TIME],10))*($B7&lt;=ClassList[END TIME]),ClassList[UNIQUE]),ClassList[UNIQUE],0),2),0)</f>
        <v>Filosofia</v>
      </c>
      <c r="F7" s="15">
        <f>IFERROR(INDEX(ClassList[],MATCH(SUMPRODUCT((ClassList[DAY]=ClassSchedule[[#Headers],[WEDNESDAY]])*(ROUNDDOWN($B7,10)&gt;=ROUNDDOWN(ClassList[START TIME],10))*($B7&lt;=ClassList[END TIME]),ClassList[UNIQUE]),ClassList[UNIQUE],0),2),0)</f>
        <v>0</v>
      </c>
      <c r="G7" s="15">
        <f>IFERROR(INDEX(ClassList[],MATCH(SUMPRODUCT((ClassList[DAY]=ClassSchedule[[#Headers],[THURSDAY]])*(ROUNDDOWN($B7,10)&gt;=ROUNDDOWN(ClassList[START TIME],10))*($B7&lt;=ClassList[END TIME]),ClassList[UNIQUE]),ClassList[UNIQUE],0),2),0)</f>
        <v>0</v>
      </c>
      <c r="H7" s="15" t="str">
        <f>IFERROR(INDEX(ClassList[],MATCH(SUMPRODUCT((ClassList[DAY]=ClassSchedule[[#Headers],[FRIDAY]])*(ROUNDDOWN($B7,10)&gt;=ROUNDDOWN(ClassList[START TIME],10))*($B7&lt;=ClassList[END TIME]),ClassList[UNIQUE]),ClassList[UNIQUE],0),2),0)</f>
        <v>AMB</v>
      </c>
      <c r="I7" s="15">
        <f>IFERROR(INDEX(ClassList[],MATCH(SUMPRODUCT((ClassList[DAY]=ClassSchedule[[#Headers],[SATURDAY]])*(ROUNDDOWN($B7,10)&gt;=ROUNDDOWN(ClassList[START TIME],10))*($B7&lt;=ClassList[END TIME]),ClassList[UNIQUE]),ClassList[UNIQUE],0),2),0)</f>
        <v>0</v>
      </c>
    </row>
    <row r="8" spans="2:9" ht="30" customHeight="1" x14ac:dyDescent="0.3">
      <c r="B8" s="5">
        <f t="shared" si="0"/>
        <v>0.45833333333333343</v>
      </c>
      <c r="C8" s="26">
        <f>IFERROR(INDEX(ClassList[],MATCH(SUMPRODUCT((ClassList[DAY]=ClassSchedule[[#Headers],[SUNDAY]])*(ROUNDDOWN($B8,10)&gt;=ROUNDDOWN(ClassList[START TIME],10))*($B8&lt;=ClassList[END TIME]),ClassList[UNIQUE]),ClassList[UNIQUE],0),2),0)</f>
        <v>0</v>
      </c>
      <c r="D8" s="16">
        <f>IFERROR(INDEX(ClassList[],MATCH(SUMPRODUCT((ClassList[DAY]=ClassSchedule[[#Headers],[MONDAY]])*(ROUNDDOWN($B8,10)&gt;=ROUNDDOWN(ClassList[START TIME],10))*($B8&lt;=ClassList[END TIME]),ClassList[UNIQUE]),ClassList[UNIQUE],0),2),0)</f>
        <v>0</v>
      </c>
      <c r="E8" s="15" t="str">
        <f>IFERROR(INDEX(ClassList[],MATCH(SUMPRODUCT((ClassList[DAY]=ClassSchedule[[#Headers],[TUESDAY]])*(ROUNDDOWN($B8,10)&gt;=ROUNDDOWN(ClassList[START TIME],10))*($B8&lt;=ClassList[END TIME]),ClassList[UNIQUE]),ClassList[UNIQUE],0),2),0)</f>
        <v>Filosofia</v>
      </c>
      <c r="F8" s="15" t="str">
        <f>IFERROR(INDEX(ClassList[],MATCH(SUMPRODUCT((ClassList[DAY]=ClassSchedule[[#Headers],[WEDNESDAY]])*(ROUNDDOWN($B8,10)&gt;=ROUNDDOWN(ClassList[START TIME],10))*($B8&lt;=ClassList[END TIME]),ClassList[UNIQUE]),ClassList[UNIQUE],0),2),0)</f>
        <v>Compi</v>
      </c>
      <c r="G8" s="15">
        <f>IFERROR(INDEX(ClassList[],MATCH(SUMPRODUCT((ClassList[DAY]=ClassSchedule[[#Headers],[THURSDAY]])*(ROUNDDOWN($B8,10)&gt;=ROUNDDOWN(ClassList[START TIME],10))*($B8&lt;=ClassList[END TIME]),ClassList[UNIQUE]),ClassList[UNIQUE],0),2),0)</f>
        <v>0</v>
      </c>
      <c r="H8" s="15" t="str">
        <f>IFERROR(INDEX(ClassList[],MATCH(SUMPRODUCT((ClassList[DAY]=ClassSchedule[[#Headers],[FRIDAY]])*(ROUNDDOWN($B8,10)&gt;=ROUNDDOWN(ClassList[START TIME],10))*($B8&lt;=ClassList[END TIME]),ClassList[UNIQUE]),ClassList[UNIQUE],0),2),0)</f>
        <v>AMB</v>
      </c>
      <c r="I8" s="15">
        <f>IFERROR(INDEX(ClassList[],MATCH(SUMPRODUCT((ClassList[DAY]=ClassSchedule[[#Headers],[SATURDAY]])*(ROUNDDOWN($B8,10)&gt;=ROUNDDOWN(ClassList[START TIME],10))*($B8&lt;=ClassList[END TIME]),ClassList[UNIQUE]),ClassList[UNIQUE],0),2),0)</f>
        <v>0</v>
      </c>
    </row>
    <row r="9" spans="2:9" ht="30" customHeight="1" x14ac:dyDescent="0.3">
      <c r="B9" s="5">
        <f t="shared" si="0"/>
        <v>0.50000000000000011</v>
      </c>
      <c r="C9" s="17">
        <f>IFERROR(INDEX(ClassList[],MATCH(SUMPRODUCT((ClassList[DAY]=ClassSchedule[[#Headers],[SUNDAY]])*(ROUNDDOWN($B9,10)&gt;=ROUNDDOWN(ClassList[START TIME],10))*($B9&lt;=ClassList[END TIME]),ClassList[UNIQUE]),ClassList[UNIQUE],0),2),0)</f>
        <v>0</v>
      </c>
      <c r="D9" s="15">
        <f>IFERROR(INDEX(ClassList[],MATCH(SUMPRODUCT((ClassList[DAY]=ClassSchedule[[#Headers],[MONDAY]])*(ROUNDDOWN($B9,10)&gt;=ROUNDDOWN(ClassList[START TIME],10))*($B9&lt;=ClassList[END TIME]),ClassList[UNIQUE]),ClassList[UNIQUE],0),2),0)</f>
        <v>0</v>
      </c>
      <c r="E9" s="15" t="str">
        <f>IFERROR(INDEX(ClassList[],MATCH(SUMPRODUCT((ClassList[DAY]=ClassSchedule[[#Headers],[TUESDAY]])*(ROUNDDOWN($B9,10)&gt;=ROUNDDOWN(ClassList[START TIME],10))*($B9&lt;=ClassList[END TIME]),ClassList[UNIQUE]),ClassList[UNIQUE],0),2),0)</f>
        <v>Filosofia</v>
      </c>
      <c r="F9" s="15" t="str">
        <f>IFERROR(INDEX(ClassList[],MATCH(SUMPRODUCT((ClassList[DAY]=ClassSchedule[[#Headers],[WEDNESDAY]])*(ROUNDDOWN($B9,10)&gt;=ROUNDDOWN(ClassList[START TIME],10))*($B9&lt;=ClassList[END TIME]),ClassList[UNIQUE]),ClassList[UNIQUE],0),2),0)</f>
        <v>Compi</v>
      </c>
      <c r="G9" s="15">
        <f>IFERROR(INDEX(ClassList[],MATCH(SUMPRODUCT((ClassList[DAY]=ClassSchedule[[#Headers],[THURSDAY]])*(ROUNDDOWN($B9,10)&gt;=ROUNDDOWN(ClassList[START TIME],10))*($B9&lt;=ClassList[END TIME]),ClassList[UNIQUE]),ClassList[UNIQUE],0),2),0)</f>
        <v>0</v>
      </c>
      <c r="H9" s="15" t="str">
        <f>IFERROR(INDEX(ClassList[],MATCH(SUMPRODUCT((ClassList[DAY]=ClassSchedule[[#Headers],[FRIDAY]])*(ROUNDDOWN($B9,10)&gt;=ROUNDDOWN(ClassList[START TIME],10))*($B9&lt;=ClassList[END TIME]),ClassList[UNIQUE]),ClassList[UNIQUE],0),2),0)</f>
        <v>AMB</v>
      </c>
      <c r="I9" s="15">
        <f>IFERROR(INDEX(ClassList[],MATCH(SUMPRODUCT((ClassList[DAY]=ClassSchedule[[#Headers],[SATURDAY]])*(ROUNDDOWN($B9,10)&gt;=ROUNDDOWN(ClassList[START TIME],10))*($B9&lt;=ClassList[END TIME]),ClassList[UNIQUE]),ClassList[UNIQUE],0),2),0)</f>
        <v>0</v>
      </c>
    </row>
    <row r="10" spans="2:9" ht="30" customHeight="1" x14ac:dyDescent="0.3">
      <c r="B10" s="5">
        <f t="shared" si="0"/>
        <v>0.54166666666666674</v>
      </c>
      <c r="C10" s="15">
        <f>IFERROR(INDEX(ClassList[],MATCH(SUMPRODUCT((ClassList[DAY]=ClassSchedule[[#Headers],[SUNDAY]])*(ROUNDDOWN($B10,10)&gt;=ROUNDDOWN(ClassList[START TIME],10))*($B10&lt;=ClassList[END TIME]),ClassList[UNIQUE]),ClassList[UNIQUE],0),2),0)</f>
        <v>0</v>
      </c>
      <c r="D10" s="15">
        <f>IFERROR(INDEX(ClassList[],MATCH(SUMPRODUCT((ClassList[DAY]=ClassSchedule[[#Headers],[MONDAY]])*(ROUNDDOWN($B10,10)&gt;=ROUNDDOWN(ClassList[START TIME],10))*($B10&lt;=ClassList[END TIME]),ClassList[UNIQUE]),ClassList[UNIQUE],0),2),0)</f>
        <v>0</v>
      </c>
      <c r="E10" s="15">
        <f>IFERROR(INDEX(ClassList[],MATCH(SUMPRODUCT((ClassList[DAY]=ClassSchedule[[#Headers],[TUESDAY]])*(ROUNDDOWN($B10,10)&gt;=ROUNDDOWN(ClassList[START TIME],10))*($B10&lt;=ClassList[END TIME]),ClassList[UNIQUE]),ClassList[UNIQUE],0),2),0)</f>
        <v>0</v>
      </c>
      <c r="F10" s="15">
        <f>IFERROR(INDEX(ClassList[],MATCH(SUMPRODUCT((ClassList[DAY]=ClassSchedule[[#Headers],[WEDNESDAY]])*(ROUNDDOWN($B10,10)&gt;=ROUNDDOWN(ClassList[START TIME],10))*($B10&lt;=ClassList[END TIME]),ClassList[UNIQUE]),ClassList[UNIQUE],0),2),0)</f>
        <v>0</v>
      </c>
      <c r="G10" s="15">
        <f>IFERROR(INDEX(ClassList[],MATCH(SUMPRODUCT((ClassList[DAY]=ClassSchedule[[#Headers],[THURSDAY]])*(ROUNDDOWN($B10,10)&gt;=ROUNDDOWN(ClassList[START TIME],10))*($B10&lt;=ClassList[END TIME]),ClassList[UNIQUE]),ClassList[UNIQUE],0),2),0)</f>
        <v>0</v>
      </c>
      <c r="H10" s="15">
        <f>IFERROR(INDEX(ClassList[],MATCH(SUMPRODUCT((ClassList[DAY]=ClassSchedule[[#Headers],[FRIDAY]])*(ROUNDDOWN($B10,10)&gt;=ROUNDDOWN(ClassList[START TIME],10))*($B10&lt;=ClassList[END TIME]),ClassList[UNIQUE]),ClassList[UNIQUE],0),2),0)</f>
        <v>0</v>
      </c>
      <c r="I10" s="15">
        <f>IFERROR(INDEX(ClassList[],MATCH(SUMPRODUCT((ClassList[DAY]=ClassSchedule[[#Headers],[SATURDAY]])*(ROUNDDOWN($B10,10)&gt;=ROUNDDOWN(ClassList[START TIME],10))*($B10&lt;=ClassList[END TIME]),ClassList[UNIQUE]),ClassList[UNIQUE],0),2),0)</f>
        <v>0</v>
      </c>
    </row>
    <row r="11" spans="2:9" ht="30" customHeight="1" x14ac:dyDescent="0.3">
      <c r="B11" s="5">
        <f t="shared" si="0"/>
        <v>0.58333333333333337</v>
      </c>
      <c r="C11" s="15">
        <f>IFERROR(INDEX(ClassList[],MATCH(SUMPRODUCT((ClassList[DAY]=ClassSchedule[[#Headers],[SUNDAY]])*(ROUNDDOWN($B11,10)&gt;=ROUNDDOWN(ClassList[START TIME],10))*($B11&lt;=ClassList[END TIME]),ClassList[UNIQUE]),ClassList[UNIQUE],0),2),0)</f>
        <v>0</v>
      </c>
      <c r="D11" s="15" t="str">
        <f>IFERROR(INDEX(ClassList[],MATCH(SUMPRODUCT((ClassList[DAY]=ClassSchedule[[#Headers],[MONDAY]])*(ROUNDDOWN($B11,10)&gt;=ROUNDDOWN(ClassList[START TIME],10))*($B11&lt;=ClassList[END TIME]),ClassList[UNIQUE]),ClassList[UNIQUE],0),2),0)</f>
        <v>Fundamentos</v>
      </c>
      <c r="E11" s="15">
        <f>IFERROR(INDEX(ClassList[],MATCH(SUMPRODUCT((ClassList[DAY]=ClassSchedule[[#Headers],[TUESDAY]])*(ROUNDDOWN($B11,10)&gt;=ROUNDDOWN(ClassList[START TIME],10))*($B11&lt;=ClassList[END TIME]),ClassList[UNIQUE]),ClassList[UNIQUE],0),2),0)</f>
        <v>0</v>
      </c>
      <c r="F11" s="15">
        <f>IFERROR(INDEX(ClassList[],MATCH(SUMPRODUCT((ClassList[DAY]=ClassSchedule[[#Headers],[WEDNESDAY]])*(ROUNDDOWN($B11,10)&gt;=ROUNDDOWN(ClassList[START TIME],10))*($B11&lt;=ClassList[END TIME]),ClassList[UNIQUE]),ClassList[UNIQUE],0),2),0)</f>
        <v>0</v>
      </c>
      <c r="G11" s="15">
        <f>IFERROR(INDEX(ClassList[],MATCH(SUMPRODUCT((ClassList[DAY]=ClassSchedule[[#Headers],[THURSDAY]])*(ROUNDDOWN($B11,10)&gt;=ROUNDDOWN(ClassList[START TIME],10))*($B11&lt;=ClassList[END TIME]),ClassList[UNIQUE]),ClassList[UNIQUE],0),2),0)</f>
        <v>0</v>
      </c>
      <c r="H11" s="15" t="str">
        <f>IFERROR(INDEX(ClassList[],MATCH(SUMPRODUCT((ClassList[DAY]=ClassSchedule[[#Headers],[FRIDAY]])*(ROUNDDOWN($B11,10)&gt;=ROUNDDOWN(ClassList[START TIME],10))*($B11&lt;=ClassList[END TIME]),ClassList[UNIQUE]),ClassList[UNIQUE],0),2),0)</f>
        <v>Compi</v>
      </c>
      <c r="I11" s="15">
        <f>IFERROR(INDEX(ClassList[],MATCH(SUMPRODUCT((ClassList[DAY]=ClassSchedule[[#Headers],[SATURDAY]])*(ROUNDDOWN($B11,10)&gt;=ROUNDDOWN(ClassList[START TIME],10))*($B11&lt;=ClassList[END TIME]),ClassList[UNIQUE]),ClassList[UNIQUE],0),2),0)</f>
        <v>0</v>
      </c>
    </row>
    <row r="12" spans="2:9" ht="30" customHeight="1" x14ac:dyDescent="0.3">
      <c r="B12" s="5">
        <f t="shared" si="0"/>
        <v>0.625</v>
      </c>
      <c r="C12" s="15">
        <f>IFERROR(INDEX(ClassList[],MATCH(SUMPRODUCT((ClassList[DAY]=ClassSchedule[[#Headers],[SUNDAY]])*(ROUNDDOWN($B12,10)&gt;=ROUNDDOWN(ClassList[START TIME],10))*($B12&lt;=ClassList[END TIME]),ClassList[UNIQUE]),ClassList[UNIQUE],0),2),0)</f>
        <v>0</v>
      </c>
      <c r="D12" s="15" t="str">
        <f>IFERROR(INDEX(ClassList[],MATCH(SUMPRODUCT((ClassList[DAY]=ClassSchedule[[#Headers],[MONDAY]])*(ROUNDDOWN($B12,10)&gt;=ROUNDDOWN(ClassList[START TIME],10))*($B12&lt;=ClassList[END TIME]),ClassList[UNIQUE]),ClassList[UNIQUE],0),2),0)</f>
        <v>Fundamentos</v>
      </c>
      <c r="E12" s="15">
        <f>IFERROR(INDEX(ClassList[],MATCH(SUMPRODUCT((ClassList[DAY]=ClassSchedule[[#Headers],[TUESDAY]])*(ROUNDDOWN($B12,10)&gt;=ROUNDDOWN(ClassList[START TIME],10))*($B12&lt;=ClassList[END TIME]),ClassList[UNIQUE]),ClassList[UNIQUE],0),2),0)</f>
        <v>0</v>
      </c>
      <c r="F12" s="15">
        <f>IFERROR(INDEX(ClassList[],MATCH(SUMPRODUCT((ClassList[DAY]=ClassSchedule[[#Headers],[WEDNESDAY]])*(ROUNDDOWN($B12,10)&gt;=ROUNDDOWN(ClassList[START TIME],10))*($B12&lt;=ClassList[END TIME]),ClassList[UNIQUE]),ClassList[UNIQUE],0),2),0)</f>
        <v>0</v>
      </c>
      <c r="G12" s="15">
        <f>IFERROR(INDEX(ClassList[],MATCH(SUMPRODUCT((ClassList[DAY]=ClassSchedule[[#Headers],[THURSDAY]])*(ROUNDDOWN($B12,10)&gt;=ROUNDDOWN(ClassList[START TIME],10))*($B12&lt;=ClassList[END TIME]),ClassList[UNIQUE]),ClassList[UNIQUE],0),2),0)</f>
        <v>0</v>
      </c>
      <c r="H12" s="15" t="str">
        <f>IFERROR(INDEX(ClassList[],MATCH(SUMPRODUCT((ClassList[DAY]=ClassSchedule[[#Headers],[FRIDAY]])*(ROUNDDOWN($B12,10)&gt;=ROUNDDOWN(ClassList[START TIME],10))*($B12&lt;=ClassList[END TIME]),ClassList[UNIQUE]),ClassList[UNIQUE],0),2),0)</f>
        <v>Compi</v>
      </c>
      <c r="I12" s="15">
        <f>IFERROR(INDEX(ClassList[],MATCH(SUMPRODUCT((ClassList[DAY]=ClassSchedule[[#Headers],[SATURDAY]])*(ROUNDDOWN($B12,10)&gt;=ROUNDDOWN(ClassList[START TIME],10))*($B12&lt;=ClassList[END TIME]),ClassList[UNIQUE]),ClassList[UNIQUE],0),2),0)</f>
        <v>0</v>
      </c>
    </row>
    <row r="13" spans="2:9" ht="30" customHeight="1" x14ac:dyDescent="0.3">
      <c r="B13" s="5">
        <f t="shared" si="0"/>
        <v>0.66666666666666663</v>
      </c>
      <c r="C13" s="15">
        <f>IFERROR(INDEX(ClassList[],MATCH(SUMPRODUCT((ClassList[DAY]=ClassSchedule[[#Headers],[SUNDAY]])*(ROUNDDOWN($B13,10)&gt;=ROUNDDOWN(ClassList[START TIME],10))*($B13&lt;=ClassList[END TIME]),ClassList[UNIQUE]),ClassList[UNIQUE],0),2),0)</f>
        <v>0</v>
      </c>
      <c r="D13" s="15" t="str">
        <f>IFERROR(INDEX(ClassList[],MATCH(SUMPRODUCT((ClassList[DAY]=ClassSchedule[[#Headers],[MONDAY]])*(ROUNDDOWN($B13,10)&gt;=ROUNDDOWN(ClassList[START TIME],10))*($B13&lt;=ClassList[END TIME]),ClassList[UNIQUE]),ClassList[UNIQUE],0),2),0)</f>
        <v>Compi</v>
      </c>
      <c r="E13" s="15">
        <f>IFERROR(INDEX(ClassList[],MATCH(SUMPRODUCT((ClassList[DAY]=ClassSchedule[[#Headers],[TUESDAY]])*(ROUNDDOWN($B13,10)&gt;=ROUNDDOWN(ClassList[START TIME],10))*($B13&lt;=ClassList[END TIME]),ClassList[UNIQUE]),ClassList[UNIQUE],0),2),0)</f>
        <v>0</v>
      </c>
      <c r="F13" s="15" t="str">
        <f>IFERROR(INDEX(ClassList[],MATCH(SUMPRODUCT((ClassList[DAY]=ClassSchedule[[#Headers],[WEDNESDAY]])*(ROUNDDOWN($B13,10)&gt;=ROUNDDOWN(ClassList[START TIME],10))*($B13&lt;=ClassList[END TIME]),ClassList[UNIQUE]),ClassList[UNIQUE],0),2),0)</f>
        <v>Fundamentos</v>
      </c>
      <c r="G13" s="15" t="str">
        <f>IFERROR(INDEX(ClassList[],MATCH(SUMPRODUCT((ClassList[DAY]=ClassSchedule[[#Headers],[THURSDAY]])*(ROUNDDOWN($B13,10)&gt;=ROUNDDOWN(ClassList[START TIME],10))*($B13&lt;=ClassList[END TIME]),ClassList[UNIQUE]),ClassList[UNIQUE],0),2),0)</f>
        <v>Fundamentos</v>
      </c>
      <c r="H13" s="15">
        <f>IFERROR(INDEX(ClassList[],MATCH(SUMPRODUCT((ClassList[DAY]=ClassSchedule[[#Headers],[FRIDAY]])*(ROUNDDOWN($B13,10)&gt;=ROUNDDOWN(ClassList[START TIME],10))*($B13&lt;=ClassList[END TIME]),ClassList[UNIQUE]),ClassList[UNIQUE],0),2),0)</f>
        <v>0</v>
      </c>
      <c r="I13" s="15">
        <f>IFERROR(INDEX(ClassList[],MATCH(SUMPRODUCT((ClassList[DAY]=ClassSchedule[[#Headers],[SATURDAY]])*(ROUNDDOWN($B13,10)&gt;=ROUNDDOWN(ClassList[START TIME],10))*($B13&lt;=ClassList[END TIME]),ClassList[UNIQUE]),ClassList[UNIQUE],0),2),0)</f>
        <v>0</v>
      </c>
    </row>
    <row r="14" spans="2:9" ht="30" customHeight="1" x14ac:dyDescent="0.3">
      <c r="B14" s="5">
        <f t="shared" si="0"/>
        <v>0.70833333333333326</v>
      </c>
      <c r="C14" s="15">
        <f>IFERROR(INDEX(ClassList[],MATCH(SUMPRODUCT((ClassList[DAY]=ClassSchedule[[#Headers],[SUNDAY]])*(ROUNDDOWN($B14,10)&gt;=ROUNDDOWN(ClassList[START TIME],10))*($B14&lt;=ClassList[END TIME]),ClassList[UNIQUE]),ClassList[UNIQUE],0),2),0)</f>
        <v>0</v>
      </c>
      <c r="D14" s="15" t="str">
        <f>IFERROR(INDEX(ClassList[],MATCH(SUMPRODUCT((ClassList[DAY]=ClassSchedule[[#Headers],[MONDAY]])*(ROUNDDOWN($B14,10)&gt;=ROUNDDOWN(ClassList[START TIME],10))*($B14&lt;=ClassList[END TIME]),ClassList[UNIQUE]),ClassList[UNIQUE],0),2),0)</f>
        <v>Compi</v>
      </c>
      <c r="E14" s="15">
        <f>IFERROR(INDEX(ClassList[],MATCH(SUMPRODUCT((ClassList[DAY]=ClassSchedule[[#Headers],[TUESDAY]])*(ROUNDDOWN($B14,10)&gt;=ROUNDDOWN(ClassList[START TIME],10))*($B14&lt;=ClassList[END TIME]),ClassList[UNIQUE]),ClassList[UNIQUE],0),2),0)</f>
        <v>0</v>
      </c>
      <c r="F14" s="15" t="str">
        <f>IFERROR(INDEX(ClassList[],MATCH(SUMPRODUCT((ClassList[DAY]=ClassSchedule[[#Headers],[WEDNESDAY]])*(ROUNDDOWN($B14,10)&gt;=ROUNDDOWN(ClassList[START TIME],10))*($B14&lt;=ClassList[END TIME]),ClassList[UNIQUE]),ClassList[UNIQUE],0),2),0)</f>
        <v>Fundamentos</v>
      </c>
      <c r="G14" s="15" t="str">
        <f>IFERROR(INDEX(ClassList[],MATCH(SUMPRODUCT((ClassList[DAY]=ClassSchedule[[#Headers],[THURSDAY]])*(ROUNDDOWN($B14,10)&gt;=ROUNDDOWN(ClassList[START TIME],10))*($B14&lt;=ClassList[END TIME]),ClassList[UNIQUE]),ClassList[UNIQUE],0),2),0)</f>
        <v>Fundamentos</v>
      </c>
      <c r="H14" s="15">
        <f>IFERROR(INDEX(ClassList[],MATCH(SUMPRODUCT((ClassList[DAY]=ClassSchedule[[#Headers],[FRIDAY]])*(ROUNDDOWN($B14,10)&gt;=ROUNDDOWN(ClassList[START TIME],10))*($B14&lt;=ClassList[END TIME]),ClassList[UNIQUE]),ClassList[UNIQUE],0),2),0)</f>
        <v>0</v>
      </c>
      <c r="I14" s="15">
        <f>IFERROR(INDEX(ClassList[],MATCH(SUMPRODUCT((ClassList[DAY]=ClassSchedule[[#Headers],[SATURDAY]])*(ROUNDDOWN($B14,10)&gt;=ROUNDDOWN(ClassList[START TIME],10))*($B14&lt;=ClassList[END TIME]),ClassList[UNIQUE]),ClassList[UNIQUE],0),2),0)</f>
        <v>0</v>
      </c>
    </row>
    <row r="15" spans="2:9" ht="30" customHeight="1" x14ac:dyDescent="0.3">
      <c r="B15" s="5">
        <f t="shared" si="0"/>
        <v>0.74999999999999989</v>
      </c>
      <c r="C15" s="15">
        <f>IFERROR(INDEX(ClassList[],MATCH(SUMPRODUCT((ClassList[DAY]=ClassSchedule[[#Headers],[SUNDAY]])*(ROUNDDOWN($B15,10)&gt;=ROUNDDOWN(ClassList[START TIME],10))*($B15&lt;=ClassList[END TIME]),ClassList[UNIQUE]),ClassList[UNIQUE],0),2),0)</f>
        <v>0</v>
      </c>
      <c r="D15" s="15">
        <f>IFERROR(INDEX(ClassList[],MATCH(SUMPRODUCT((ClassList[DAY]=ClassSchedule[[#Headers],[MONDAY]])*(ROUNDDOWN($B15,10)&gt;=ROUNDDOWN(ClassList[START TIME],10))*($B15&lt;=ClassList[END TIME]),ClassList[UNIQUE]),ClassList[UNIQUE],0),2),0)</f>
        <v>0</v>
      </c>
      <c r="E15" s="15">
        <f>IFERROR(INDEX(ClassList[],MATCH(SUMPRODUCT((ClassList[DAY]=ClassSchedule[[#Headers],[TUESDAY]])*(ROUNDDOWN($B15,10)&gt;=ROUNDDOWN(ClassList[START TIME],10))*($B15&lt;=ClassList[END TIME]),ClassList[UNIQUE]),ClassList[UNIQUE],0),2),0)</f>
        <v>0</v>
      </c>
      <c r="F15" s="15">
        <f>IFERROR(INDEX(ClassList[],MATCH(SUMPRODUCT((ClassList[DAY]=ClassSchedule[[#Headers],[WEDNESDAY]])*(ROUNDDOWN($B15,10)&gt;=ROUNDDOWN(ClassList[START TIME],10))*($B15&lt;=ClassList[END TIME]),ClassList[UNIQUE]),ClassList[UNIQUE],0),2),0)</f>
        <v>0</v>
      </c>
      <c r="G15" s="15">
        <f>IFERROR(INDEX(ClassList[],MATCH(SUMPRODUCT((ClassList[DAY]=ClassSchedule[[#Headers],[THURSDAY]])*(ROUNDDOWN($B15,10)&gt;=ROUNDDOWN(ClassList[START TIME],10))*($B15&lt;=ClassList[END TIME]),ClassList[UNIQUE]),ClassList[UNIQUE],0),2),0)</f>
        <v>0</v>
      </c>
      <c r="H15" s="15">
        <f>IFERROR(INDEX(ClassList[],MATCH(SUMPRODUCT((ClassList[DAY]=ClassSchedule[[#Headers],[FRIDAY]])*(ROUNDDOWN($B15,10)&gt;=ROUNDDOWN(ClassList[START TIME],10))*($B15&lt;=ClassList[END TIME]),ClassList[UNIQUE]),ClassList[UNIQUE],0),2),0)</f>
        <v>0</v>
      </c>
      <c r="I15" s="15">
        <f>IFERROR(INDEX(ClassList[],MATCH(SUMPRODUCT((ClassList[DAY]=ClassSchedule[[#Headers],[SATURDAY]])*(ROUNDDOWN($B15,10)&gt;=ROUNDDOWN(ClassList[START TIME],10))*($B15&lt;=ClassList[END TIME]),ClassList[UNIQUE]),ClassList[UNIQUE],0),2),0)</f>
        <v>0</v>
      </c>
    </row>
    <row r="16" spans="2:9" ht="30" customHeight="1" x14ac:dyDescent="0.3">
      <c r="B16" s="5">
        <f t="shared" si="0"/>
        <v>0.79166666666666652</v>
      </c>
      <c r="C16" s="15">
        <f>IFERROR(INDEX(ClassList[],MATCH(SUMPRODUCT((ClassList[DAY]=ClassSchedule[[#Headers],[SUNDAY]])*(ROUNDDOWN($B16,10)&gt;=ROUNDDOWN(ClassList[START TIME],10))*($B16&lt;=ClassList[END TIME]),ClassList[UNIQUE]),ClassList[UNIQUE],0),2),0)</f>
        <v>0</v>
      </c>
      <c r="D16" s="15">
        <f>IFERROR(INDEX(ClassList[],MATCH(SUMPRODUCT((ClassList[DAY]=ClassSchedule[[#Headers],[MONDAY]])*(ROUNDDOWN($B16,10)&gt;=ROUNDDOWN(ClassList[START TIME],10))*($B16&lt;=ClassList[END TIME]),ClassList[UNIQUE]),ClassList[UNIQUE],0),2),0)</f>
        <v>0</v>
      </c>
      <c r="E16" s="15">
        <f>IFERROR(INDEX(ClassList[],MATCH(SUMPRODUCT((ClassList[DAY]=ClassSchedule[[#Headers],[TUESDAY]])*(ROUNDDOWN($B16,10)&gt;=ROUNDDOWN(ClassList[START TIME],10))*($B16&lt;=ClassList[END TIME]),ClassList[UNIQUE]),ClassList[UNIQUE],0),2),0)</f>
        <v>0</v>
      </c>
      <c r="F16" s="15">
        <f>IFERROR(INDEX(ClassList[],MATCH(SUMPRODUCT((ClassList[DAY]=ClassSchedule[[#Headers],[WEDNESDAY]])*(ROUNDDOWN($B16,10)&gt;=ROUNDDOWN(ClassList[START TIME],10))*($B16&lt;=ClassList[END TIME]),ClassList[UNIQUE]),ClassList[UNIQUE],0),2),0)</f>
        <v>0</v>
      </c>
      <c r="G16" s="15">
        <f>IFERROR(INDEX(ClassList[],MATCH(SUMPRODUCT((ClassList[DAY]=ClassSchedule[[#Headers],[THURSDAY]])*(ROUNDDOWN($B16,10)&gt;=ROUNDDOWN(ClassList[START TIME],10))*($B16&lt;=ClassList[END TIME]),ClassList[UNIQUE]),ClassList[UNIQUE],0),2),0)</f>
        <v>0</v>
      </c>
      <c r="H16" s="15">
        <f>IFERROR(INDEX(ClassList[],MATCH(SUMPRODUCT((ClassList[DAY]=ClassSchedule[[#Headers],[FRIDAY]])*(ROUNDDOWN($B16,10)&gt;=ROUNDDOWN(ClassList[START TIME],10))*($B16&lt;=ClassList[END TIME]),ClassList[UNIQUE]),ClassList[UNIQUE],0),2),0)</f>
        <v>0</v>
      </c>
      <c r="I16" s="15">
        <f>IFERROR(INDEX(ClassList[],MATCH(SUMPRODUCT((ClassList[DAY]=ClassSchedule[[#Headers],[SATURDAY]])*(ROUNDDOWN($B16,10)&gt;=ROUNDDOWN(ClassList[START TIME],10))*($B16&lt;=ClassList[END TIME]),ClassList[UNIQUE]),ClassList[UNIQUE],0),2),0)</f>
        <v>0</v>
      </c>
    </row>
    <row r="17" spans="1:9" ht="30" customHeight="1" x14ac:dyDescent="0.3">
      <c r="B17" s="5">
        <f t="shared" si="0"/>
        <v>0.83333333333333315</v>
      </c>
      <c r="C17" s="15">
        <f>IFERROR(INDEX(ClassList[],MATCH(SUMPRODUCT((ClassList[DAY]=ClassSchedule[[#Headers],[SUNDAY]])*(ROUNDDOWN($B17,10)&gt;=ROUNDDOWN(ClassList[START TIME],10))*($B17&lt;=ClassList[END TIME]),ClassList[UNIQUE]),ClassList[UNIQUE],0),2),0)</f>
        <v>0</v>
      </c>
      <c r="D17" s="15">
        <f>IFERROR(INDEX(ClassList[],MATCH(SUMPRODUCT((ClassList[DAY]=ClassSchedule[[#Headers],[MONDAY]])*(ROUNDDOWN($B17,10)&gt;=ROUNDDOWN(ClassList[START TIME],10))*($B17&lt;=ClassList[END TIME]),ClassList[UNIQUE]),ClassList[UNIQUE],0),2),0)</f>
        <v>0</v>
      </c>
      <c r="E17" s="15">
        <f>IFERROR(INDEX(ClassList[],MATCH(SUMPRODUCT((ClassList[DAY]=ClassSchedule[[#Headers],[TUESDAY]])*(ROUNDDOWN($B17,10)&gt;=ROUNDDOWN(ClassList[START TIME],10))*($B17&lt;=ClassList[END TIME]),ClassList[UNIQUE]),ClassList[UNIQUE],0),2),0)</f>
        <v>0</v>
      </c>
      <c r="F17" s="15">
        <f>IFERROR(INDEX(ClassList[],MATCH(SUMPRODUCT((ClassList[DAY]=ClassSchedule[[#Headers],[WEDNESDAY]])*(ROUNDDOWN($B17,10)&gt;=ROUNDDOWN(ClassList[START TIME],10))*($B17&lt;=ClassList[END TIME]),ClassList[UNIQUE]),ClassList[UNIQUE],0),2),0)</f>
        <v>0</v>
      </c>
      <c r="G17" s="15">
        <f>IFERROR(INDEX(ClassList[],MATCH(SUMPRODUCT((ClassList[DAY]=ClassSchedule[[#Headers],[THURSDAY]])*(ROUNDDOWN($B17,10)&gt;=ROUNDDOWN(ClassList[START TIME],10))*($B17&lt;=ClassList[END TIME]),ClassList[UNIQUE]),ClassList[UNIQUE],0),2),0)</f>
        <v>0</v>
      </c>
      <c r="H17" s="15">
        <f>IFERROR(INDEX(ClassList[],MATCH(SUMPRODUCT((ClassList[DAY]=ClassSchedule[[#Headers],[FRIDAY]])*(ROUNDDOWN($B17,10)&gt;=ROUNDDOWN(ClassList[START TIME],10))*($B17&lt;=ClassList[END TIME]),ClassList[UNIQUE]),ClassList[UNIQUE],0),2),0)</f>
        <v>0</v>
      </c>
      <c r="I17" s="15">
        <f>IFERROR(INDEX(ClassList[],MATCH(SUMPRODUCT((ClassList[DAY]=ClassSchedule[[#Headers],[SATURDAY]])*(ROUNDDOWN($B17,10)&gt;=ROUNDDOWN(ClassList[START TIME],10))*($B17&lt;=ClassList[END TIME]),ClassList[UNIQUE]),ClassList[UNIQUE],0),2),0)</f>
        <v>0</v>
      </c>
    </row>
    <row r="18" spans="1:9" ht="30" customHeight="1" x14ac:dyDescent="0.3">
      <c r="B18" s="5">
        <f t="shared" si="0"/>
        <v>0.87499999999999978</v>
      </c>
      <c r="C18" s="15">
        <f>IFERROR(INDEX(ClassList[],MATCH(SUMPRODUCT((ClassList[DAY]=ClassSchedule[[#Headers],[SUNDAY]])*(ROUNDDOWN($B18,10)&gt;=ROUNDDOWN(ClassList[START TIME],10))*($B18&lt;=ClassList[END TIME]),ClassList[UNIQUE]),ClassList[UNIQUE],0),2),0)</f>
        <v>0</v>
      </c>
      <c r="D18" s="15">
        <f>IFERROR(INDEX(ClassList[],MATCH(SUMPRODUCT((ClassList[DAY]=ClassSchedule[[#Headers],[MONDAY]])*(ROUNDDOWN($B18,10)&gt;=ROUNDDOWN(ClassList[START TIME],10))*($B18&lt;=ClassList[END TIME]),ClassList[UNIQUE]),ClassList[UNIQUE],0),2),0)</f>
        <v>0</v>
      </c>
      <c r="E18" s="15">
        <f>IFERROR(INDEX(ClassList[],MATCH(SUMPRODUCT((ClassList[DAY]=ClassSchedule[[#Headers],[TUESDAY]])*(ROUNDDOWN($B18,10)&gt;=ROUNDDOWN(ClassList[START TIME],10))*($B18&lt;=ClassList[END TIME]),ClassList[UNIQUE]),ClassList[UNIQUE],0),2),0)</f>
        <v>0</v>
      </c>
      <c r="F18" s="15">
        <f>IFERROR(INDEX(ClassList[],MATCH(SUMPRODUCT((ClassList[DAY]=ClassSchedule[[#Headers],[WEDNESDAY]])*(ROUNDDOWN($B18,10)&gt;=ROUNDDOWN(ClassList[START TIME],10))*($B18&lt;=ClassList[END TIME]),ClassList[UNIQUE]),ClassList[UNIQUE],0),2),0)</f>
        <v>0</v>
      </c>
      <c r="G18" s="15">
        <f>IFERROR(INDEX(ClassList[],MATCH(SUMPRODUCT((ClassList[DAY]=ClassSchedule[[#Headers],[THURSDAY]])*(ROUNDDOWN($B18,10)&gt;=ROUNDDOWN(ClassList[START TIME],10))*($B18&lt;=ClassList[END TIME]),ClassList[UNIQUE]),ClassList[UNIQUE],0),2),0)</f>
        <v>0</v>
      </c>
      <c r="H18" s="15">
        <f>IFERROR(INDEX(ClassList[],MATCH(SUMPRODUCT((ClassList[DAY]=ClassSchedule[[#Headers],[FRIDAY]])*(ROUNDDOWN($B18,10)&gt;=ROUNDDOWN(ClassList[START TIME],10))*($B18&lt;=ClassList[END TIME]),ClassList[UNIQUE]),ClassList[UNIQUE],0),2),0)</f>
        <v>0</v>
      </c>
      <c r="I18" s="15">
        <f>IFERROR(INDEX(ClassList[],MATCH(SUMPRODUCT((ClassList[DAY]=ClassSchedule[[#Headers],[SATURDAY]])*(ROUNDDOWN($B18,10)&gt;=ROUNDDOWN(ClassList[START TIME],10))*($B18&lt;=ClassList[END TIME]),ClassList[UNIQUE]),ClassList[UNIQUE],0),2),0)</f>
        <v>0</v>
      </c>
    </row>
    <row r="19" spans="1:9" ht="30" customHeight="1" x14ac:dyDescent="0.3">
      <c r="B19" s="5">
        <f t="shared" si="0"/>
        <v>0.91666666666666641</v>
      </c>
      <c r="C19" s="15">
        <f>IFERROR(INDEX(ClassList[],MATCH(SUMPRODUCT((ClassList[DAY]=ClassSchedule[[#Headers],[SUNDAY]])*(ROUNDDOWN($B19,10)&gt;=ROUNDDOWN(ClassList[START TIME],10))*($B19&lt;=ClassList[END TIME]),ClassList[UNIQUE]),ClassList[UNIQUE],0),2),0)</f>
        <v>0</v>
      </c>
      <c r="D19" s="15">
        <f>IFERROR(INDEX(ClassList[],MATCH(SUMPRODUCT((ClassList[DAY]=ClassSchedule[[#Headers],[MONDAY]])*(ROUNDDOWN($B19,10)&gt;=ROUNDDOWN(ClassList[START TIME],10))*($B19&lt;=ClassList[END TIME]),ClassList[UNIQUE]),ClassList[UNIQUE],0),2),0)</f>
        <v>0</v>
      </c>
      <c r="E19" s="15">
        <f>IFERROR(INDEX(ClassList[],MATCH(SUMPRODUCT((ClassList[DAY]=ClassSchedule[[#Headers],[TUESDAY]])*(ROUNDDOWN($B19,10)&gt;=ROUNDDOWN(ClassList[START TIME],10))*($B19&lt;=ClassList[END TIME]),ClassList[UNIQUE]),ClassList[UNIQUE],0),2),0)</f>
        <v>0</v>
      </c>
      <c r="F19" s="15">
        <f>IFERROR(INDEX(ClassList[],MATCH(SUMPRODUCT((ClassList[DAY]=ClassSchedule[[#Headers],[WEDNESDAY]])*(ROUNDDOWN($B19,10)&gt;=ROUNDDOWN(ClassList[START TIME],10))*($B19&lt;=ClassList[END TIME]),ClassList[UNIQUE]),ClassList[UNIQUE],0),2),0)</f>
        <v>0</v>
      </c>
      <c r="G19" s="15">
        <f>IFERROR(INDEX(ClassList[],MATCH(SUMPRODUCT((ClassList[DAY]=ClassSchedule[[#Headers],[THURSDAY]])*(ROUNDDOWN($B19,10)&gt;=ROUNDDOWN(ClassList[START TIME],10))*($B19&lt;=ClassList[END TIME]),ClassList[UNIQUE]),ClassList[UNIQUE],0),2),0)</f>
        <v>0</v>
      </c>
      <c r="H19" s="15">
        <f>IFERROR(INDEX(ClassList[],MATCH(SUMPRODUCT((ClassList[DAY]=ClassSchedule[[#Headers],[FRIDAY]])*(ROUNDDOWN($B19,10)&gt;=ROUNDDOWN(ClassList[START TIME],10))*($B19&lt;=ClassList[END TIME]),ClassList[UNIQUE]),ClassList[UNIQUE],0),2),0)</f>
        <v>0</v>
      </c>
      <c r="I19" s="15">
        <f>IFERROR(INDEX(ClassList[],MATCH(SUMPRODUCT((ClassList[DAY]=ClassSchedule[[#Headers],[SATURDAY]])*(ROUNDDOWN($B19,10)&gt;=ROUNDDOWN(ClassList[START TIME],10))*($B19&lt;=ClassList[END TIME]),ClassList[UNIQUE]),ClassList[UNIQUE],0),2),0)</f>
        <v>0</v>
      </c>
    </row>
    <row r="20" spans="1:9" ht="30" customHeight="1" x14ac:dyDescent="0.3">
      <c r="B20" s="5">
        <f t="shared" si="0"/>
        <v>0.95833333333333304</v>
      </c>
      <c r="C20" s="15">
        <f>IFERROR(INDEX(ClassList[],MATCH(SUMPRODUCT((ClassList[DAY]=ClassSchedule[[#Headers],[SUNDAY]])*(ROUNDDOWN($B20,10)&gt;=ROUNDDOWN(ClassList[START TIME],10))*($B20&lt;=ClassList[END TIME]),ClassList[UNIQUE]),ClassList[UNIQUE],0),2),0)</f>
        <v>0</v>
      </c>
      <c r="D20" s="15">
        <f>IFERROR(INDEX(ClassList[],MATCH(SUMPRODUCT((ClassList[DAY]=ClassSchedule[[#Headers],[MONDAY]])*(ROUNDDOWN($B20,10)&gt;=ROUNDDOWN(ClassList[START TIME],10))*($B20&lt;=ClassList[END TIME]),ClassList[UNIQUE]),ClassList[UNIQUE],0),2),0)</f>
        <v>0</v>
      </c>
      <c r="E20" s="15">
        <f>IFERROR(INDEX(ClassList[],MATCH(SUMPRODUCT((ClassList[DAY]=ClassSchedule[[#Headers],[TUESDAY]])*(ROUNDDOWN($B20,10)&gt;=ROUNDDOWN(ClassList[START TIME],10))*($B20&lt;=ClassList[END TIME]),ClassList[UNIQUE]),ClassList[UNIQUE],0),2),0)</f>
        <v>0</v>
      </c>
      <c r="F20" s="15">
        <f>IFERROR(INDEX(ClassList[],MATCH(SUMPRODUCT((ClassList[DAY]=ClassSchedule[[#Headers],[WEDNESDAY]])*(ROUNDDOWN($B20,10)&gt;=ROUNDDOWN(ClassList[START TIME],10))*($B20&lt;=ClassList[END TIME]),ClassList[UNIQUE]),ClassList[UNIQUE],0),2),0)</f>
        <v>0</v>
      </c>
      <c r="G20" s="15">
        <f>IFERROR(INDEX(ClassList[],MATCH(SUMPRODUCT((ClassList[DAY]=ClassSchedule[[#Headers],[THURSDAY]])*(ROUNDDOWN($B20,10)&gt;=ROUNDDOWN(ClassList[START TIME],10))*($B20&lt;=ClassList[END TIME]),ClassList[UNIQUE]),ClassList[UNIQUE],0),2),0)</f>
        <v>0</v>
      </c>
      <c r="H20" s="15">
        <f>IFERROR(INDEX(ClassList[],MATCH(SUMPRODUCT((ClassList[DAY]=ClassSchedule[[#Headers],[FRIDAY]])*(ROUNDDOWN($B20,10)&gt;=ROUNDDOWN(ClassList[START TIME],10))*($B20&lt;=ClassList[END TIME]),ClassList[UNIQUE]),ClassList[UNIQUE],0),2),0)</f>
        <v>0</v>
      </c>
      <c r="I20" s="15">
        <f>IFERROR(INDEX(ClassList[],MATCH(SUMPRODUCT((ClassList[DAY]=ClassSchedule[[#Headers],[SATURDAY]])*(ROUNDDOWN($B20,10)&gt;=ROUNDDOWN(ClassList[START TIME],10))*($B20&lt;=ClassList[END TIME]),ClassList[UNIQUE]),ClassList[UNIQUE],0),2),0)</f>
        <v>0</v>
      </c>
    </row>
    <row r="21" spans="1:9" ht="30" customHeight="1" x14ac:dyDescent="0.3">
      <c r="B21" s="5">
        <f t="shared" si="0"/>
        <v>0.99999999999999967</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3">
      <c r="B22" s="5">
        <f t="shared" si="0"/>
        <v>1.0416666666666663</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3">
      <c r="A23"/>
      <c r="B23" s="5">
        <f t="shared" si="0"/>
        <v>1.083333333333333</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3">
      <c r="A24"/>
      <c r="B24" s="5">
        <f t="shared" si="0"/>
        <v>1.1249999999999998</v>
      </c>
      <c r="C24" s="8">
        <f>IFERROR(INDEX(ClassList[],MATCH(SUMPRODUCT((ClassList[DAY]=ClassSchedule[[#Headers],[SUNDAY]])*(ROUNDDOWN($B24,10)&gt;=ROUNDDOWN(ClassList[START TIME],10))*($B24&lt;=ClassList[END TIME]),ClassList[UNIQUE]),ClassList[UNIQUE],0),2),0)</f>
        <v>0</v>
      </c>
      <c r="D24" s="8">
        <f>IFERROR(INDEX(ClassList[],MATCH(SUMPRODUCT((ClassList[DAY]=ClassSchedule[[#Headers],[MONDAY]])*(ROUNDDOWN($B24,10)&gt;=ROUNDDOWN(ClassList[START TIME],10))*($B24&lt;=ClassList[END TIME]),ClassList[UNIQUE]),ClassList[UNIQUE],0),2),0)</f>
        <v>0</v>
      </c>
      <c r="E24" s="8">
        <f>IFERROR(INDEX(ClassList[],MATCH(SUMPRODUCT((ClassList[DAY]=ClassSchedule[[#Headers],[TUESDAY]])*(ROUNDDOWN($B24,10)&gt;=ROUNDDOWN(ClassList[START TIME],10))*($B24&lt;=ClassList[END TIME]),ClassList[UNIQUE]),ClassList[UNIQUE],0),2),0)</f>
        <v>0</v>
      </c>
      <c r="F24" s="8">
        <f>IFERROR(INDEX(ClassList[],MATCH(SUMPRODUCT((ClassList[DAY]=ClassSchedule[[#Headers],[WEDNESDAY]])*(ROUNDDOWN($B24,10)&gt;=ROUNDDOWN(ClassList[START TIME],10))*($B24&lt;=ClassList[END TIME]),ClassList[UNIQUE]),ClassList[UNIQUE],0),2),0)</f>
        <v>0</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3">
      <c r="B25" s="5">
        <f t="shared" si="0"/>
        <v>1.1666666666666665</v>
      </c>
      <c r="C25" s="8">
        <f>IFERROR(INDEX(ClassList[],MATCH(SUMPRODUCT((ClassList[DAY]=ClassSchedule[[#Headers],[SUNDAY]])*(ROUNDDOWN($B25,10)&gt;=ROUNDDOWN(ClassList[START TIME],10))*($B25&lt;=ClassList[END TIME]),ClassList[UNIQUE]),ClassList[UNIQUE],0),2),0)</f>
        <v>0</v>
      </c>
      <c r="D25" s="8">
        <f>IFERROR(INDEX(ClassList[],MATCH(SUMPRODUCT((ClassList[DAY]=ClassSchedule[[#Headers],[MONDAY]])*(ROUNDDOWN($B25,10)&gt;=ROUNDDOWN(ClassList[START TIME],10))*($B25&lt;=ClassList[END TIME]),ClassList[UNIQUE]),ClassList[UNIQUE],0),2),0)</f>
        <v>0</v>
      </c>
      <c r="E25" s="8">
        <f>IFERROR(INDEX(ClassList[],MATCH(SUMPRODUCT((ClassList[DAY]=ClassSchedule[[#Headers],[TUESDAY]])*(ROUNDDOWN($B25,10)&gt;=ROUNDDOWN(ClassList[START TIME],10))*($B25&lt;=ClassList[END TIME]),ClassList[UNIQUE]),ClassList[UNIQUE],0),2),0)</f>
        <v>0</v>
      </c>
      <c r="F25" s="8">
        <f>IFERROR(INDEX(ClassList[],MATCH(SUMPRODUCT((ClassList[DAY]=ClassSchedule[[#Headers],[WEDNESDAY]])*(ROUNDDOWN($B25,10)&gt;=ROUNDDOWN(ClassList[START TIME],10))*($B25&lt;=ClassList[END TIME]),ClassList[UNIQUE]),ClassList[UNIQUE],0),2),0)</f>
        <v>0</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3">
      <c r="B26" s="5">
        <f t="shared" si="0"/>
        <v>1.2083333333333333</v>
      </c>
      <c r="C26" s="8">
        <f>IFERROR(INDEX(ClassList[],MATCH(SUMPRODUCT((ClassList[DAY]=ClassSchedule[[#Headers],[SUNDAY]])*(ROUNDDOWN($B26,10)&gt;=ROUNDDOWN(ClassList[START TIME],10))*($B26&lt;=ClassList[END TIME]),ClassList[UNIQUE]),ClassList[UNIQUE],0),2),0)</f>
        <v>0</v>
      </c>
      <c r="D26" s="8">
        <f>IFERROR(INDEX(ClassList[],MATCH(SUMPRODUCT((ClassList[DAY]=ClassSchedule[[#Headers],[MONDAY]])*(ROUNDDOWN($B26,10)&gt;=ROUNDDOWN(ClassList[START TIME],10))*($B26&lt;=ClassList[END TIME]),ClassList[UNIQUE]),ClassList[UNIQUE],0),2),0)</f>
        <v>0</v>
      </c>
      <c r="E26" s="8">
        <f>IFERROR(INDEX(ClassList[],MATCH(SUMPRODUCT((ClassList[DAY]=ClassSchedule[[#Headers],[TUESDAY]])*(ROUNDDOWN($B26,10)&gt;=ROUNDDOWN(ClassList[START TIME],10))*($B26&lt;=ClassList[END TIME]),ClassList[UNIQUE]),ClassList[UNIQUE],0),2),0)</f>
        <v>0</v>
      </c>
      <c r="F26" s="8">
        <f>IFERROR(INDEX(ClassList[],MATCH(SUMPRODUCT((ClassList[DAY]=ClassSchedule[[#Headers],[WEDNESDAY]])*(ROUNDDOWN($B26,10)&gt;=ROUNDDOWN(ClassList[START TIME],10))*($B26&lt;=ClassList[END TIME]),ClassList[UNIQUE]),ClassList[UNIQUE],0),2),0)</f>
        <v>0</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3">
      <c r="B27" s="5">
        <f t="shared" si="0"/>
        <v>1.25</v>
      </c>
      <c r="C27" s="8">
        <f>IFERROR(INDEX(ClassList[],MATCH(SUMPRODUCT((ClassList[DAY]=ClassSchedule[[#Headers],[SUNDAY]])*(ROUNDDOWN($B27,10)&gt;=ROUNDDOWN(ClassList[START TIME],10))*($B27&lt;=ClassList[END TIME]),ClassList[UNIQUE]),ClassList[UNIQUE],0),2),0)</f>
        <v>0</v>
      </c>
      <c r="D27" s="8">
        <f>IFERROR(INDEX(ClassList[],MATCH(SUMPRODUCT((ClassList[DAY]=ClassSchedule[[#Headers],[MONDAY]])*(ROUNDDOWN($B27,10)&gt;=ROUNDDOWN(ClassList[START TIME],10))*($B27&lt;=ClassList[END TIME]),ClassList[UNIQUE]),ClassList[UNIQUE],0),2),0)</f>
        <v>0</v>
      </c>
      <c r="E27" s="8">
        <f>IFERROR(INDEX(ClassList[],MATCH(SUMPRODUCT((ClassList[DAY]=ClassSchedule[[#Headers],[TUESDAY]])*(ROUNDDOWN($B27,10)&gt;=ROUNDDOWN(ClassList[START TIME],10))*($B27&lt;=ClassList[END TIME]),ClassList[UNIQUE]),ClassList[UNIQUE],0),2),0)</f>
        <v>0</v>
      </c>
      <c r="F27" s="8">
        <f>IFERROR(INDEX(ClassList[],MATCH(SUMPRODUCT((ClassList[DAY]=ClassSchedule[[#Headers],[WEDNESDAY]])*(ROUNDDOWN($B27,10)&gt;=ROUNDDOWN(ClassList[START TIME],10))*($B27&lt;=ClassList[END TIME]),ClassList[UNIQUE]),ClassList[UNIQUE],0),2),0)</f>
        <v>0</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3">
      <c r="B28" s="5">
        <f t="shared" si="0"/>
        <v>1.2916666666666667</v>
      </c>
      <c r="C28" s="8">
        <f>IFERROR(INDEX(ClassList[],MATCH(SUMPRODUCT((ClassList[DAY]=ClassSchedule[[#Headers],[SUNDAY]])*(ROUNDDOWN($B28,10)&gt;=ROUNDDOWN(ClassList[START TIME],10))*($B28&lt;=ClassList[END TIME]),ClassList[UNIQUE]),ClassList[UNIQUE],0),2),0)</f>
        <v>0</v>
      </c>
      <c r="D28" s="8">
        <f>IFERROR(INDEX(ClassList[],MATCH(SUMPRODUCT((ClassList[DAY]=ClassSchedule[[#Headers],[MONDAY]])*(ROUNDDOWN($B28,10)&gt;=ROUNDDOWN(ClassList[START TIME],10))*($B28&lt;=ClassList[END TIME]),ClassList[UNIQUE]),ClassList[UNIQUE],0),2),0)</f>
        <v>0</v>
      </c>
      <c r="E28" s="8">
        <f>IFERROR(INDEX(ClassList[],MATCH(SUMPRODUCT((ClassList[DAY]=ClassSchedule[[#Headers],[TUESDAY]])*(ROUNDDOWN($B28,10)&gt;=ROUNDDOWN(ClassList[START TIME],10))*($B28&lt;=ClassList[END TIME]),ClassList[UNIQUE]),ClassList[UNIQUE],0),2),0)</f>
        <v>0</v>
      </c>
      <c r="F28" s="8">
        <f>IFERROR(INDEX(ClassList[],MATCH(SUMPRODUCT((ClassList[DAY]=ClassSchedule[[#Headers],[WEDNESDAY]])*(ROUNDDOWN($B28,10)&gt;=ROUNDDOWN(ClassList[START TIME],10))*($B28&lt;=ClassList[END TIME]),ClassList[UNIQUE]),ClassList[UNIQUE],0),2),0)</f>
        <v>0</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3">
      <c r="B29" s="5">
        <f t="shared" si="0"/>
        <v>1.3333333333333335</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3">
      <c r="B30" s="5">
        <f t="shared" si="0"/>
        <v>1.3750000000000002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3">
      <c r="B31" s="5">
        <f t="shared" si="0"/>
        <v>1.416666666666667</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3">
      <c r="B32" s="5">
        <f t="shared" si="0"/>
        <v>1.4583333333333337</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3">
      <c r="B33" s="5">
        <f t="shared" si="0"/>
        <v>1.5000000000000004</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3">
      <c r="B34" s="5">
        <f t="shared" si="0"/>
        <v>1.5416666666666672</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3">
      <c r="B35" s="5">
        <f t="shared" si="0"/>
        <v>1.5833333333333339</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3">
      <c r="B36" s="5">
        <f t="shared" si="0"/>
        <v>1.6250000000000007</v>
      </c>
      <c r="C36" s="8">
        <f>IFERROR(INDEX(ClassList[],MATCH(SUMPRODUCT((ClassList[DAY]=ClassSchedule[[#Headers],[SUNDAY]])*(ROUNDDOWN($B36,10)&gt;=ROUNDDOWN(ClassList[START TIME],10))*($B36&lt;=ClassList[END TIME]),ClassList[UNIQUE]),ClassList[UNIQUE],0),2),0)</f>
        <v>0</v>
      </c>
      <c r="D36" s="8">
        <f>IFERROR(INDEX(ClassList[],MATCH(SUMPRODUCT((ClassList[DAY]=ClassSchedule[[#Headers],[MONDAY]])*(ROUNDDOWN($B36,10)&gt;=ROUNDDOWN(ClassList[START TIME],10))*($B36&lt;=ClassList[END TIME]),ClassList[UNIQUE]),ClassList[UNIQUE],0),2),0)</f>
        <v>0</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3">
      <c r="B37" s="5">
        <f t="shared" ref="B37:B56" si="1">B36+Increment</f>
        <v>1.6666666666666674</v>
      </c>
      <c r="C37" s="8">
        <f>IFERROR(INDEX(ClassList[],MATCH(SUMPRODUCT((ClassList[DAY]=ClassSchedule[[#Headers],[SUNDAY]])*(ROUNDDOWN($B37,10)&gt;=ROUNDDOWN(ClassList[START TIME],10))*($B37&lt;=ClassList[END TIME]),ClassList[UNIQUE]),ClassList[UNIQUE],0),2),0)</f>
        <v>0</v>
      </c>
      <c r="D37" s="8">
        <f>IFERROR(INDEX(ClassList[],MATCH(SUMPRODUCT((ClassList[DAY]=ClassSchedule[[#Headers],[MONDAY]])*(ROUNDDOWN($B37,10)&gt;=ROUNDDOWN(ClassList[START TIME],10))*($B37&lt;=ClassList[END TIME]),ClassList[UNIQUE]),ClassList[UNIQUE],0),2),0)</f>
        <v>0</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3">
      <c r="B38" s="5">
        <f t="shared" si="1"/>
        <v>1.7083333333333341</v>
      </c>
      <c r="C38" s="8">
        <f>IFERROR(INDEX(ClassList[],MATCH(SUMPRODUCT((ClassList[DAY]=ClassSchedule[[#Headers],[SUNDAY]])*(ROUNDDOWN($B38,10)&gt;=ROUNDDOWN(ClassList[START TIME],10))*($B38&lt;=ClassList[END TIME]),ClassList[UNIQUE]),ClassList[UNIQUE],0),2),0)</f>
        <v>0</v>
      </c>
      <c r="D38" s="8">
        <f>IFERROR(INDEX(ClassList[],MATCH(SUMPRODUCT((ClassList[DAY]=ClassSchedule[[#Headers],[MONDAY]])*(ROUNDDOWN($B38,10)&gt;=ROUNDDOWN(ClassList[START TIME],10))*($B38&lt;=ClassList[END TIME]),ClassList[UNIQUE]),ClassList[UNIQUE],0),2),0)</f>
        <v>0</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3">
      <c r="B39" s="5">
        <f t="shared" si="1"/>
        <v>1.7500000000000009</v>
      </c>
      <c r="C39" s="8">
        <f>IFERROR(INDEX(ClassList[],MATCH(SUMPRODUCT((ClassList[DAY]=ClassSchedule[[#Headers],[SUNDAY]])*(ROUNDDOWN($B39,10)&gt;=ROUNDDOWN(ClassList[START TIME],10))*($B39&lt;=ClassList[END TIME]),ClassList[UNIQUE]),ClassList[UNIQUE],0),2),0)</f>
        <v>0</v>
      </c>
      <c r="D39" s="8">
        <f>IFERROR(INDEX(ClassList[],MATCH(SUMPRODUCT((ClassList[DAY]=ClassSchedule[[#Headers],[MONDAY]])*(ROUNDDOWN($B39,10)&gt;=ROUNDDOWN(ClassList[START TIME],10))*($B39&lt;=ClassList[END TIME]),ClassList[UNIQUE]),ClassList[UNIQUE],0),2),0)</f>
        <v>0</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3">
      <c r="B40" s="5">
        <f t="shared" si="1"/>
        <v>1.7916666666666676</v>
      </c>
      <c r="C40" s="8">
        <f>IFERROR(INDEX(ClassList[],MATCH(SUMPRODUCT((ClassList[DAY]=ClassSchedule[[#Headers],[SUNDAY]])*(ROUNDDOWN($B40,10)&gt;=ROUNDDOWN(ClassList[START TIME],10))*($B40&lt;=ClassList[END TIME]),ClassList[UNIQUE]),ClassList[UNIQUE],0),2),0)</f>
        <v>0</v>
      </c>
      <c r="D40" s="8">
        <f>IFERROR(INDEX(ClassList[],MATCH(SUMPRODUCT((ClassList[DAY]=ClassSchedule[[#Headers],[MONDAY]])*(ROUNDDOWN($B40,10)&gt;=ROUNDDOWN(ClassList[START TIME],10))*($B40&lt;=ClassList[END TIME]),ClassList[UNIQUE]),ClassList[UNIQUE],0),2),0)</f>
        <v>0</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3">
      <c r="B41" s="5">
        <f t="shared" si="1"/>
        <v>1.8333333333333344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3">
      <c r="B42" s="5">
        <f t="shared" si="1"/>
        <v>1.8750000000000011</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3">
      <c r="B43" s="5">
        <f t="shared" si="1"/>
        <v>1.9166666666666679</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3">
      <c r="B44" s="5">
        <f t="shared" si="1"/>
        <v>1.9583333333333346</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3">
      <c r="B45" s="5">
        <f t="shared" si="1"/>
        <v>2.0000000000000013</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3">
      <c r="B46" s="5">
        <f t="shared" si="1"/>
        <v>2.0416666666666679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3">
      <c r="B47" s="5">
        <f t="shared" si="1"/>
        <v>2.0833333333333344</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3">
      <c r="B48" s="5">
        <f t="shared" si="1"/>
        <v>2.1250000000000009</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3">
      <c r="B49" s="5">
        <f t="shared" si="1"/>
        <v>2.1666666666666674</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3">
      <c r="B50" s="5">
        <f t="shared" si="1"/>
        <v>2.2083333333333339</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3">
      <c r="B51" s="5">
        <f t="shared" si="1"/>
        <v>2.2500000000000004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3">
      <c r="B52" s="5">
        <f t="shared" si="1"/>
        <v>2.291666666666667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3">
      <c r="B53" s="5">
        <f t="shared" si="1"/>
        <v>2.3333333333333335</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3">
      <c r="B54" s="5">
        <f t="shared" si="1"/>
        <v>2.375</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3">
      <c r="B55" s="5">
        <f t="shared" si="1"/>
        <v>2.4166666666666665</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3">
      <c r="B56" s="5">
        <f t="shared" si="1"/>
        <v>2.458333333333333</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1" priority="2">
      <formula>(C4=C3)*(C$3=ThisWeekday)*(C4&lt;&gt;0)*($B4&lt;Cal_Endtime)</formula>
    </cfRule>
    <cfRule type="expression" dxfId="10" priority="3">
      <formula>(C$3=ThisWeekday)*(C4&lt;&gt;0)*($B4&lt;Cal_Endtime)</formula>
    </cfRule>
    <cfRule type="expression" dxfId="9" priority="6">
      <formula>(C4=C3)*(C4&lt;&gt;0)*($B4&lt;Cal_Endtime)</formula>
    </cfRule>
    <cfRule type="expression" dxfId="8" priority="8">
      <formula>(C4&lt;&gt;0)*($B4&lt;Cal_Endtime)</formula>
    </cfRule>
    <cfRule type="expression" dxfId="7" priority="9">
      <formula>(C$3=ThisWeekday)*($B4&lt;Cal_Endtime)</formula>
    </cfRule>
    <cfRule type="expression" dxfId="6" priority="298">
      <formula>C4=0</formula>
    </cfRule>
  </conditionalFormatting>
  <conditionalFormatting sqref="B3:I3">
    <cfRule type="expression" dxfId="5" priority="4">
      <formula>(B3=ThisWeekday)*($B4&lt;Cal_Endtime)</formula>
    </cfRule>
  </conditionalFormatting>
  <conditionalFormatting sqref="B4:I56">
    <cfRule type="expression" dxfId="4" priority="400">
      <formula>($B4&lt;=CurrentTime)*($B5&gt;=CurrentTime)</formula>
    </cfRule>
    <cfRule type="expression" dxfId="3" priority="401">
      <formula>(ROW(B4)&lt;ROW(INDEX($B$4:$B81,MATCH(Cal_Endtime,$B$4:$B$81,1),1))+1)</formula>
    </cfRule>
    <cfRule type="expression" dxfId="2" priority="402">
      <formula>B4=B3</formula>
    </cfRule>
    <cfRule type="expression" dxfId="1" priority="403" stopIfTrue="1">
      <formula>(B4&gt;Cal_Endtime)</formula>
    </cfRule>
    <cfRule type="expression" dxfId="0"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"7:00 AM,8:00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15"/>
  <sheetViews>
    <sheetView showGridLines="0" zoomScaleNormal="100" workbookViewId="0">
      <selection activeCell="G1" sqref="G1:H1"/>
    </sheetView>
  </sheetViews>
  <sheetFormatPr defaultColWidth="9" defaultRowHeight="30" customHeight="1" x14ac:dyDescent="0.3"/>
  <cols>
    <col min="1" max="1" width="2.58203125" style="1" customWidth="1"/>
    <col min="2" max="2" width="24.33203125" style="1" customWidth="1"/>
    <col min="3" max="3" width="15.25" style="1" customWidth="1"/>
    <col min="4" max="4" width="18.5" style="1" customWidth="1"/>
    <col min="5" max="7" width="22.25" style="1" customWidth="1"/>
    <col min="8" max="8" width="10.5" style="1" hidden="1" customWidth="1"/>
    <col min="9" max="9" width="2.58203125" style="1" customWidth="1"/>
    <col min="10" max="16384" width="9" style="1"/>
  </cols>
  <sheetData>
    <row r="1" spans="2:8" ht="40.5" customHeight="1" x14ac:dyDescent="0.3">
      <c r="B1" s="11" t="s">
        <v>40</v>
      </c>
      <c r="C1" s="11"/>
      <c r="D1" s="11"/>
      <c r="E1" s="11"/>
      <c r="F1" s="11"/>
      <c r="G1" s="13" t="s">
        <v>19</v>
      </c>
      <c r="H1" s="13"/>
    </row>
    <row r="2" spans="2:8" ht="30" customHeight="1" x14ac:dyDescent="0.3">
      <c r="B2" s="4" t="s">
        <v>12</v>
      </c>
      <c r="C2" s="4" t="s">
        <v>0</v>
      </c>
      <c r="D2" s="4" t="s">
        <v>13</v>
      </c>
      <c r="E2" s="4" t="s">
        <v>14</v>
      </c>
      <c r="F2" s="4" t="s">
        <v>15</v>
      </c>
      <c r="G2" s="4" t="s">
        <v>16</v>
      </c>
      <c r="H2" s="2" t="s">
        <v>17</v>
      </c>
    </row>
    <row r="3" spans="2:8" ht="30" customHeight="1" x14ac:dyDescent="0.3">
      <c r="B3" s="8" t="s">
        <v>21</v>
      </c>
      <c r="C3" s="8" t="s">
        <v>20</v>
      </c>
      <c r="D3" s="8" t="s">
        <v>6</v>
      </c>
      <c r="E3" s="8" t="s">
        <v>23</v>
      </c>
      <c r="F3" s="5">
        <v>0.29166666666666669</v>
      </c>
      <c r="G3" s="5">
        <v>0.37152777777777773</v>
      </c>
      <c r="H3" s="2">
        <f>ROW()-ROW(ClassList[[#Headers],[UNIQUE]])</f>
        <v>1</v>
      </c>
    </row>
    <row r="4" spans="2:8" ht="30" customHeight="1" x14ac:dyDescent="0.3">
      <c r="B4" s="8" t="s">
        <v>24</v>
      </c>
      <c r="C4" s="8" t="s">
        <v>25</v>
      </c>
      <c r="D4" s="8" t="s">
        <v>6</v>
      </c>
      <c r="E4" s="8" t="s">
        <v>1</v>
      </c>
      <c r="F4" s="5">
        <v>0.58333333333333337</v>
      </c>
      <c r="G4" s="5">
        <v>0.66319444444444442</v>
      </c>
      <c r="H4" s="2">
        <f>ROW()-ROW(ClassList[[#Headers],[UNIQUE]])</f>
        <v>2</v>
      </c>
    </row>
    <row r="5" spans="2:8" ht="30" customHeight="1" x14ac:dyDescent="0.3">
      <c r="B5" s="8" t="s">
        <v>26</v>
      </c>
      <c r="C5" s="8" t="s">
        <v>30</v>
      </c>
      <c r="D5" s="8" t="s">
        <v>6</v>
      </c>
      <c r="E5" s="8" t="s">
        <v>2</v>
      </c>
      <c r="F5" s="5">
        <v>0.66666666666666663</v>
      </c>
      <c r="G5" s="5">
        <v>0.74652777777777779</v>
      </c>
      <c r="H5" s="2">
        <f>ROW()-ROW(ClassList[[#Headers],[UNIQUE]])</f>
        <v>3</v>
      </c>
    </row>
    <row r="6" spans="2:8" ht="30" customHeight="1" x14ac:dyDescent="0.3">
      <c r="B6" s="8" t="s">
        <v>27</v>
      </c>
      <c r="C6" s="8" t="s">
        <v>28</v>
      </c>
      <c r="D6" s="8" t="s">
        <v>7</v>
      </c>
      <c r="E6" s="8" t="s">
        <v>29</v>
      </c>
      <c r="F6" s="5">
        <v>0.41666666666666669</v>
      </c>
      <c r="G6" s="5">
        <v>0.53819444444444442</v>
      </c>
      <c r="H6" s="2">
        <f>ROW()-ROW(ClassList[[#Headers],[UNIQUE]])</f>
        <v>4</v>
      </c>
    </row>
    <row r="7" spans="2:8" ht="30" customHeight="1" x14ac:dyDescent="0.3">
      <c r="B7" s="8" t="s">
        <v>21</v>
      </c>
      <c r="C7" s="8" t="s">
        <v>20</v>
      </c>
      <c r="D7" s="8" t="s">
        <v>8</v>
      </c>
      <c r="E7" s="8" t="s">
        <v>2</v>
      </c>
      <c r="F7" s="5">
        <v>0.29166666666666669</v>
      </c>
      <c r="G7" s="5">
        <v>0.37152777777777773</v>
      </c>
      <c r="H7" s="2">
        <f>ROW()-ROW(ClassList[[#Headers],[UNIQUE]])</f>
        <v>5</v>
      </c>
    </row>
    <row r="8" spans="2:8" ht="30" customHeight="1" x14ac:dyDescent="0.3">
      <c r="B8" s="8" t="s">
        <v>26</v>
      </c>
      <c r="C8" s="8" t="s">
        <v>30</v>
      </c>
      <c r="D8" s="8" t="s">
        <v>8</v>
      </c>
      <c r="E8" s="8" t="s">
        <v>3</v>
      </c>
      <c r="F8" s="5">
        <v>0.45833333333333331</v>
      </c>
      <c r="G8" s="5">
        <v>0.53819444444444442</v>
      </c>
      <c r="H8" s="2">
        <f>ROW()-ROW(ClassList[[#Headers],[UNIQUE]])</f>
        <v>6</v>
      </c>
    </row>
    <row r="9" spans="2:8" ht="30" customHeight="1" x14ac:dyDescent="0.3">
      <c r="B9" s="8" t="s">
        <v>24</v>
      </c>
      <c r="C9" s="8" t="s">
        <v>25</v>
      </c>
      <c r="D9" s="8" t="s">
        <v>8</v>
      </c>
      <c r="E9" s="8" t="s">
        <v>3</v>
      </c>
      <c r="F9" s="5">
        <v>0.66666666666666663</v>
      </c>
      <c r="G9" s="5">
        <v>0.74652777777777779</v>
      </c>
      <c r="H9" s="2">
        <f>ROW()-ROW(ClassList[[#Headers],[UNIQUE]])</f>
        <v>7</v>
      </c>
    </row>
    <row r="10" spans="2:8" ht="30" customHeight="1" x14ac:dyDescent="0.3">
      <c r="B10" s="8" t="s">
        <v>31</v>
      </c>
      <c r="C10" s="8" t="s">
        <v>32</v>
      </c>
      <c r="D10" s="8" t="s">
        <v>9</v>
      </c>
      <c r="E10" s="8" t="s">
        <v>2</v>
      </c>
      <c r="F10" s="5">
        <v>0.29166666666666669</v>
      </c>
      <c r="G10" s="5">
        <v>0.37152777777777773</v>
      </c>
      <c r="H10" s="2">
        <f>ROW()-ROW(ClassList[[#Headers],[UNIQUE]])</f>
        <v>8</v>
      </c>
    </row>
    <row r="11" spans="2:8" ht="30" customHeight="1" x14ac:dyDescent="0.3">
      <c r="B11" s="8" t="s">
        <v>24</v>
      </c>
      <c r="C11" s="8" t="s">
        <v>25</v>
      </c>
      <c r="D11" s="8" t="s">
        <v>9</v>
      </c>
      <c r="E11" s="8" t="s">
        <v>3</v>
      </c>
      <c r="F11" s="5">
        <v>0.66666666666666663</v>
      </c>
      <c r="G11" s="5">
        <v>0.74652777777777779</v>
      </c>
      <c r="H11" s="3">
        <f>ROW()-ROW(ClassList[[#Headers],[UNIQUE]])</f>
        <v>9</v>
      </c>
    </row>
    <row r="12" spans="2:8" ht="30" customHeight="1" x14ac:dyDescent="0.3">
      <c r="B12" s="14" t="s">
        <v>33</v>
      </c>
      <c r="C12" s="14" t="s">
        <v>34</v>
      </c>
      <c r="D12" s="14" t="s">
        <v>10</v>
      </c>
      <c r="E12" s="14"/>
      <c r="F12" s="5">
        <v>0.29166666666666669</v>
      </c>
      <c r="G12" s="5">
        <v>0.41319444444444442</v>
      </c>
      <c r="H12" s="3">
        <f>ROW()-ROW(ClassList[[#Headers],[UNIQUE]])</f>
        <v>10</v>
      </c>
    </row>
    <row r="13" spans="2:8" ht="30" customHeight="1" x14ac:dyDescent="0.3">
      <c r="B13" s="14"/>
      <c r="C13" s="14"/>
      <c r="D13" s="14"/>
      <c r="E13" s="14"/>
      <c r="F13" s="5"/>
      <c r="G13" s="5"/>
      <c r="H13" s="3">
        <f>ROW()-ROW(ClassList[[#Headers],[UNIQUE]])</f>
        <v>11</v>
      </c>
    </row>
    <row r="14" spans="2:8" ht="30" customHeight="1" x14ac:dyDescent="0.3">
      <c r="B14" s="8" t="s">
        <v>26</v>
      </c>
      <c r="C14" s="8" t="s">
        <v>30</v>
      </c>
      <c r="D14" s="8" t="s">
        <v>10</v>
      </c>
      <c r="E14" s="8" t="s">
        <v>3</v>
      </c>
      <c r="F14" s="5">
        <v>0.58333333333333337</v>
      </c>
      <c r="G14" s="5">
        <v>0.66319444444444442</v>
      </c>
      <c r="H14" s="3">
        <f>ROW()-ROW(ClassList[[#Headers],[UNIQUE]])</f>
        <v>12</v>
      </c>
    </row>
    <row r="15" spans="2:8" ht="30" customHeight="1" x14ac:dyDescent="0.3">
      <c r="B15" s="14" t="s">
        <v>35</v>
      </c>
      <c r="C15" s="14" t="s">
        <v>36</v>
      </c>
      <c r="D15" s="14" t="s">
        <v>10</v>
      </c>
      <c r="E15" s="14"/>
      <c r="F15" s="5">
        <v>0.41319444444444442</v>
      </c>
      <c r="G15" s="5">
        <v>0.53819444444444442</v>
      </c>
      <c r="H15" s="3">
        <f>ROW()-ROW(ClassList[[#Headers],[UNIQUE]])</f>
        <v>13</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15"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Yibril</dc:creator>
  <cp:keywords/>
  <cp:lastModifiedBy>Yibril</cp:lastModifiedBy>
  <dcterms:created xsi:type="dcterms:W3CDTF">2017-12-07T07:22:50Z</dcterms:created>
  <dcterms:modified xsi:type="dcterms:W3CDTF">2020-01-15T18:00:59Z</dcterms:modified>
  <cp:version/>
</cp:coreProperties>
</file>