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915" activeTab="1"/>
  </bookViews>
  <sheets>
    <sheet name="Общие настройки" sheetId="2" r:id="rId1"/>
    <sheet name="П1" sheetId="1" r:id="rId2"/>
  </sheets>
  <calcPr calcId="152511"/>
</workbook>
</file>

<file path=xl/calcChain.xml><?xml version="1.0" encoding="utf-8"?>
<calcChain xmlns="http://schemas.openxmlformats.org/spreadsheetml/2006/main">
  <c r="F8" i="1" l="1"/>
  <c r="F10" i="1" l="1"/>
  <c r="F11" i="1"/>
  <c r="F12" i="1"/>
  <c r="F13" i="1"/>
  <c r="F14" i="1"/>
  <c r="F15" i="1"/>
  <c r="F9" i="1"/>
  <c r="D19" i="2" l="1"/>
  <c r="D15" i="2"/>
  <c r="D17" i="2"/>
  <c r="D16" i="2"/>
  <c r="D13" i="2"/>
  <c r="D14" i="2"/>
  <c r="D12" i="2"/>
  <c r="D10" i="2"/>
  <c r="D11" i="2"/>
  <c r="D9" i="2"/>
  <c r="D18" i="2"/>
  <c r="D8" i="2"/>
  <c r="D7" i="2"/>
</calcChain>
</file>

<file path=xl/sharedStrings.xml><?xml version="1.0" encoding="utf-8"?>
<sst xmlns="http://schemas.openxmlformats.org/spreadsheetml/2006/main" count="806" uniqueCount="65">
  <si>
    <t>Место</t>
  </si>
  <si>
    <t>Проход</t>
  </si>
  <si>
    <t>seats</t>
  </si>
  <si>
    <t>Далеко</t>
  </si>
  <si>
    <t>Рядом</t>
  </si>
  <si>
    <t>Участник</t>
  </si>
  <si>
    <t>school</t>
  </si>
  <si>
    <t>Что будет означать рядом для школы</t>
  </si>
  <si>
    <t>Что будет означать рядом для класса</t>
  </si>
  <si>
    <t>П1</t>
  </si>
  <si>
    <t>Ключ</t>
  </si>
  <si>
    <t>Название аудитории</t>
  </si>
  <si>
    <t>Значение</t>
  </si>
  <si>
    <t>name</t>
  </si>
  <si>
    <t>Используется?</t>
  </si>
  <si>
    <t>class_8</t>
  </si>
  <si>
    <t>class_9</t>
  </si>
  <si>
    <t>class_10</t>
  </si>
  <si>
    <t>class_11</t>
  </si>
  <si>
    <t>Настройка доступности</t>
  </si>
  <si>
    <t>settings</t>
  </si>
  <si>
    <t>individual</t>
  </si>
  <si>
    <t>command</t>
  </si>
  <si>
    <t>Правила рассадка</t>
  </si>
  <si>
    <t>1. Сплошная рассадка(1) или через место(2)?</t>
  </si>
  <si>
    <t>3. Все ряды заняты или есть свободные? (Заняты все ряды - 1, Каждый второй ряд свободен -2, Каждый третий ряд свободен - 3)</t>
  </si>
  <si>
    <t>main_settings</t>
  </si>
  <si>
    <t>one_school</t>
  </si>
  <si>
    <t>one_town</t>
  </si>
  <si>
    <t>Результат</t>
  </si>
  <si>
    <t>Описание результата выбора</t>
  </si>
  <si>
    <t>cl8_9</t>
  </si>
  <si>
    <t>cl8_10</t>
  </si>
  <si>
    <t>cl8_11</t>
  </si>
  <si>
    <t>cl9_10</t>
  </si>
  <si>
    <t>cl9_11</t>
  </si>
  <si>
    <t>cl10_11</t>
  </si>
  <si>
    <t>Необходимо проставить значения по всем опциям. Ключи трогать запрещено.</t>
  </si>
  <si>
    <t>Настройка ( 1 - да, 2 - нет)</t>
  </si>
  <si>
    <t>Доступна для 8 класса?</t>
  </si>
  <si>
    <t>Доступна для 9 класса?</t>
  </si>
  <si>
    <t>Доступна для 10 класса?</t>
  </si>
  <si>
    <t>Доступна для 11 класса?</t>
  </si>
  <si>
    <t>Доступна для индивидуальных участников?</t>
  </si>
  <si>
    <t>Доступна для участников с командой?</t>
  </si>
  <si>
    <t>Ключи не менять, они используются в программе; не ставить таблички близко друг к другу</t>
  </si>
  <si>
    <t>13. Максимальный процент командников в аудитории</t>
  </si>
  <si>
    <t>12. Все командники сидят в одной аудитории(1), не сидят(2)</t>
  </si>
  <si>
    <t>com_in_one</t>
  </si>
  <si>
    <t>4. Участники из 8 и 9 класса могут сидеть рядом?</t>
  </si>
  <si>
    <t>5. Участники из 8 и 10 класса могут сидеть рядом?</t>
  </si>
  <si>
    <t>6. Участники из 8 и 11 класса могут сидеть рядом?</t>
  </si>
  <si>
    <t>7. Участники из 9 и 10 класса могут сидеть рядом?</t>
  </si>
  <si>
    <t>8. Участники из 9 и 11 класса могут сидеть рядом?</t>
  </si>
  <si>
    <t>9. Участники из 10 и 11 класса могут сидеть рядом?</t>
  </si>
  <si>
    <t>10. Участники из одной школы могут сидеть рядом?</t>
  </si>
  <si>
    <t>11. Участники из одного города (кроме Москвы) могут сидеть рядом вне зависимости от класса?</t>
  </si>
  <si>
    <t>max_compart</t>
  </si>
  <si>
    <t>Выбор(1 = да, 0 = нет)</t>
  </si>
  <si>
    <t>over_place</t>
  </si>
  <si>
    <t>over_row</t>
  </si>
  <si>
    <t>debug_mode</t>
  </si>
  <si>
    <t>14. Вести протокол исключений? Не вести(0), только исключения(1), весь процесс(2)</t>
  </si>
  <si>
    <t>klass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</si>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</sst>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3"/>
      <name val="Calibri"/>
      <family val="2"/>
      <scheme val="minor"/>
    </font>
    <font>
      <i/>
      <sz val="11"/>
      <color theme="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thin">
        <color rgb="FF1F497D"/>
      </top>
      <bottom style="thin">
        <color rgb="FF1F497D"/>
      </bottom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medium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medium">
        <color rgb="FF1F497D"/>
      </bottom>
      <diagonal/>
    </border>
    <border>
      <left style="thin">
        <color rgb="FF1F497D"/>
      </left>
      <right style="medium">
        <color rgb="FF1F497D"/>
      </right>
      <top style="thin">
        <color rgb="FF1F497D"/>
      </top>
      <bottom style="medium">
        <color rgb="FF1F497D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right" vertical="center"/>
    </xf>
    <xf numFmtId="0" fontId="1" fillId="0" borderId="15" xfId="0" applyFont="1" applyBorder="1"/>
    <xf numFmtId="0" fontId="0" fillId="0" borderId="0" xfId="0" applyFill="1" applyBorder="1" applyAlignment="1">
      <alignment textRotation="90"/>
    </xf>
    <xf numFmtId="0" fontId="0" fillId="2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15" xfId="0" applyFont="1" applyBorder="1" applyAlignment="1">
      <alignment horizontal="right"/>
    </xf>
    <xf numFmtId="0" fontId="0" fillId="0" borderId="15" xfId="0" applyBorder="1" applyAlignment="1">
      <alignment horizontal="right"/>
    </xf>
    <xf numFmtId="0" fontId="0" fillId="3" borderId="15" xfId="0" applyFill="1" applyBorder="1" applyAlignment="1">
      <alignment horizontal="right"/>
    </xf>
    <xf numFmtId="0" fontId="6" fillId="0" borderId="0" xfId="0" applyFont="1" applyFill="1"/>
    <xf numFmtId="0" fontId="0" fillId="0" borderId="0" xfId="0" applyFill="1"/>
    <xf numFmtId="0" fontId="0" fillId="0" borderId="16" xfId="0" applyFill="1" applyBorder="1"/>
    <xf numFmtId="0" fontId="0" fillId="0" borderId="15" xfId="0" applyFill="1" applyBorder="1"/>
    <xf numFmtId="0" fontId="7" fillId="0" borderId="15" xfId="0" applyFont="1" applyFill="1" applyBorder="1"/>
    <xf numFmtId="0" fontId="0" fillId="0" borderId="15" xfId="0" applyFill="1" applyBorder="1" applyAlignment="1">
      <alignment wrapText="1"/>
    </xf>
    <xf numFmtId="0" fontId="1" fillId="0" borderId="15" xfId="0" applyFont="1" applyFill="1" applyBorder="1"/>
    <xf numFmtId="0" fontId="1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textRotation="90"/>
    </xf>
  </cellXfs>
  <cellStyles count="1">
    <cellStyle name="Обычный" xfId="0" builtinId="0"/>
  </cellStyles>
  <dxfs count="9">
    <dxf>
      <font>
        <color rgb="FFC0000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rgb="FFD9D9D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1" sqref="C11"/>
    </sheetView>
  </sheetViews>
  <sheetFormatPr defaultRowHeight="15" x14ac:dyDescent="0.25"/>
  <cols>
    <col min="1" max="1" width="13.5703125" style="25" bestFit="1" customWidth="1"/>
    <col min="2" max="2" width="102.42578125" style="25" customWidth="1"/>
    <col min="3" max="3" width="9.7109375" style="25" bestFit="1" customWidth="1"/>
    <col min="4" max="4" width="94.85546875" style="25" bestFit="1" customWidth="1"/>
    <col min="5" max="7" width="9.140625" style="25"/>
    <col min="8" max="8" width="9.7109375" style="25" customWidth="1"/>
    <col min="9" max="16384" width="9.140625" style="25"/>
  </cols>
  <sheetData>
    <row r="1" spans="1:4" ht="18.75" x14ac:dyDescent="0.3">
      <c r="B1" s="24" t="s">
        <v>23</v>
      </c>
    </row>
    <row r="3" spans="1:4" x14ac:dyDescent="0.25">
      <c r="B3" s="25" t="s">
        <v>37</v>
      </c>
    </row>
    <row r="4" spans="1:4" ht="15.75" thickBot="1" x14ac:dyDescent="0.3"/>
    <row r="5" spans="1:4" x14ac:dyDescent="0.25">
      <c r="A5" s="26" t="s">
        <v>26</v>
      </c>
    </row>
    <row r="6" spans="1:4" x14ac:dyDescent="0.25">
      <c r="A6" s="30" t="s">
        <v>10</v>
      </c>
      <c r="B6" s="30" t="s">
        <v>58</v>
      </c>
      <c r="C6" s="30" t="s">
        <v>12</v>
      </c>
      <c r="D6" s="30" t="s">
        <v>30</v>
      </c>
    </row>
    <row r="7" spans="1:4" x14ac:dyDescent="0.25">
      <c r="A7" s="27" t="s">
        <v>59</v>
      </c>
      <c r="B7" s="27" t="s">
        <v>24</v>
      </c>
      <c r="C7" s="27">
        <v>1</v>
      </c>
      <c r="D7" s="28" t="str">
        <f>IF(C7=1, "Выбрана сплошная рассадка", IF(C7=2, "Выбрана рассадка через место","Ошибка, надо выбрать 1 или 2"))</f>
        <v>Выбрана сплошная рассадка</v>
      </c>
    </row>
    <row r="8" spans="1:4" ht="30" customHeight="1" x14ac:dyDescent="0.25">
      <c r="A8" s="27" t="s">
        <v>60</v>
      </c>
      <c r="B8" s="29" t="s">
        <v>25</v>
      </c>
      <c r="C8" s="27">
        <v>3</v>
      </c>
      <c r="D8" s="28" t="str">
        <f>IF(C8=1,"Участники сидят на каждом ряду, технических рядов для прохода организаторов не остается",IF(C8=2,"Участники сидят через ряд, каждый второй ряд свободен",IF(C8=3,"Участники сидят два ряда через один, каждый третий ряд свободен","Ошибка, надо выбрать из 1, 2, 3")))</f>
        <v>Участники сидят два ряда через один, каждый третий ряд свободен</v>
      </c>
    </row>
    <row r="9" spans="1:4" x14ac:dyDescent="0.25">
      <c r="A9" s="27" t="s">
        <v>31</v>
      </c>
      <c r="B9" s="27" t="s">
        <v>49</v>
      </c>
      <c r="C9" s="27">
        <v>0</v>
      </c>
      <c r="D9" s="28" t="str">
        <f>IF(NOT(C9=""),IF(C9=0,"В целях рассадки участники из 8 и 9 классов равны одноклассникам",IF(C9=1,"Участники из 8 и 9 классов могут сидеть рядом","Ошибка, надо выбрать 0 или 1")),"Необходимо ввести значение")</f>
        <v>В целях рассадки участники из 8 и 9 классов равны одноклассникам</v>
      </c>
    </row>
    <row r="10" spans="1:4" x14ac:dyDescent="0.25">
      <c r="A10" s="27" t="s">
        <v>32</v>
      </c>
      <c r="B10" s="27" t="s">
        <v>50</v>
      </c>
      <c r="C10" s="27">
        <v>1</v>
      </c>
      <c r="D10" s="28" t="str">
        <f>IF(NOT(C10=""),IF(C10=0,"В целях рассадки участники из 8 и 10 классов равны одноклассникам",IF(C10=1,"Участники из 8 и 10 классов могут сидеть рядом","Ошибка, надо выбрать 0 или 1")),"Необходимо ввести значение")</f>
        <v>Участники из 8 и 10 классов могут сидеть рядом</v>
      </c>
    </row>
    <row r="11" spans="1:4" x14ac:dyDescent="0.25">
      <c r="A11" s="27" t="s">
        <v>33</v>
      </c>
      <c r="B11" s="27" t="s">
        <v>51</v>
      </c>
      <c r="C11" s="27">
        <v>1</v>
      </c>
      <c r="D11" s="28" t="str">
        <f>IF(NOT(C11=""),IF(C11=0,"В целях рассадки участники из 8 и 11 классов равны одноклассникам",IF(C11=1,"Участники из 8 и 11 классов могут сидеть рядом","Ошибка, надо выбрать 0 или 1")),"Необходимо ввести значение")</f>
        <v>Участники из 8 и 11 классов могут сидеть рядом</v>
      </c>
    </row>
    <row r="12" spans="1:4" x14ac:dyDescent="0.25">
      <c r="A12" s="27" t="s">
        <v>34</v>
      </c>
      <c r="B12" s="27" t="s">
        <v>52</v>
      </c>
      <c r="C12" s="27">
        <v>1</v>
      </c>
      <c r="D12" s="28" t="str">
        <f>IF(NOT(C12=""),IF(C12=0,"В целях рассадки участники из 9 и 10 классов равны одноклассникам",IF(C12=1,"Участники из 9 и 10 классов могут сидеть рядом","Ошибка, надо выбрать 0 или 1")),"Необходимо ввести значение")</f>
        <v>Участники из 9 и 10 классов могут сидеть рядом</v>
      </c>
    </row>
    <row r="13" spans="1:4" x14ac:dyDescent="0.25">
      <c r="A13" s="27" t="s">
        <v>35</v>
      </c>
      <c r="B13" s="27" t="s">
        <v>53</v>
      </c>
      <c r="C13" s="27">
        <v>1</v>
      </c>
      <c r="D13" s="28" t="str">
        <f>IF(NOT(C13=""),IF(C13=0,"В целях рассадки участники из 9 и 11 классов равны одноклассникам",IF(C13=1,"Участники из 9 и 11 классов могут сидеть рядом","Ошибка, надо выбрать 0 или 1")),"Необходимо ввести значение")</f>
        <v>Участники из 9 и 11 классов могут сидеть рядом</v>
      </c>
    </row>
    <row r="14" spans="1:4" x14ac:dyDescent="0.25">
      <c r="A14" s="27" t="s">
        <v>36</v>
      </c>
      <c r="B14" s="27" t="s">
        <v>54</v>
      </c>
      <c r="C14" s="27">
        <v>1</v>
      </c>
      <c r="D14" s="28" t="str">
        <f>IF(NOT(C14=""),IF(C14=0,"В целях рассадки участники из 10 и 11 классов равны одноклассникам",IF(C14=1,"Участники из 10 и 11 классов могут сидеть рядом","Ошибка, надо выбрать 0 или 1")),"Необходимо ввести значение")</f>
        <v>Участники из 10 и 11 классов могут сидеть рядом</v>
      </c>
    </row>
    <row r="15" spans="1:4" x14ac:dyDescent="0.25">
      <c r="A15" s="27" t="s">
        <v>27</v>
      </c>
      <c r="B15" s="27" t="s">
        <v>55</v>
      </c>
      <c r="C15" s="27">
        <v>1</v>
      </c>
      <c r="D15" s="28" t="str">
        <f>IF(NOT(C15=""),IF(C15=0,"Участники из одной школы не сидят рядом. Что такое РЯДОМ настраивается ниже",IF(C15=1,"Участники из одной школы могут сидеть рядом","Ошибка, надо выбрать 1 или 2")),"Необходимо ввести значение")</f>
        <v>Участники из одной школы могут сидеть рядом</v>
      </c>
    </row>
    <row r="16" spans="1:4" x14ac:dyDescent="0.25">
      <c r="A16" s="27" t="s">
        <v>28</v>
      </c>
      <c r="B16" s="27" t="s">
        <v>56</v>
      </c>
      <c r="C16" s="27">
        <v>1</v>
      </c>
      <c r="D16" s="28" t="str">
        <f>IF(NOT(C16=""),IF(C16=0,"Участники из одного города не сидят рядом. Что такое РЯДОМ настраивается ниже",IF(C16=1,"Участники из одного города могут сидеть рядом","Ошибка, надо выбрать 1 или 2")),"Необходимо ввести значение")</f>
        <v>Участники из одного города могут сидеть рядом</v>
      </c>
    </row>
    <row r="17" spans="1:4" x14ac:dyDescent="0.25">
      <c r="A17" s="27" t="s">
        <v>48</v>
      </c>
      <c r="B17" s="27" t="s">
        <v>47</v>
      </c>
      <c r="C17" s="27">
        <v>1</v>
      </c>
      <c r="D17" s="28" t="str">
        <f>IF(NOT(C17=""),IF(C17=1,"Командные участники сидят в одной аудитории",IF(C17=2,"Командные участники могут сидеть в разных аудиториях","Ошибка, надо выбрать 1 или 2")),"Необходимо ввести значение")</f>
        <v>Командные участники сидят в одной аудитории</v>
      </c>
    </row>
    <row r="18" spans="1:4" x14ac:dyDescent="0.25">
      <c r="A18" s="27" t="s">
        <v>57</v>
      </c>
      <c r="B18" s="27" t="s">
        <v>46</v>
      </c>
      <c r="C18" s="27">
        <v>0.8</v>
      </c>
      <c r="D18" s="28" t="str">
        <f>IF(AND(C18&gt;0,C18&lt;=1),CONCATENATE("Максимальная доля командников - ", C18*100, "%"),"Необходимо ввести число больше 0 и до 1")</f>
        <v>Максимальная доля командников - 80%</v>
      </c>
    </row>
    <row r="19" spans="1:4" x14ac:dyDescent="0.25">
      <c r="A19" s="27" t="s">
        <v>61</v>
      </c>
      <c r="B19" s="27" t="s">
        <v>62</v>
      </c>
      <c r="C19" s="27">
        <v>1</v>
      </c>
      <c r="D19" s="28" t="str">
        <f>IF(NOT(C19=""),IF(C19=0,"Файл отладки создан не будет",IF(OR(C19=1,C19=2),"Будет создан файл отладки debug.txt","Ошибка, надо выбрать 0, 1 или 2")),"Необходимо ввести значение")</f>
        <v>Будет создан файл отладки debug.txt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P35"/>
  <sheetViews>
    <sheetView tabSelected="1" zoomScale="85" zoomScaleNormal="85" workbookViewId="0">
      <selection activeCell="F9" sqref="F9"/>
    </sheetView>
  </sheetViews>
  <sheetFormatPr defaultRowHeight="15" x14ac:dyDescent="0.25"/>
  <cols>
    <col min="1" max="1" width="4.5703125" bestFit="1" customWidth="1"/>
    <col min="2" max="2" width="9.140625" customWidth="1"/>
    <col min="3" max="3" width="23.85546875" customWidth="1"/>
    <col min="4" max="4" width="46.42578125" bestFit="1" customWidth="1"/>
    <col min="5" max="5" width="9.42578125" bestFit="1" customWidth="1"/>
    <col min="6" max="6" width="29" bestFit="1" customWidth="1"/>
  </cols>
  <sheetData>
    <row r="3" spans="1:24" x14ac:dyDescent="0.25">
      <c r="C3" s="31" t="s">
        <v>45</v>
      </c>
      <c r="D3" s="31"/>
      <c r="E3" s="31"/>
      <c r="F3" s="31"/>
    </row>
    <row r="4" spans="1:24" ht="15" customHeight="1" x14ac:dyDescent="0.25">
      <c r="C4" s="31"/>
      <c r="D4" s="31"/>
      <c r="E4" s="31"/>
      <c r="F4" s="31"/>
    </row>
    <row r="5" spans="1:24" x14ac:dyDescent="0.25">
      <c r="A5" s="17"/>
      <c r="H5" s="31" t="s">
        <v>8</v>
      </c>
      <c r="I5" s="31"/>
      <c r="J5" s="31"/>
      <c r="K5" s="31"/>
      <c r="L5" s="31"/>
      <c r="M5" s="31"/>
      <c r="N5" s="31"/>
      <c r="O5" s="31"/>
      <c r="R5" s="31" t="s">
        <v>7</v>
      </c>
      <c r="S5" s="31"/>
      <c r="T5" s="31"/>
      <c r="U5" s="31"/>
      <c r="V5" s="31"/>
      <c r="W5" s="31"/>
      <c r="X5" s="31"/>
    </row>
    <row r="6" spans="1:24" x14ac:dyDescent="0.25">
      <c r="A6" s="17"/>
      <c r="C6" s="20" t="s">
        <v>20</v>
      </c>
    </row>
    <row r="7" spans="1:24" ht="15" customHeight="1" x14ac:dyDescent="0.25">
      <c r="A7" s="32" t="s">
        <v>19</v>
      </c>
      <c r="C7" s="21" t="s">
        <v>10</v>
      </c>
      <c r="D7" s="16" t="s">
        <v>38</v>
      </c>
      <c r="E7" s="16" t="s">
        <v>12</v>
      </c>
      <c r="F7" t="s">
        <v>29</v>
      </c>
      <c r="H7" t="s">
        <v>63</v>
      </c>
      <c r="Q7" t="s">
        <v>6</v>
      </c>
    </row>
    <row r="8" spans="1:24" x14ac:dyDescent="0.25">
      <c r="A8" s="32"/>
      <c r="C8" s="22" t="s">
        <v>13</v>
      </c>
      <c r="D8" s="22" t="s">
        <v>11</v>
      </c>
      <c r="E8" s="19" t="s">
        <v>9</v>
      </c>
      <c r="F8" t="str">
        <f>IF(E8="","Ошибка","ок")</f>
        <v>ок</v>
      </c>
      <c r="I8" s="9" t="s">
        <v>3</v>
      </c>
      <c r="J8" s="9" t="s">
        <v>3</v>
      </c>
      <c r="K8" s="9" t="s">
        <v>3</v>
      </c>
      <c r="L8" s="9" t="s">
        <v>3</v>
      </c>
      <c r="M8" s="9" t="s">
        <v>3</v>
      </c>
      <c r="N8" s="9" t="s">
        <v>3</v>
      </c>
      <c r="O8" s="9" t="s">
        <v>3</v>
      </c>
      <c r="R8" s="9" t="s">
        <v>3</v>
      </c>
      <c r="S8" s="9" t="s">
        <v>3</v>
      </c>
      <c r="T8" s="9" t="s">
        <v>3</v>
      </c>
      <c r="U8" s="9" t="s">
        <v>3</v>
      </c>
      <c r="V8" s="9" t="s">
        <v>3</v>
      </c>
      <c r="W8" s="9" t="s">
        <v>3</v>
      </c>
      <c r="X8" s="9" t="s">
        <v>3</v>
      </c>
    </row>
    <row r="9" spans="1:24" x14ac:dyDescent="0.25">
      <c r="A9" s="32"/>
      <c r="C9" s="23" t="s">
        <v>64</v>
      </c>
      <c r="D9" s="23" t="s">
        <v>14</v>
      </c>
      <c r="E9" s="18">
        <v>0</v>
      </c>
      <c r="F9" t="str">
        <f>IF(NOT(E9=""),IF(E9=1,"Да",IF(E9=0,"Нет","Ошибка, надо выбрать 0 или 1")),"Введите значение")</f>
        <v>Нет</v>
      </c>
      <c r="I9" s="9" t="s">
        <v>3</v>
      </c>
      <c r="J9" s="9" t="s">
        <v>3</v>
      </c>
      <c r="K9" s="9" t="s">
        <v>3</v>
      </c>
      <c r="L9" s="9" t="s">
        <v>3</v>
      </c>
      <c r="M9" s="9" t="s">
        <v>3</v>
      </c>
      <c r="N9" s="9" t="s">
        <v>3</v>
      </c>
      <c r="O9" s="9" t="s">
        <v>3</v>
      </c>
      <c r="R9" s="9" t="s">
        <v>3</v>
      </c>
      <c r="S9" s="9" t="s">
        <v>3</v>
      </c>
      <c r="T9" s="9" t="s">
        <v>3</v>
      </c>
      <c r="U9" s="9" t="s">
        <v>3</v>
      </c>
      <c r="V9" s="9" t="s">
        <v>3</v>
      </c>
      <c r="W9" s="9" t="s">
        <v>3</v>
      </c>
      <c r="X9" s="9" t="s">
        <v>3</v>
      </c>
    </row>
    <row r="10" spans="1:24" ht="15.75" thickBot="1" x14ac:dyDescent="0.3">
      <c r="A10" s="32"/>
      <c r="C10" s="15" t="s">
        <v>15</v>
      </c>
      <c r="D10" s="15" t="s">
        <v>39</v>
      </c>
      <c r="E10" s="18">
        <v>1</v>
      </c>
      <c r="F10" t="str">
        <f t="shared" ref="F10:F15" si="0">IF(NOT(E10=""),IF(E10=1,"Да",IF(E10=0,"Нет","Ошибка, надо выбрать 0 или 1")),"Введите значение")</f>
        <v>Да</v>
      </c>
      <c r="I10" s="9" t="s">
        <v>3</v>
      </c>
      <c r="J10" s="9" t="s">
        <v>3</v>
      </c>
      <c r="K10" s="9" t="s">
        <v>3</v>
      </c>
      <c r="L10" s="10" t="s">
        <v>4</v>
      </c>
      <c r="M10" s="9" t="s">
        <v>3</v>
      </c>
      <c r="N10" s="9" t="s">
        <v>3</v>
      </c>
      <c r="O10" s="9" t="s">
        <v>3</v>
      </c>
      <c r="R10" s="9" t="s">
        <v>3</v>
      </c>
      <c r="S10" s="9" t="s">
        <v>3</v>
      </c>
      <c r="T10" s="9" t="s">
        <v>4</v>
      </c>
      <c r="U10" s="10" t="s">
        <v>4</v>
      </c>
      <c r="V10" s="9" t="s">
        <v>4</v>
      </c>
      <c r="W10" s="9" t="s">
        <v>3</v>
      </c>
      <c r="X10" s="9" t="s">
        <v>3</v>
      </c>
    </row>
    <row r="11" spans="1:24" ht="16.5" thickBot="1" x14ac:dyDescent="0.3">
      <c r="A11" s="32"/>
      <c r="C11" s="15" t="s">
        <v>16</v>
      </c>
      <c r="D11" s="15" t="s">
        <v>40</v>
      </c>
      <c r="E11" s="18">
        <v>1</v>
      </c>
      <c r="F11" t="str">
        <f t="shared" si="0"/>
        <v>Да</v>
      </c>
      <c r="I11" s="9" t="s">
        <v>3</v>
      </c>
      <c r="J11" s="9" t="s">
        <v>3</v>
      </c>
      <c r="K11" s="11" t="s">
        <v>4</v>
      </c>
      <c r="L11" s="12" t="s">
        <v>5</v>
      </c>
      <c r="M11" s="13" t="s">
        <v>4</v>
      </c>
      <c r="N11" s="9" t="s">
        <v>3</v>
      </c>
      <c r="O11" s="9" t="s">
        <v>3</v>
      </c>
      <c r="R11" s="9" t="s">
        <v>3</v>
      </c>
      <c r="S11" s="9" t="s">
        <v>3</v>
      </c>
      <c r="T11" s="11" t="s">
        <v>4</v>
      </c>
      <c r="U11" s="12" t="s">
        <v>5</v>
      </c>
      <c r="V11" s="13" t="s">
        <v>4</v>
      </c>
      <c r="W11" s="9" t="s">
        <v>3</v>
      </c>
      <c r="X11" s="9" t="s">
        <v>3</v>
      </c>
    </row>
    <row r="12" spans="1:24" x14ac:dyDescent="0.25">
      <c r="A12" s="32"/>
      <c r="C12" s="15" t="s">
        <v>17</v>
      </c>
      <c r="D12" s="15" t="s">
        <v>41</v>
      </c>
      <c r="E12" s="18">
        <v>1</v>
      </c>
      <c r="F12" t="str">
        <f t="shared" si="0"/>
        <v>Да</v>
      </c>
      <c r="I12" s="9" t="s">
        <v>3</v>
      </c>
      <c r="J12" s="9" t="s">
        <v>3</v>
      </c>
      <c r="K12" s="9" t="s">
        <v>3</v>
      </c>
      <c r="L12" s="14" t="s">
        <v>4</v>
      </c>
      <c r="M12" s="9" t="s">
        <v>3</v>
      </c>
      <c r="N12" s="9" t="s">
        <v>3</v>
      </c>
      <c r="O12" s="9" t="s">
        <v>3</v>
      </c>
      <c r="R12" s="9" t="s">
        <v>3</v>
      </c>
      <c r="S12" s="9" t="s">
        <v>3</v>
      </c>
      <c r="T12" s="9" t="s">
        <v>4</v>
      </c>
      <c r="U12" s="14" t="s">
        <v>4</v>
      </c>
      <c r="V12" s="9" t="s">
        <v>4</v>
      </c>
      <c r="W12" s="9" t="s">
        <v>3</v>
      </c>
      <c r="X12" s="9" t="s">
        <v>3</v>
      </c>
    </row>
    <row r="13" spans="1:24" x14ac:dyDescent="0.25">
      <c r="A13" s="32"/>
      <c r="C13" s="15" t="s">
        <v>18</v>
      </c>
      <c r="D13" s="15" t="s">
        <v>42</v>
      </c>
      <c r="E13" s="18">
        <v>1</v>
      </c>
      <c r="F13" t="str">
        <f t="shared" si="0"/>
        <v>Да</v>
      </c>
      <c r="I13" s="9" t="s">
        <v>3</v>
      </c>
      <c r="J13" s="9" t="s">
        <v>3</v>
      </c>
      <c r="K13" s="9" t="s">
        <v>3</v>
      </c>
      <c r="L13" s="9" t="s">
        <v>3</v>
      </c>
      <c r="M13" s="9" t="s">
        <v>3</v>
      </c>
      <c r="N13" s="9" t="s">
        <v>3</v>
      </c>
      <c r="O13" s="9" t="s">
        <v>3</v>
      </c>
      <c r="R13" s="9" t="s">
        <v>3</v>
      </c>
      <c r="S13" s="9" t="s">
        <v>3</v>
      </c>
      <c r="T13" s="9" t="s">
        <v>3</v>
      </c>
      <c r="U13" s="9" t="s">
        <v>3</v>
      </c>
      <c r="V13" s="9" t="s">
        <v>3</v>
      </c>
      <c r="W13" s="9" t="s">
        <v>3</v>
      </c>
      <c r="X13" s="9" t="s">
        <v>3</v>
      </c>
    </row>
    <row r="14" spans="1:24" x14ac:dyDescent="0.25">
      <c r="A14" s="32"/>
      <c r="C14" s="15" t="s">
        <v>21</v>
      </c>
      <c r="D14" s="15" t="s">
        <v>43</v>
      </c>
      <c r="E14" s="18">
        <v>1</v>
      </c>
      <c r="F14" t="str">
        <f t="shared" si="0"/>
        <v>Да</v>
      </c>
      <c r="I14" s="9" t="s">
        <v>3</v>
      </c>
      <c r="J14" s="9" t="s">
        <v>3</v>
      </c>
      <c r="K14" s="9" t="s">
        <v>3</v>
      </c>
      <c r="L14" s="9" t="s">
        <v>3</v>
      </c>
      <c r="M14" s="9" t="s">
        <v>3</v>
      </c>
      <c r="N14" s="9" t="s">
        <v>3</v>
      </c>
      <c r="O14" s="9" t="s">
        <v>3</v>
      </c>
      <c r="R14" s="9" t="s">
        <v>3</v>
      </c>
      <c r="S14" s="9" t="s">
        <v>3</v>
      </c>
      <c r="T14" s="9" t="s">
        <v>3</v>
      </c>
      <c r="U14" s="9" t="s">
        <v>3</v>
      </c>
      <c r="V14" s="9" t="s">
        <v>3</v>
      </c>
      <c r="W14" s="9" t="s">
        <v>3</v>
      </c>
      <c r="X14" s="9" t="s">
        <v>3</v>
      </c>
    </row>
    <row r="15" spans="1:24" x14ac:dyDescent="0.25">
      <c r="A15" s="32"/>
      <c r="C15" s="15" t="s">
        <v>22</v>
      </c>
      <c r="D15" s="15" t="s">
        <v>44</v>
      </c>
      <c r="E15" s="18">
        <v>0</v>
      </c>
      <c r="F15" t="str">
        <f t="shared" si="0"/>
        <v>Нет</v>
      </c>
    </row>
    <row r="16" spans="1:24" ht="15.75" thickBot="1" x14ac:dyDescent="0.3">
      <c r="H16" t="s">
        <v>2</v>
      </c>
    </row>
    <row r="17" spans="9:42" ht="15.75" thickBot="1" x14ac:dyDescent="0.3">
      <c r="I17" s="1" t="s">
        <v>1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1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1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1</v>
      </c>
      <c r="AO17" s="1" t="s">
        <v>1</v>
      </c>
      <c r="AP17" s="2" t="s">
        <v>1</v>
      </c>
    </row>
    <row r="18" spans="9:42" x14ac:dyDescent="0.25"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1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1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3" t="s">
        <v>1</v>
      </c>
      <c r="AO18" s="3" t="s">
        <v>1</v>
      </c>
      <c r="AP18" s="4" t="s">
        <v>1</v>
      </c>
    </row>
    <row r="19" spans="9:42" x14ac:dyDescent="0.25"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1</v>
      </c>
      <c r="S19" s="3" t="s">
        <v>0</v>
      </c>
      <c r="T19" s="3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3" t="s">
        <v>0</v>
      </c>
      <c r="AB19" s="3" t="s">
        <v>0</v>
      </c>
      <c r="AC19" s="3" t="s">
        <v>0</v>
      </c>
      <c r="AD19" s="3" t="s">
        <v>0</v>
      </c>
      <c r="AE19" s="3" t="s">
        <v>1</v>
      </c>
      <c r="AF19" s="3" t="s">
        <v>0</v>
      </c>
      <c r="AG19" s="3" t="s">
        <v>0</v>
      </c>
      <c r="AH19" s="3" t="s">
        <v>0</v>
      </c>
      <c r="AI19" s="3" t="s">
        <v>0</v>
      </c>
      <c r="AJ19" s="3" t="s">
        <v>0</v>
      </c>
      <c r="AK19" s="3" t="s">
        <v>0</v>
      </c>
      <c r="AL19" s="3" t="s">
        <v>0</v>
      </c>
      <c r="AM19" s="3" t="s">
        <v>0</v>
      </c>
      <c r="AN19" s="3" t="s">
        <v>1</v>
      </c>
      <c r="AO19" s="3" t="s">
        <v>1</v>
      </c>
      <c r="AP19" s="4" t="s">
        <v>1</v>
      </c>
    </row>
    <row r="20" spans="9:42" x14ac:dyDescent="0.25">
      <c r="I20" s="5" t="s">
        <v>1</v>
      </c>
      <c r="J20" s="3" t="s">
        <v>1</v>
      </c>
      <c r="K20" s="3" t="s">
        <v>1</v>
      </c>
      <c r="L20" s="3" t="s">
        <v>1</v>
      </c>
      <c r="M20" s="3" t="s">
        <v>1</v>
      </c>
      <c r="N20" s="3" t="s">
        <v>1</v>
      </c>
      <c r="O20" s="3" t="s">
        <v>1</v>
      </c>
      <c r="P20" s="3" t="s">
        <v>1</v>
      </c>
      <c r="Q20" s="3" t="s">
        <v>1</v>
      </c>
      <c r="R20" s="3" t="s">
        <v>1</v>
      </c>
      <c r="S20" s="3" t="s">
        <v>1</v>
      </c>
      <c r="T20" s="3" t="s">
        <v>1</v>
      </c>
      <c r="U20" s="3" t="s">
        <v>1</v>
      </c>
      <c r="V20" s="3" t="s">
        <v>1</v>
      </c>
      <c r="W20" s="3" t="s">
        <v>1</v>
      </c>
      <c r="X20" s="3" t="s">
        <v>1</v>
      </c>
      <c r="Y20" s="3" t="s">
        <v>1</v>
      </c>
      <c r="Z20" s="3" t="s">
        <v>1</v>
      </c>
      <c r="AA20" s="3" t="s">
        <v>1</v>
      </c>
      <c r="AB20" s="3" t="s">
        <v>1</v>
      </c>
      <c r="AC20" s="3" t="s">
        <v>1</v>
      </c>
      <c r="AD20" s="3" t="s">
        <v>1</v>
      </c>
      <c r="AE20" s="3" t="s">
        <v>1</v>
      </c>
      <c r="AF20" s="3" t="s">
        <v>1</v>
      </c>
      <c r="AG20" s="3" t="s">
        <v>1</v>
      </c>
      <c r="AH20" s="3" t="s">
        <v>1</v>
      </c>
      <c r="AI20" s="3" t="s">
        <v>1</v>
      </c>
      <c r="AJ20" s="3" t="s">
        <v>1</v>
      </c>
      <c r="AK20" s="3" t="s">
        <v>1</v>
      </c>
      <c r="AL20" s="3" t="s">
        <v>1</v>
      </c>
      <c r="AM20" s="3" t="s">
        <v>1</v>
      </c>
      <c r="AN20" s="3" t="s">
        <v>1</v>
      </c>
      <c r="AO20" s="3" t="s">
        <v>1</v>
      </c>
      <c r="AP20" s="4" t="s">
        <v>1</v>
      </c>
    </row>
    <row r="21" spans="9:42" x14ac:dyDescent="0.25">
      <c r="I21" s="5" t="s">
        <v>1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  <c r="R21" s="3" t="s">
        <v>1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3" t="s">
        <v>0</v>
      </c>
      <c r="AB21" s="3" t="s">
        <v>0</v>
      </c>
      <c r="AC21" s="3" t="s">
        <v>0</v>
      </c>
      <c r="AD21" s="3" t="s">
        <v>0</v>
      </c>
      <c r="AE21" s="3" t="s">
        <v>1</v>
      </c>
      <c r="AF21" s="3" t="s">
        <v>0</v>
      </c>
      <c r="AG21" s="3" t="s">
        <v>0</v>
      </c>
      <c r="AH21" s="3" t="s">
        <v>0</v>
      </c>
      <c r="AI21" s="3" t="s">
        <v>0</v>
      </c>
      <c r="AJ21" s="3" t="s">
        <v>0</v>
      </c>
      <c r="AK21" s="3" t="s">
        <v>0</v>
      </c>
      <c r="AL21" s="3" t="s">
        <v>0</v>
      </c>
      <c r="AM21" s="3" t="s">
        <v>0</v>
      </c>
      <c r="AN21" s="3" t="s">
        <v>1</v>
      </c>
      <c r="AO21" s="3" t="s">
        <v>1</v>
      </c>
      <c r="AP21" s="4" t="s">
        <v>1</v>
      </c>
    </row>
    <row r="22" spans="9:42" x14ac:dyDescent="0.25">
      <c r="I22" s="5" t="s">
        <v>1</v>
      </c>
      <c r="J22" s="3" t="s">
        <v>1</v>
      </c>
      <c r="K22" s="3" t="s">
        <v>1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1</v>
      </c>
      <c r="S22" s="3" t="s">
        <v>0</v>
      </c>
      <c r="T22" s="3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3" t="s">
        <v>0</v>
      </c>
      <c r="AB22" s="3" t="s">
        <v>0</v>
      </c>
      <c r="AC22" s="3" t="s">
        <v>0</v>
      </c>
      <c r="AD22" s="3" t="s">
        <v>0</v>
      </c>
      <c r="AE22" s="3" t="s">
        <v>1</v>
      </c>
      <c r="AF22" s="3" t="s">
        <v>0</v>
      </c>
      <c r="AG22" s="3" t="s">
        <v>0</v>
      </c>
      <c r="AH22" s="3" t="s">
        <v>0</v>
      </c>
      <c r="AI22" s="3" t="s">
        <v>0</v>
      </c>
      <c r="AJ22" s="3" t="s">
        <v>0</v>
      </c>
      <c r="AK22" s="3" t="s">
        <v>0</v>
      </c>
      <c r="AL22" s="3" t="s">
        <v>1</v>
      </c>
      <c r="AM22" s="3" t="s">
        <v>1</v>
      </c>
      <c r="AN22" s="3" t="s">
        <v>1</v>
      </c>
      <c r="AO22" s="3" t="s">
        <v>1</v>
      </c>
      <c r="AP22" s="4" t="s">
        <v>1</v>
      </c>
    </row>
    <row r="23" spans="9:42" x14ac:dyDescent="0.25">
      <c r="I23" s="5" t="s">
        <v>1</v>
      </c>
      <c r="J23" s="3" t="s">
        <v>1</v>
      </c>
      <c r="K23" s="3" t="s">
        <v>1</v>
      </c>
      <c r="L23" s="3" t="s">
        <v>1</v>
      </c>
      <c r="M23" s="3" t="s">
        <v>1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1</v>
      </c>
      <c r="S23" s="3" t="s">
        <v>1</v>
      </c>
      <c r="T23" s="3" t="s">
        <v>1</v>
      </c>
      <c r="U23" s="3" t="s">
        <v>1</v>
      </c>
      <c r="V23" s="3" t="s">
        <v>1</v>
      </c>
      <c r="W23" s="3" t="s">
        <v>1</v>
      </c>
      <c r="X23" s="3" t="s">
        <v>1</v>
      </c>
      <c r="Y23" s="3" t="s">
        <v>1</v>
      </c>
      <c r="Z23" s="3" t="s">
        <v>1</v>
      </c>
      <c r="AA23" s="3" t="s">
        <v>1</v>
      </c>
      <c r="AB23" s="3" t="s">
        <v>1</v>
      </c>
      <c r="AC23" s="3" t="s">
        <v>1</v>
      </c>
      <c r="AD23" s="3" t="s">
        <v>1</v>
      </c>
      <c r="AE23" s="3" t="s">
        <v>1</v>
      </c>
      <c r="AF23" s="3" t="s">
        <v>0</v>
      </c>
      <c r="AG23" s="3" t="s">
        <v>0</v>
      </c>
      <c r="AH23" s="3" t="s">
        <v>0</v>
      </c>
      <c r="AI23" s="3" t="s">
        <v>0</v>
      </c>
      <c r="AJ23" s="3" t="s">
        <v>1</v>
      </c>
      <c r="AK23" s="3" t="s">
        <v>1</v>
      </c>
      <c r="AL23" s="3" t="s">
        <v>1</v>
      </c>
      <c r="AM23" s="3" t="s">
        <v>1</v>
      </c>
      <c r="AN23" s="3" t="s">
        <v>1</v>
      </c>
      <c r="AO23" s="3" t="s">
        <v>1</v>
      </c>
      <c r="AP23" s="4" t="s">
        <v>1</v>
      </c>
    </row>
    <row r="24" spans="9:42" x14ac:dyDescent="0.25">
      <c r="I24" s="5" t="s">
        <v>1</v>
      </c>
      <c r="J24" s="3" t="s">
        <v>1</v>
      </c>
      <c r="K24" s="3" t="s">
        <v>1</v>
      </c>
      <c r="L24" s="3" t="s">
        <v>1</v>
      </c>
      <c r="M24" s="3" t="s">
        <v>1</v>
      </c>
      <c r="N24" s="3" t="s">
        <v>1</v>
      </c>
      <c r="O24" s="3" t="s">
        <v>1</v>
      </c>
      <c r="P24" s="3" t="s">
        <v>0</v>
      </c>
      <c r="Q24" s="3" t="s">
        <v>0</v>
      </c>
      <c r="R24" s="3" t="s">
        <v>1</v>
      </c>
      <c r="S24" s="3" t="s">
        <v>0</v>
      </c>
      <c r="T24" s="3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3" t="s">
        <v>0</v>
      </c>
      <c r="AB24" s="3" t="s">
        <v>0</v>
      </c>
      <c r="AC24" s="3" t="s">
        <v>0</v>
      </c>
      <c r="AD24" s="3" t="s">
        <v>0</v>
      </c>
      <c r="AE24" s="3" t="s">
        <v>1</v>
      </c>
      <c r="AF24" s="3" t="s">
        <v>0</v>
      </c>
      <c r="AG24" s="3" t="s">
        <v>0</v>
      </c>
      <c r="AH24" s="3" t="s">
        <v>1</v>
      </c>
      <c r="AI24" s="3" t="s">
        <v>1</v>
      </c>
      <c r="AJ24" s="3" t="s">
        <v>1</v>
      </c>
      <c r="AK24" s="3" t="s">
        <v>1</v>
      </c>
      <c r="AL24" s="3" t="s">
        <v>1</v>
      </c>
      <c r="AM24" s="3" t="s">
        <v>1</v>
      </c>
      <c r="AN24" s="3" t="s">
        <v>1</v>
      </c>
      <c r="AO24" s="3" t="s">
        <v>1</v>
      </c>
      <c r="AP24" s="4" t="s">
        <v>1</v>
      </c>
    </row>
    <row r="25" spans="9:42" x14ac:dyDescent="0.25">
      <c r="I25" s="5" t="s">
        <v>1</v>
      </c>
      <c r="J25" s="3" t="s">
        <v>1</v>
      </c>
      <c r="K25" s="3" t="s">
        <v>1</v>
      </c>
      <c r="L25" s="3" t="s">
        <v>1</v>
      </c>
      <c r="M25" s="3" t="s">
        <v>1</v>
      </c>
      <c r="N25" s="3" t="s">
        <v>1</v>
      </c>
      <c r="O25" s="3" t="s">
        <v>1</v>
      </c>
      <c r="P25" s="3" t="s">
        <v>1</v>
      </c>
      <c r="Q25" s="3" t="s">
        <v>1</v>
      </c>
      <c r="R25" s="3" t="s">
        <v>1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  <c r="AE25" s="3" t="s">
        <v>1</v>
      </c>
      <c r="AF25" s="3" t="s">
        <v>1</v>
      </c>
      <c r="AG25" s="3" t="s">
        <v>1</v>
      </c>
      <c r="AH25" s="3" t="s">
        <v>1</v>
      </c>
      <c r="AI25" s="3" t="s">
        <v>1</v>
      </c>
      <c r="AJ25" s="3" t="s">
        <v>1</v>
      </c>
      <c r="AK25" s="3" t="s">
        <v>1</v>
      </c>
      <c r="AL25" s="3" t="s">
        <v>1</v>
      </c>
      <c r="AM25" s="3" t="s">
        <v>1</v>
      </c>
      <c r="AN25" s="3" t="s">
        <v>1</v>
      </c>
      <c r="AO25" s="3" t="s">
        <v>1</v>
      </c>
      <c r="AP25" s="4" t="s">
        <v>1</v>
      </c>
    </row>
    <row r="26" spans="9:42" x14ac:dyDescent="0.25">
      <c r="I26" s="5" t="s">
        <v>1</v>
      </c>
      <c r="J26" s="3" t="s">
        <v>1</v>
      </c>
      <c r="K26" s="3" t="s">
        <v>1</v>
      </c>
      <c r="L26" s="3" t="s">
        <v>1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1</v>
      </c>
      <c r="R26" s="3" t="s">
        <v>1</v>
      </c>
      <c r="S26" s="3" t="s">
        <v>1</v>
      </c>
      <c r="T26" s="3" t="s">
        <v>1</v>
      </c>
      <c r="U26" s="3" t="s">
        <v>1</v>
      </c>
      <c r="V26" s="3" t="s">
        <v>1</v>
      </c>
      <c r="W26" s="3" t="s">
        <v>1</v>
      </c>
      <c r="X26" s="3" t="s">
        <v>1</v>
      </c>
      <c r="Y26" s="3" t="s">
        <v>1</v>
      </c>
      <c r="Z26" s="3" t="s">
        <v>1</v>
      </c>
      <c r="AA26" s="3" t="s">
        <v>1</v>
      </c>
      <c r="AB26" s="3" t="s">
        <v>1</v>
      </c>
      <c r="AC26" s="3" t="s">
        <v>1</v>
      </c>
      <c r="AD26" s="3" t="s">
        <v>1</v>
      </c>
      <c r="AE26" s="3" t="s">
        <v>1</v>
      </c>
      <c r="AF26" s="3" t="s">
        <v>1</v>
      </c>
      <c r="AG26" s="3" t="s">
        <v>1</v>
      </c>
      <c r="AH26" s="3" t="s">
        <v>1</v>
      </c>
      <c r="AI26" s="3" t="s">
        <v>1</v>
      </c>
      <c r="AJ26" s="3" t="s">
        <v>1</v>
      </c>
      <c r="AK26" s="3" t="s">
        <v>1</v>
      </c>
      <c r="AL26" s="3" t="s">
        <v>1</v>
      </c>
      <c r="AM26" s="3" t="s">
        <v>1</v>
      </c>
      <c r="AN26" s="3" t="s">
        <v>1</v>
      </c>
      <c r="AO26" s="3" t="s">
        <v>1</v>
      </c>
      <c r="AP26" s="4" t="s">
        <v>1</v>
      </c>
    </row>
    <row r="27" spans="9:42" x14ac:dyDescent="0.25">
      <c r="I27" s="5" t="s">
        <v>1</v>
      </c>
      <c r="J27" s="3" t="s">
        <v>1</v>
      </c>
      <c r="K27" s="3" t="s">
        <v>1</v>
      </c>
      <c r="L27" s="3" t="s">
        <v>1</v>
      </c>
      <c r="M27" s="3" t="s">
        <v>1</v>
      </c>
      <c r="N27" s="3" t="s">
        <v>1</v>
      </c>
      <c r="O27" s="3" t="s">
        <v>1</v>
      </c>
      <c r="P27" s="3" t="s">
        <v>1</v>
      </c>
      <c r="Q27" s="3" t="s">
        <v>1</v>
      </c>
      <c r="R27" s="3" t="s">
        <v>1</v>
      </c>
      <c r="S27" s="3" t="s">
        <v>1</v>
      </c>
      <c r="T27" s="3" t="s">
        <v>1</v>
      </c>
      <c r="U27" s="3" t="s">
        <v>1</v>
      </c>
      <c r="V27" s="3" t="s">
        <v>1</v>
      </c>
      <c r="W27" s="3" t="s">
        <v>1</v>
      </c>
      <c r="X27" s="3" t="s">
        <v>1</v>
      </c>
      <c r="Y27" s="3" t="s">
        <v>1</v>
      </c>
      <c r="Z27" s="3" t="s">
        <v>1</v>
      </c>
      <c r="AA27" s="3" t="s">
        <v>1</v>
      </c>
      <c r="AB27" s="3" t="s">
        <v>1</v>
      </c>
      <c r="AC27" s="3" t="s">
        <v>1</v>
      </c>
      <c r="AD27" s="3" t="s">
        <v>1</v>
      </c>
      <c r="AE27" s="3" t="s">
        <v>1</v>
      </c>
      <c r="AF27" s="3" t="s">
        <v>1</v>
      </c>
      <c r="AG27" s="3" t="s">
        <v>1</v>
      </c>
      <c r="AH27" s="3" t="s">
        <v>1</v>
      </c>
      <c r="AI27" s="3" t="s">
        <v>1</v>
      </c>
      <c r="AJ27" s="3" t="s">
        <v>1</v>
      </c>
      <c r="AK27" s="3" t="s">
        <v>1</v>
      </c>
      <c r="AL27" s="3" t="s">
        <v>1</v>
      </c>
      <c r="AM27" s="3" t="s">
        <v>1</v>
      </c>
      <c r="AN27" s="3" t="s">
        <v>1</v>
      </c>
      <c r="AO27" s="3" t="s">
        <v>1</v>
      </c>
      <c r="AP27" s="4" t="s">
        <v>1</v>
      </c>
    </row>
    <row r="28" spans="9:42" x14ac:dyDescent="0.25">
      <c r="I28" s="5" t="s">
        <v>1</v>
      </c>
      <c r="J28" s="3" t="s">
        <v>1</v>
      </c>
      <c r="K28" s="3" t="s">
        <v>1</v>
      </c>
      <c r="L28" s="3" t="s">
        <v>1</v>
      </c>
      <c r="M28" s="3" t="s">
        <v>1</v>
      </c>
      <c r="N28" s="3" t="s">
        <v>1</v>
      </c>
      <c r="O28" s="3" t="s">
        <v>1</v>
      </c>
      <c r="P28" s="3" t="s">
        <v>1</v>
      </c>
      <c r="Q28" s="3" t="s">
        <v>1</v>
      </c>
      <c r="R28" s="3" t="s">
        <v>1</v>
      </c>
      <c r="S28" s="3" t="s">
        <v>1</v>
      </c>
      <c r="T28" s="3" t="s">
        <v>1</v>
      </c>
      <c r="U28" s="3" t="s">
        <v>1</v>
      </c>
      <c r="V28" s="3" t="s">
        <v>1</v>
      </c>
      <c r="W28" s="3" t="s">
        <v>1</v>
      </c>
      <c r="X28" s="3" t="s">
        <v>1</v>
      </c>
      <c r="Y28" s="3" t="s">
        <v>1</v>
      </c>
      <c r="Z28" s="3" t="s">
        <v>1</v>
      </c>
      <c r="AA28" s="3" t="s">
        <v>1</v>
      </c>
      <c r="AB28" s="3" t="s">
        <v>1</v>
      </c>
      <c r="AC28" s="3" t="s">
        <v>1</v>
      </c>
      <c r="AD28" s="3" t="s">
        <v>1</v>
      </c>
      <c r="AE28" s="3" t="s">
        <v>1</v>
      </c>
      <c r="AF28" s="3" t="s">
        <v>1</v>
      </c>
      <c r="AG28" s="3" t="s">
        <v>1</v>
      </c>
      <c r="AH28" s="3" t="s">
        <v>1</v>
      </c>
      <c r="AI28" s="3" t="s">
        <v>1</v>
      </c>
      <c r="AJ28" s="3" t="s">
        <v>1</v>
      </c>
      <c r="AK28" s="3" t="s">
        <v>1</v>
      </c>
      <c r="AL28" s="3" t="s">
        <v>1</v>
      </c>
      <c r="AM28" s="3" t="s">
        <v>1</v>
      </c>
      <c r="AN28" s="3" t="s">
        <v>1</v>
      </c>
      <c r="AO28" s="3" t="s">
        <v>1</v>
      </c>
      <c r="AP28" s="4" t="s">
        <v>1</v>
      </c>
    </row>
    <row r="29" spans="9:42" x14ac:dyDescent="0.25">
      <c r="I29" s="5" t="s">
        <v>1</v>
      </c>
      <c r="J29" s="3" t="s">
        <v>1</v>
      </c>
      <c r="K29" s="3" t="s">
        <v>1</v>
      </c>
      <c r="L29" s="3" t="s">
        <v>1</v>
      </c>
      <c r="M29" s="3" t="s">
        <v>1</v>
      </c>
      <c r="N29" s="3" t="s">
        <v>1</v>
      </c>
      <c r="O29" s="3" t="s">
        <v>1</v>
      </c>
      <c r="P29" s="3" t="s">
        <v>1</v>
      </c>
      <c r="Q29" s="3" t="s">
        <v>1</v>
      </c>
      <c r="R29" s="3" t="s">
        <v>1</v>
      </c>
      <c r="S29" s="3" t="s">
        <v>1</v>
      </c>
      <c r="T29" s="3" t="s">
        <v>1</v>
      </c>
      <c r="U29" s="3" t="s">
        <v>1</v>
      </c>
      <c r="V29" s="3" t="s">
        <v>1</v>
      </c>
      <c r="W29" s="3" t="s">
        <v>1</v>
      </c>
      <c r="X29" s="3" t="s">
        <v>1</v>
      </c>
      <c r="Y29" s="3" t="s">
        <v>1</v>
      </c>
      <c r="Z29" s="3" t="s">
        <v>1</v>
      </c>
      <c r="AA29" s="3" t="s">
        <v>1</v>
      </c>
      <c r="AB29" s="3" t="s">
        <v>1</v>
      </c>
      <c r="AC29" s="3" t="s">
        <v>1</v>
      </c>
      <c r="AD29" s="3" t="s">
        <v>1</v>
      </c>
      <c r="AE29" s="3" t="s">
        <v>1</v>
      </c>
      <c r="AF29" s="3" t="s">
        <v>1</v>
      </c>
      <c r="AG29" s="3" t="s">
        <v>1</v>
      </c>
      <c r="AH29" s="3" t="s">
        <v>1</v>
      </c>
      <c r="AI29" s="3" t="s">
        <v>1</v>
      </c>
      <c r="AJ29" s="3" t="s">
        <v>1</v>
      </c>
      <c r="AK29" s="3" t="s">
        <v>1</v>
      </c>
      <c r="AL29" s="3" t="s">
        <v>1</v>
      </c>
      <c r="AM29" s="3" t="s">
        <v>1</v>
      </c>
      <c r="AN29" s="3" t="s">
        <v>1</v>
      </c>
      <c r="AO29" s="3" t="s">
        <v>1</v>
      </c>
      <c r="AP29" s="4" t="s">
        <v>1</v>
      </c>
    </row>
    <row r="30" spans="9:42" x14ac:dyDescent="0.25">
      <c r="I30" s="5" t="s">
        <v>1</v>
      </c>
      <c r="J30" s="3" t="s">
        <v>1</v>
      </c>
      <c r="K30" s="3" t="s">
        <v>1</v>
      </c>
      <c r="L30" s="3" t="s">
        <v>1</v>
      </c>
      <c r="M30" s="3" t="s">
        <v>1</v>
      </c>
      <c r="N30" s="3" t="s">
        <v>1</v>
      </c>
      <c r="O30" s="3" t="s">
        <v>1</v>
      </c>
      <c r="P30" s="3" t="s">
        <v>1</v>
      </c>
      <c r="Q30" s="3" t="s">
        <v>1</v>
      </c>
      <c r="R30" s="3" t="s">
        <v>1</v>
      </c>
      <c r="S30" s="3" t="s">
        <v>1</v>
      </c>
      <c r="T30" s="3" t="s">
        <v>1</v>
      </c>
      <c r="U30" s="3" t="s">
        <v>1</v>
      </c>
      <c r="V30" s="3" t="s">
        <v>1</v>
      </c>
      <c r="W30" s="3" t="s">
        <v>1</v>
      </c>
      <c r="X30" s="3" t="s">
        <v>1</v>
      </c>
      <c r="Y30" s="3" t="s">
        <v>1</v>
      </c>
      <c r="Z30" s="3" t="s">
        <v>1</v>
      </c>
      <c r="AA30" s="3" t="s">
        <v>1</v>
      </c>
      <c r="AB30" s="3" t="s">
        <v>1</v>
      </c>
      <c r="AC30" s="3" t="s">
        <v>1</v>
      </c>
      <c r="AD30" s="3" t="s">
        <v>1</v>
      </c>
      <c r="AE30" s="3" t="s">
        <v>1</v>
      </c>
      <c r="AF30" s="3" t="s">
        <v>1</v>
      </c>
      <c r="AG30" s="3" t="s">
        <v>1</v>
      </c>
      <c r="AH30" s="3" t="s">
        <v>1</v>
      </c>
      <c r="AI30" s="3" t="s">
        <v>1</v>
      </c>
      <c r="AJ30" s="3" t="s">
        <v>1</v>
      </c>
      <c r="AK30" s="3" t="s">
        <v>1</v>
      </c>
      <c r="AL30" s="3" t="s">
        <v>1</v>
      </c>
      <c r="AM30" s="3" t="s">
        <v>1</v>
      </c>
      <c r="AN30" s="3" t="s">
        <v>1</v>
      </c>
      <c r="AO30" s="3" t="s">
        <v>1</v>
      </c>
      <c r="AP30" s="4" t="s">
        <v>1</v>
      </c>
    </row>
    <row r="31" spans="9:42" x14ac:dyDescent="0.25">
      <c r="I31" s="5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  <c r="Q31" s="3" t="s">
        <v>1</v>
      </c>
      <c r="R31" s="3" t="s">
        <v>1</v>
      </c>
      <c r="S31" s="3" t="s">
        <v>1</v>
      </c>
      <c r="T31" s="3" t="s">
        <v>1</v>
      </c>
      <c r="U31" s="3" t="s">
        <v>1</v>
      </c>
      <c r="V31" s="3" t="s">
        <v>1</v>
      </c>
      <c r="W31" s="3" t="s">
        <v>1</v>
      </c>
      <c r="X31" s="3" t="s">
        <v>1</v>
      </c>
      <c r="Y31" s="3" t="s">
        <v>1</v>
      </c>
      <c r="Z31" s="3" t="s">
        <v>1</v>
      </c>
      <c r="AA31" s="3" t="s">
        <v>1</v>
      </c>
      <c r="AB31" s="3" t="s">
        <v>1</v>
      </c>
      <c r="AC31" s="3" t="s">
        <v>1</v>
      </c>
      <c r="AD31" s="3" t="s">
        <v>1</v>
      </c>
      <c r="AE31" s="3" t="s">
        <v>1</v>
      </c>
      <c r="AF31" s="3" t="s">
        <v>1</v>
      </c>
      <c r="AG31" s="3" t="s">
        <v>1</v>
      </c>
      <c r="AH31" s="3" t="s">
        <v>1</v>
      </c>
      <c r="AI31" s="3" t="s">
        <v>1</v>
      </c>
      <c r="AJ31" s="3" t="s">
        <v>1</v>
      </c>
      <c r="AK31" s="3" t="s">
        <v>1</v>
      </c>
      <c r="AL31" s="3" t="s">
        <v>1</v>
      </c>
      <c r="AM31" s="3" t="s">
        <v>1</v>
      </c>
      <c r="AN31" s="3" t="s">
        <v>1</v>
      </c>
      <c r="AO31" s="3" t="s">
        <v>1</v>
      </c>
      <c r="AP31" s="4" t="s">
        <v>1</v>
      </c>
    </row>
    <row r="32" spans="9:42" x14ac:dyDescent="0.25">
      <c r="I32" s="5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  <c r="Q32" s="3" t="s">
        <v>1</v>
      </c>
      <c r="R32" s="3" t="s">
        <v>1</v>
      </c>
      <c r="S32" s="3" t="s">
        <v>1</v>
      </c>
      <c r="T32" s="3" t="s">
        <v>1</v>
      </c>
      <c r="U32" s="3" t="s">
        <v>1</v>
      </c>
      <c r="V32" s="3" t="s">
        <v>1</v>
      </c>
      <c r="W32" s="3" t="s">
        <v>1</v>
      </c>
      <c r="X32" s="3" t="s">
        <v>1</v>
      </c>
      <c r="Y32" s="3" t="s">
        <v>1</v>
      </c>
      <c r="Z32" s="3" t="s">
        <v>1</v>
      </c>
      <c r="AA32" s="3" t="s">
        <v>1</v>
      </c>
      <c r="AB32" s="3" t="s">
        <v>1</v>
      </c>
      <c r="AC32" s="3" t="s">
        <v>1</v>
      </c>
      <c r="AD32" s="3" t="s">
        <v>1</v>
      </c>
      <c r="AE32" s="3" t="s">
        <v>1</v>
      </c>
      <c r="AF32" s="3" t="s">
        <v>1</v>
      </c>
      <c r="AG32" s="3" t="s">
        <v>1</v>
      </c>
      <c r="AH32" s="3" t="s">
        <v>1</v>
      </c>
      <c r="AI32" s="3" t="s">
        <v>1</v>
      </c>
      <c r="AJ32" s="3" t="s">
        <v>1</v>
      </c>
      <c r="AK32" s="3" t="s">
        <v>1</v>
      </c>
      <c r="AL32" s="3" t="s">
        <v>1</v>
      </c>
      <c r="AM32" s="3" t="s">
        <v>1</v>
      </c>
      <c r="AN32" s="3" t="s">
        <v>1</v>
      </c>
      <c r="AO32" s="3" t="s">
        <v>1</v>
      </c>
      <c r="AP32" s="4" t="s">
        <v>1</v>
      </c>
    </row>
    <row r="33" spans="9:42" x14ac:dyDescent="0.25">
      <c r="I33" s="5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  <c r="Q33" s="3" t="s">
        <v>1</v>
      </c>
      <c r="R33" s="3" t="s">
        <v>1</v>
      </c>
      <c r="S33" s="3" t="s">
        <v>1</v>
      </c>
      <c r="T33" s="3" t="s">
        <v>1</v>
      </c>
      <c r="U33" s="3" t="s">
        <v>1</v>
      </c>
      <c r="V33" s="3" t="s">
        <v>1</v>
      </c>
      <c r="W33" s="3" t="s">
        <v>1</v>
      </c>
      <c r="X33" s="3" t="s">
        <v>1</v>
      </c>
      <c r="Y33" s="3" t="s">
        <v>1</v>
      </c>
      <c r="Z33" s="3" t="s">
        <v>1</v>
      </c>
      <c r="AA33" s="3" t="s">
        <v>1</v>
      </c>
      <c r="AB33" s="3" t="s">
        <v>1</v>
      </c>
      <c r="AC33" s="3" t="s">
        <v>1</v>
      </c>
      <c r="AD33" s="3" t="s">
        <v>1</v>
      </c>
      <c r="AE33" s="3" t="s">
        <v>1</v>
      </c>
      <c r="AF33" s="3" t="s">
        <v>1</v>
      </c>
      <c r="AG33" s="3" t="s">
        <v>1</v>
      </c>
      <c r="AH33" s="3" t="s">
        <v>1</v>
      </c>
      <c r="AI33" s="3" t="s">
        <v>1</v>
      </c>
      <c r="AJ33" s="3" t="s">
        <v>1</v>
      </c>
      <c r="AK33" s="3" t="s">
        <v>1</v>
      </c>
      <c r="AL33" s="3" t="s">
        <v>1</v>
      </c>
      <c r="AM33" s="3" t="s">
        <v>1</v>
      </c>
      <c r="AN33" s="3" t="s">
        <v>1</v>
      </c>
      <c r="AO33" s="3" t="s">
        <v>1</v>
      </c>
      <c r="AP33" s="4" t="s">
        <v>1</v>
      </c>
    </row>
    <row r="34" spans="9:42" x14ac:dyDescent="0.25">
      <c r="I34" s="5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  <c r="R34" s="3" t="s">
        <v>1</v>
      </c>
      <c r="S34" s="3" t="s">
        <v>1</v>
      </c>
      <c r="T34" s="3" t="s">
        <v>1</v>
      </c>
      <c r="U34" s="3" t="s">
        <v>1</v>
      </c>
      <c r="V34" s="3" t="s">
        <v>1</v>
      </c>
      <c r="W34" s="3" t="s">
        <v>1</v>
      </c>
      <c r="X34" s="3" t="s">
        <v>1</v>
      </c>
      <c r="Y34" s="3" t="s">
        <v>1</v>
      </c>
      <c r="Z34" s="3" t="s">
        <v>1</v>
      </c>
      <c r="AA34" s="3" t="s">
        <v>1</v>
      </c>
      <c r="AB34" s="3" t="s">
        <v>1</v>
      </c>
      <c r="AC34" s="3" t="s">
        <v>1</v>
      </c>
      <c r="AD34" s="3" t="s">
        <v>1</v>
      </c>
      <c r="AE34" s="3" t="s">
        <v>1</v>
      </c>
      <c r="AF34" s="3" t="s">
        <v>1</v>
      </c>
      <c r="AG34" s="3" t="s">
        <v>1</v>
      </c>
      <c r="AH34" s="3" t="s">
        <v>1</v>
      </c>
      <c r="AI34" s="3" t="s">
        <v>1</v>
      </c>
      <c r="AJ34" s="3" t="s">
        <v>1</v>
      </c>
      <c r="AK34" s="3" t="s">
        <v>1</v>
      </c>
      <c r="AL34" s="3" t="s">
        <v>1</v>
      </c>
      <c r="AM34" s="3" t="s">
        <v>1</v>
      </c>
      <c r="AN34" s="3" t="s">
        <v>1</v>
      </c>
      <c r="AO34" s="3" t="s">
        <v>1</v>
      </c>
      <c r="AP34" s="4" t="s">
        <v>1</v>
      </c>
    </row>
    <row r="35" spans="9:42" ht="15.75" thickBot="1" x14ac:dyDescent="0.3">
      <c r="I35" s="6" t="s">
        <v>1</v>
      </c>
      <c r="J35" s="7" t="s">
        <v>1</v>
      </c>
      <c r="K35" s="7" t="s">
        <v>1</v>
      </c>
      <c r="L35" s="7" t="s">
        <v>1</v>
      </c>
      <c r="M35" s="7" t="s">
        <v>1</v>
      </c>
      <c r="N35" s="7" t="s">
        <v>1</v>
      </c>
      <c r="O35" s="7" t="s">
        <v>1</v>
      </c>
      <c r="P35" s="7" t="s">
        <v>1</v>
      </c>
      <c r="Q35" s="7" t="s">
        <v>1</v>
      </c>
      <c r="R35" s="7" t="s">
        <v>1</v>
      </c>
      <c r="S35" s="7" t="s">
        <v>1</v>
      </c>
      <c r="T35" s="7" t="s">
        <v>1</v>
      </c>
      <c r="U35" s="7" t="s">
        <v>1</v>
      </c>
      <c r="V35" s="7" t="s">
        <v>1</v>
      </c>
      <c r="W35" s="7" t="s">
        <v>1</v>
      </c>
      <c r="X35" s="7" t="s">
        <v>1</v>
      </c>
      <c r="Y35" s="7" t="s">
        <v>1</v>
      </c>
      <c r="Z35" s="7" t="s">
        <v>1</v>
      </c>
      <c r="AA35" s="7" t="s">
        <v>1</v>
      </c>
      <c r="AB35" s="7" t="s">
        <v>1</v>
      </c>
      <c r="AC35" s="7" t="s">
        <v>1</v>
      </c>
      <c r="AD35" s="7" t="s">
        <v>1</v>
      </c>
      <c r="AE35" s="7" t="s">
        <v>1</v>
      </c>
      <c r="AF35" s="7" t="s">
        <v>1</v>
      </c>
      <c r="AG35" s="7" t="s">
        <v>1</v>
      </c>
      <c r="AH35" s="7" t="s">
        <v>1</v>
      </c>
      <c r="AI35" s="7" t="s">
        <v>1</v>
      </c>
      <c r="AJ35" s="7" t="s">
        <v>1</v>
      </c>
      <c r="AK35" s="7" t="s">
        <v>1</v>
      </c>
      <c r="AL35" s="7" t="s">
        <v>1</v>
      </c>
      <c r="AM35" s="7" t="s">
        <v>1</v>
      </c>
      <c r="AN35" s="7" t="s">
        <v>1</v>
      </c>
      <c r="AO35" s="7" t="s">
        <v>1</v>
      </c>
      <c r="AP35" s="8" t="s">
        <v>1</v>
      </c>
    </row>
  </sheetData>
  <mergeCells count="4">
    <mergeCell ref="H5:O5"/>
    <mergeCell ref="R5:X5"/>
    <mergeCell ref="C3:F4"/>
    <mergeCell ref="A7:A15"/>
  </mergeCells>
  <conditionalFormatting sqref="I17:AP35">
    <cfRule type="expression" dxfId="8" priority="8">
      <formula>IF(I17="проход",TRUE,FALSE)</formula>
    </cfRule>
    <cfRule type="expression" dxfId="7" priority="9">
      <formula>IF(I17="место",TRUE,FALSE)</formula>
    </cfRule>
  </conditionalFormatting>
  <conditionalFormatting sqref="I8:O14">
    <cfRule type="expression" dxfId="6" priority="6">
      <formula>IF(I8="далеко",TRUE,FALSE)</formula>
    </cfRule>
    <cfRule type="expression" dxfId="5" priority="7">
      <formula>IF(I8="Рядом",TRUE,FALSE)</formula>
    </cfRule>
  </conditionalFormatting>
  <conditionalFormatting sqref="R8:X14">
    <cfRule type="expression" dxfId="4" priority="4">
      <formula>IF(R8="далеко",TRUE,FALSE)</formula>
    </cfRule>
    <cfRule type="expression" dxfId="3" priority="5">
      <formula>IF(R8="Рядом",TRUE,FALSE)</formula>
    </cfRule>
  </conditionalFormatting>
  <conditionalFormatting sqref="E9">
    <cfRule type="expression" dxfId="2" priority="1">
      <formula>IF(E9="нет",TRUE,FALSE)</formula>
    </cfRule>
    <cfRule type="expression" dxfId="1" priority="2">
      <formula>IF(E9="да",TRUE,FALSE)</formula>
    </cfRule>
  </conditionalFormatting>
  <conditionalFormatting sqref="E10:E15">
    <cfRule type="expression" dxfId="0" priority="3">
      <formula>IF(E10="Не доступна",TRUE,FALSE)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Общие настройки</vt:lpstr>
      <vt:lpstr>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2015-12-27T21:52:55Z</dcterms:modified>
</cp:coreProperties>
</file>