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Общие настройки" sheetId="2" r:id="rId1"/>
    <sheet name="П1" sheetId="1" r:id="rId2"/>
  </sheets>
  <calcPr calcId="152511"/>
</workbook>
</file>

<file path=xl/calcChain.xml><?xml version="1.0" encoding="utf-8"?>
<calcChain xmlns="http://schemas.openxmlformats.org/spreadsheetml/2006/main">
  <c r="F9" i="1" l="1"/>
  <c r="F10" i="1"/>
  <c r="F11" i="1"/>
  <c r="F13" i="1"/>
  <c r="F14" i="1"/>
  <c r="F15" i="1"/>
  <c r="F12" i="1"/>
  <c r="D19" i="2" l="1"/>
  <c r="D15" i="2"/>
  <c r="D17" i="2"/>
  <c r="D16" i="2"/>
  <c r="D13" i="2"/>
  <c r="D14" i="2"/>
  <c r="D12" i="2"/>
  <c r="D10" i="2"/>
  <c r="D11" i="2"/>
  <c r="D9" i="2"/>
  <c r="D18" i="2"/>
  <c r="D8" i="2"/>
  <c r="D7" i="2"/>
</calcChain>
</file>

<file path=xl/sharedStrings.xml><?xml version="1.0" encoding="utf-8"?>
<sst xmlns="http://schemas.openxmlformats.org/spreadsheetml/2006/main" count="805" uniqueCount="64">
  <si>
    <t>Место</t>
  </si>
  <si>
    <t>Проход</t>
  </si>
  <si>
    <t>Далеко</t>
  </si>
  <si>
    <t>Рядом</t>
  </si>
  <si>
    <t>Участник</t>
  </si>
  <si>
    <t>school</t>
  </si>
  <si>
    <t>Что будет означать рядом для школы</t>
  </si>
  <si>
    <t>Что будет означать рядом для класса</t>
  </si>
  <si>
    <t>П1</t>
  </si>
  <si>
    <t>Ключ</t>
  </si>
  <si>
    <t>Название аудитории</t>
  </si>
  <si>
    <t>Значение</t>
  </si>
  <si>
    <t>name</t>
  </si>
  <si>
    <t>Используется?</t>
  </si>
  <si>
    <t>avaliable</t>
  </si>
  <si>
    <t>class_8</t>
  </si>
  <si>
    <t>class_10</t>
  </si>
  <si>
    <t>Настройка доступности</t>
  </si>
  <si>
    <t>individual</t>
  </si>
  <si>
    <t>command</t>
  </si>
  <si>
    <t>Правила рассадка</t>
  </si>
  <si>
    <t>1. Сплошная рассадка(1) или через место(2)?</t>
  </si>
  <si>
    <t>3. Все ряды заняты или есть свободные? (Заняты все ряды - 1, Каждый второй ряд свободен -2, Каждый третий ряд свободен - 3)</t>
  </si>
  <si>
    <t>main_settings</t>
  </si>
  <si>
    <t>one_school</t>
  </si>
  <si>
    <t>one_town</t>
  </si>
  <si>
    <t>Результат</t>
  </si>
  <si>
    <t>Описание результата выбора</t>
  </si>
  <si>
    <t>cl8_9</t>
  </si>
  <si>
    <t>cl8_10</t>
  </si>
  <si>
    <t>cl8_11</t>
  </si>
  <si>
    <t>cl9_10</t>
  </si>
  <si>
    <t>cl9_11</t>
  </si>
  <si>
    <t>cl10_11</t>
  </si>
  <si>
    <t>Необходимо проставить значения по всем опциям. Ключи трогать запрещено.</t>
  </si>
  <si>
    <t>Настройка ( 1 - да, 2 - нет)</t>
  </si>
  <si>
    <t>Доступна для 8 класса?</t>
  </si>
  <si>
    <t>Доступна для 9 класса?</t>
  </si>
  <si>
    <t>Доступна для 10 класса?</t>
  </si>
  <si>
    <t>Доступна для 11 класса?</t>
  </si>
  <si>
    <t>Доступна для индивидуальных участников?</t>
  </si>
  <si>
    <t>Доступна для участников с командой?</t>
  </si>
  <si>
    <t>-</t>
  </si>
  <si>
    <t>Ключи не менять, они используются в программе; не ставить таблички близко друг к другу</t>
  </si>
  <si>
    <t>13. Максимальный процент командников в аудитории</t>
  </si>
  <si>
    <t>12. Все командники сидят в одной аудитории(1), не сидят(2)</t>
  </si>
  <si>
    <t>com_in_one</t>
  </si>
  <si>
    <t>4. Участники из 8 и 9 класса могут сидеть рядом?</t>
  </si>
  <si>
    <t>5. Участники из 8 и 10 класса могут сидеть рядом?</t>
  </si>
  <si>
    <t>6. Участники из 8 и 11 класса могут сидеть рядом?</t>
  </si>
  <si>
    <t>7. Участники из 9 и 10 класса могут сидеть рядом?</t>
  </si>
  <si>
    <t>8. Участники из 9 и 11 класса могут сидеть рядом?</t>
  </si>
  <si>
    <t>9. Участники из 10 и 11 класса могут сидеть рядом?</t>
  </si>
  <si>
    <t>10. Участники из одной школы могут сидеть рядом?</t>
  </si>
  <si>
    <t>11. Участники из одного города (кроме Москвы) могут сидеть рядом вне зависимости от класса?</t>
  </si>
  <si>
    <t>max_compart</t>
  </si>
  <si>
    <t>Выбор(1 = да, 0 = нет)</t>
  </si>
  <si>
    <t>over_place</t>
  </si>
  <si>
    <t>over_row</t>
  </si>
  <si>
    <t>debug_mode</t>
  </si>
  <si>
    <t>14. Вести протокол исключений? Не вести(0), только исключения(1), весь процесс(2)</t>
  </si>
  <si>
    <t>klass</t>
  </si>
  <si>
    <t>settingsd</t>
  </si>
  <si>
    <t>class_99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</si>
</sst>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i/>
      <sz val="11"/>
      <color theme="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2" borderId="15" xfId="0" applyFill="1" applyBorder="1" applyAlignment="1">
      <alignment horizontal="right" vertical="center"/>
    </xf>
    <xf numFmtId="0" fontId="1" fillId="0" borderId="15" xfId="0" applyFont="1" applyBorder="1"/>
    <xf numFmtId="0" fontId="0" fillId="0" borderId="0" xfId="0" applyFill="1" applyBorder="1" applyAlignment="1">
      <alignment textRotation="90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3" borderId="15" xfId="0" applyFill="1" applyBorder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16" xfId="0" applyFill="1" applyBorder="1"/>
    <xf numFmtId="0" fontId="0" fillId="0" borderId="15" xfId="0" applyFill="1" applyBorder="1"/>
    <xf numFmtId="0" fontId="7" fillId="0" borderId="15" xfId="0" applyFont="1" applyFill="1" applyBorder="1"/>
    <xf numFmtId="0" fontId="0" fillId="0" borderId="15" xfId="0" applyFill="1" applyBorder="1" applyAlignment="1">
      <alignment wrapText="1"/>
    </xf>
    <xf numFmtId="0" fontId="1" fillId="0" borderId="15" xfId="0" applyFont="1" applyFill="1" applyBorder="1"/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textRotation="90"/>
    </xf>
  </cellXfs>
  <cellStyles count="1">
    <cellStyle name="Обычный" xfId="0" builtinId="0"/>
  </cellStyles>
  <dxfs count="9"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7" sqref="B17"/>
    </sheetView>
  </sheetViews>
  <sheetFormatPr defaultRowHeight="15" x14ac:dyDescent="0.25"/>
  <cols>
    <col min="1" max="1" width="13.5703125" style="26" bestFit="1" customWidth="1"/>
    <col min="2" max="2" width="102.42578125" style="26" customWidth="1"/>
    <col min="3" max="3" width="9.7109375" style="26" bestFit="1" customWidth="1"/>
    <col min="4" max="4" width="94.85546875" style="26" bestFit="1" customWidth="1"/>
    <col min="5" max="7" width="9.140625" style="26"/>
    <col min="8" max="8" width="9.7109375" style="26" customWidth="1"/>
    <col min="9" max="16384" width="9.140625" style="26"/>
  </cols>
  <sheetData>
    <row r="1" spans="1:4" ht="18.75" x14ac:dyDescent="0.3">
      <c r="B1" s="25" t="s">
        <v>20</v>
      </c>
    </row>
    <row r="3" spans="1:4" x14ac:dyDescent="0.25">
      <c r="B3" s="26" t="s">
        <v>34</v>
      </c>
    </row>
    <row r="4" spans="1:4" ht="15.75" thickBot="1" x14ac:dyDescent="0.3"/>
    <row r="5" spans="1:4" x14ac:dyDescent="0.25">
      <c r="A5" s="27" t="s">
        <v>23</v>
      </c>
    </row>
    <row r="6" spans="1:4" x14ac:dyDescent="0.25">
      <c r="A6" s="31" t="s">
        <v>9</v>
      </c>
      <c r="B6" s="31" t="s">
        <v>56</v>
      </c>
      <c r="C6" s="31" t="s">
        <v>11</v>
      </c>
      <c r="D6" s="31" t="s">
        <v>27</v>
      </c>
    </row>
    <row r="7" spans="1:4" x14ac:dyDescent="0.25">
      <c r="A7" s="28" t="s">
        <v>57</v>
      </c>
      <c r="B7" s="28" t="s">
        <v>21</v>
      </c>
      <c r="C7" s="28">
        <v>1</v>
      </c>
      <c r="D7" s="29" t="str">
        <f>IF(C7=1, "Выбрана сплошная рассадка", IF(C7=2, "Выбрана рассадка через место","Ошибка, надо выбрать 1 или 2"))</f>
        <v>Выбрана сплошная рассадка</v>
      </c>
    </row>
    <row r="8" spans="1:4" ht="30" customHeight="1" x14ac:dyDescent="0.25">
      <c r="A8" s="28" t="s">
        <v>58</v>
      </c>
      <c r="B8" s="30" t="s">
        <v>22</v>
      </c>
      <c r="C8" s="28">
        <v>3</v>
      </c>
      <c r="D8" s="29" t="str">
        <f>IF(C8=1,"Участники сидят на каждом ряду, технических рядов для прохода организаторов не остается",IF(C8=2,"Участники сидят через ряд, каждый второй ряд свободен",IF(C8=3,"Участники сидят два ряда через один, каждый третий ряд свободен","Ошибка, надо выбрать из 1, 2, 3")))</f>
        <v>Участники сидят два ряда через один, каждый третий ряд свободен</v>
      </c>
    </row>
    <row r="9" spans="1:4" x14ac:dyDescent="0.25">
      <c r="A9" s="28" t="s">
        <v>28</v>
      </c>
      <c r="B9" s="28" t="s">
        <v>47</v>
      </c>
      <c r="C9" s="28">
        <v>0</v>
      </c>
      <c r="D9" s="29" t="str">
        <f>IF(NOT(C9=""),IF(C9=0,"В целях рассадки участники из 8 и 9 классов равны одноклассникам",IF(C9=1,"Участники из 8 и 9 классов могут сидеть рядом","Ошибка, надо выбрать 0 или 1")),"Необходимо ввести значение")</f>
        <v>В целях рассадки участники из 8 и 9 классов равны одноклассникам</v>
      </c>
    </row>
    <row r="10" spans="1:4" x14ac:dyDescent="0.25">
      <c r="A10" s="28" t="s">
        <v>29</v>
      </c>
      <c r="B10" s="28" t="s">
        <v>48</v>
      </c>
      <c r="C10" s="28">
        <v>1</v>
      </c>
      <c r="D10" s="29" t="str">
        <f>IF(NOT(C10=""),IF(C10=0,"В целях рассадки участники из 8 и 10 классов равны одноклассникам",IF(C10=1,"Участники из 8 и 10 классов могут сидеть рядом","Ошибка, надо выбрать 0 или 1")),"Необходимо ввести значение")</f>
        <v>Участники из 8 и 10 классов могут сидеть рядом</v>
      </c>
    </row>
    <row r="11" spans="1:4" x14ac:dyDescent="0.25">
      <c r="A11" s="28" t="s">
        <v>30</v>
      </c>
      <c r="B11" s="28" t="s">
        <v>49</v>
      </c>
      <c r="C11" s="28">
        <v>1</v>
      </c>
      <c r="D11" s="29" t="str">
        <f>IF(NOT(C11=""),IF(C11=0,"В целях рассадки участники из 8 и 11 классов равны одноклассникам",IF(C11=1,"Участники из 8 и 11 классов могут сидеть рядом","Ошибка, надо выбрать 0 или 1")),"Необходимо ввести значение")</f>
        <v>Участники из 8 и 11 классов могут сидеть рядом</v>
      </c>
    </row>
    <row r="12" spans="1:4" x14ac:dyDescent="0.25">
      <c r="A12" s="28" t="s">
        <v>31</v>
      </c>
      <c r="B12" s="28" t="s">
        <v>50</v>
      </c>
      <c r="C12" s="28">
        <v>1</v>
      </c>
      <c r="D12" s="29" t="str">
        <f>IF(NOT(C12=""),IF(C12=0,"В целях рассадки участники из 9 и 10 классов равны одноклассникам",IF(C12=1,"Участники из 9 и 10 классов могут сидеть рядом","Ошибка, надо выбрать 0 или 1")),"Необходимо ввести значение")</f>
        <v>Участники из 9 и 10 классов могут сидеть рядом</v>
      </c>
    </row>
    <row r="13" spans="1:4" x14ac:dyDescent="0.25">
      <c r="A13" s="28" t="s">
        <v>32</v>
      </c>
      <c r="B13" s="28" t="s">
        <v>51</v>
      </c>
      <c r="C13" s="28">
        <v>1</v>
      </c>
      <c r="D13" s="29" t="str">
        <f>IF(NOT(C13=""),IF(C13=0,"В целях рассадки участники из 9 и 11 классов равны одноклассникам",IF(C13=1,"Участники из 9 и 11 классов могут сидеть рядом","Ошибка, надо выбрать 0 или 1")),"Необходимо ввести значение")</f>
        <v>Участники из 9 и 11 классов могут сидеть рядом</v>
      </c>
    </row>
    <row r="14" spans="1:4" x14ac:dyDescent="0.25">
      <c r="A14" s="28" t="s">
        <v>33</v>
      </c>
      <c r="B14" s="28" t="s">
        <v>52</v>
      </c>
      <c r="C14" s="28">
        <v>1</v>
      </c>
      <c r="D14" s="29" t="str">
        <f>IF(NOT(C14=""),IF(C14=0,"В целях рассадки участники из 10 и 11 классов равны одноклассникам",IF(C14=1,"Участники из 10 и 11 классов могут сидеть рядом","Ошибка, надо выбрать 0 или 1")),"Необходимо ввести значение")</f>
        <v>Участники из 10 и 11 классов могут сидеть рядом</v>
      </c>
    </row>
    <row r="15" spans="1:4" x14ac:dyDescent="0.25">
      <c r="A15" s="28" t="s">
        <v>24</v>
      </c>
      <c r="B15" s="28" t="s">
        <v>53</v>
      </c>
      <c r="C15" s="28">
        <v>1</v>
      </c>
      <c r="D15" s="29" t="str">
        <f>IF(NOT(C15=""),IF(C15=0,"Участники из одной школы не сидят рядом. Что такое РЯДОМ настраивается ниже",IF(C15=1,"Участники из одной школы могут сидеть рядом","Ошибка, надо выбрать 1 или 2")),"Необходимо ввести значение")</f>
        <v>Участники из одной школы могут сидеть рядом</v>
      </c>
    </row>
    <row r="16" spans="1:4" x14ac:dyDescent="0.25">
      <c r="A16" s="28" t="s">
        <v>25</v>
      </c>
      <c r="B16" s="28" t="s">
        <v>54</v>
      </c>
      <c r="C16" s="28">
        <v>1</v>
      </c>
      <c r="D16" s="29" t="str">
        <f>IF(NOT(C16=""),IF(C16=0,"Участники из одного города не сидят рядом. Что такое РЯДОМ настраивается ниже",IF(C16=1,"Участники из одного города могут сидеть рядом","Ошибка, надо выбрать 1 или 2")),"Необходимо ввести значение")</f>
        <v>Участники из одного города могут сидеть рядом</v>
      </c>
    </row>
    <row r="17" spans="1:4" x14ac:dyDescent="0.25">
      <c r="A17" s="28" t="s">
        <v>46</v>
      </c>
      <c r="B17" s="28" t="s">
        <v>45</v>
      </c>
      <c r="C17" s="28">
        <v>1</v>
      </c>
      <c r="D17" s="29" t="str">
        <f>IF(NOT(C17=""),IF(C17=1,"Командные участники сидят в одной аудитории",IF(C17=2,"Командные участники могут сидеть в разных аудиториях","Ошибка, надо выбрать 1 или 2")),"Необходимо ввести значение")</f>
        <v>Командные участники сидят в одной аудитории</v>
      </c>
    </row>
    <row r="18" spans="1:4" x14ac:dyDescent="0.25">
      <c r="A18" s="28" t="s">
        <v>55</v>
      </c>
      <c r="B18" s="28" t="s">
        <v>44</v>
      </c>
      <c r="C18" s="28">
        <v>0.8</v>
      </c>
      <c r="D18" s="29" t="str">
        <f>IF(AND(C18&gt;0,C18&lt;=1),CONCATENATE("Максимальная доля командников - ", C18*100, "%"),"Необходимо ввести число больше 0 и до 1")</f>
        <v>Максимальная доля командников - 80%</v>
      </c>
    </row>
    <row r="19" spans="1:4" x14ac:dyDescent="0.25">
      <c r="A19" s="28" t="s">
        <v>59</v>
      </c>
      <c r="B19" s="28" t="s">
        <v>60</v>
      </c>
      <c r="C19" s="28">
        <v>1</v>
      </c>
      <c r="D19" s="29" t="str">
        <f>IF(NOT(C19=""),IF(C19=0,"Файл отладки создан не будет",IF(OR(C19=1,C19=2),"Будет создан файл отладки debug.txt","Ошибка, надо выбрать 0, 1 или 2")),"Необходимо ввести значение")</f>
        <v>Будет создан файл отладки debug.txt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abSelected="1" zoomScale="85" zoomScaleNormal="85" workbookViewId="0">
      <selection activeCell="F9" sqref="F9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13.28515625" customWidth="1"/>
  </cols>
  <sheetData>
    <row r="3" spans="1:24" x14ac:dyDescent="0.25">
      <c r="C3" s="32" t="s">
        <v>43</v>
      </c>
      <c r="D3" s="32"/>
      <c r="E3" s="32"/>
      <c r="F3" s="32"/>
    </row>
    <row r="4" spans="1:24" ht="15" customHeight="1" x14ac:dyDescent="0.25">
      <c r="C4" s="32"/>
      <c r="D4" s="32"/>
      <c r="E4" s="32"/>
      <c r="F4" s="32"/>
    </row>
    <row r="5" spans="1:24" x14ac:dyDescent="0.25">
      <c r="A5" s="18"/>
      <c r="H5" s="32" t="s">
        <v>7</v>
      </c>
      <c r="I5" s="32"/>
      <c r="J5" s="32"/>
      <c r="K5" s="32"/>
      <c r="L5" s="32"/>
      <c r="M5" s="32"/>
      <c r="N5" s="32"/>
      <c r="O5" s="32"/>
      <c r="R5" s="32" t="s">
        <v>6</v>
      </c>
      <c r="S5" s="32"/>
      <c r="T5" s="32"/>
      <c r="U5" s="32"/>
      <c r="V5" s="32"/>
      <c r="W5" s="32"/>
      <c r="X5" s="32"/>
    </row>
    <row r="6" spans="1:24" x14ac:dyDescent="0.25">
      <c r="A6" s="18"/>
      <c r="C6" s="21" t="s">
        <v>62</v>
      </c>
    </row>
    <row r="7" spans="1:24" ht="15" customHeight="1" x14ac:dyDescent="0.25">
      <c r="A7" s="33" t="s">
        <v>17</v>
      </c>
      <c r="C7" s="22" t="s">
        <v>9</v>
      </c>
      <c r="D7" s="17" t="s">
        <v>35</v>
      </c>
      <c r="E7" s="17" t="s">
        <v>11</v>
      </c>
      <c r="F7" t="s">
        <v>26</v>
      </c>
      <c r="H7" t="s">
        <v>61</v>
      </c>
      <c r="Q7" t="s">
        <v>5</v>
      </c>
    </row>
    <row r="8" spans="1:24" x14ac:dyDescent="0.25">
      <c r="A8" s="33"/>
      <c r="C8" s="23" t="s">
        <v>12</v>
      </c>
      <c r="D8" s="15" t="s">
        <v>10</v>
      </c>
      <c r="E8" s="20" t="s">
        <v>8</v>
      </c>
      <c r="F8" t="s">
        <v>42</v>
      </c>
      <c r="I8" s="9" t="s">
        <v>2</v>
      </c>
      <c r="J8" s="9" t="s">
        <v>2</v>
      </c>
      <c r="K8" s="9" t="s">
        <v>2</v>
      </c>
      <c r="L8" s="9" t="s">
        <v>2</v>
      </c>
      <c r="M8" s="9" t="s">
        <v>2</v>
      </c>
      <c r="N8" s="9" t="s">
        <v>2</v>
      </c>
      <c r="O8" s="9" t="s">
        <v>2</v>
      </c>
      <c r="R8" s="9" t="s">
        <v>2</v>
      </c>
      <c r="S8" s="9" t="s">
        <v>2</v>
      </c>
      <c r="T8" s="9" t="s">
        <v>2</v>
      </c>
      <c r="U8" s="9" t="s">
        <v>2</v>
      </c>
      <c r="V8" s="9" t="s">
        <v>2</v>
      </c>
      <c r="W8" s="9" t="s">
        <v>2</v>
      </c>
      <c r="X8" s="9" t="s">
        <v>2</v>
      </c>
    </row>
    <row r="9" spans="1:24" x14ac:dyDescent="0.25">
      <c r="A9" s="33"/>
      <c r="C9" s="24" t="s">
        <v>14</v>
      </c>
      <c r="D9" s="24" t="s">
        <v>13</v>
      </c>
      <c r="E9" s="19">
        <v>2</v>
      </c>
      <c r="F9" t="str">
        <f>IF(NOT(E9=""),IF(E9=1,"Да",IF(E9=0,"Нет","Ошибка, надо выбрать 0 или 1")),"Введите значение")</f>
        <v>Ошибка, надо выбрать 0 или 1</v>
      </c>
      <c r="I9" s="9" t="s">
        <v>2</v>
      </c>
      <c r="J9" s="9" t="s">
        <v>2</v>
      </c>
      <c r="K9" s="9" t="s">
        <v>2</v>
      </c>
      <c r="L9" s="9" t="s">
        <v>2</v>
      </c>
      <c r="M9" s="9" t="s">
        <v>2</v>
      </c>
      <c r="N9" s="9" t="s">
        <v>2</v>
      </c>
      <c r="O9" s="9" t="s">
        <v>2</v>
      </c>
      <c r="R9" s="9" t="s">
        <v>2</v>
      </c>
      <c r="S9" s="9" t="s">
        <v>2</v>
      </c>
      <c r="T9" s="9" t="s">
        <v>2</v>
      </c>
      <c r="U9" s="9" t="s">
        <v>2</v>
      </c>
      <c r="V9" s="9" t="s">
        <v>2</v>
      </c>
      <c r="W9" s="9" t="s">
        <v>2</v>
      </c>
      <c r="X9" s="9" t="s">
        <v>2</v>
      </c>
    </row>
    <row r="10" spans="1:24" ht="15.75" thickBot="1" x14ac:dyDescent="0.3">
      <c r="A10" s="33"/>
      <c r="C10" s="16" t="s">
        <v>15</v>
      </c>
      <c r="D10" s="16" t="s">
        <v>36</v>
      </c>
      <c r="E10" s="19">
        <v>1</v>
      </c>
      <c r="F10" t="str">
        <f t="shared" ref="F9:F11" si="0">IF(NOT(E10=""),IF(E10=1,"Да",IF(E10=0,"Нет","Ошибка, надо выбрать 0 или 1")),"Введите значение")</f>
        <v>Да</v>
      </c>
      <c r="I10" s="9" t="s">
        <v>2</v>
      </c>
      <c r="J10" s="9" t="s">
        <v>2</v>
      </c>
      <c r="K10" s="9" t="s">
        <v>2</v>
      </c>
      <c r="L10" s="10" t="s">
        <v>3</v>
      </c>
      <c r="M10" s="9" t="s">
        <v>2</v>
      </c>
      <c r="N10" s="9" t="s">
        <v>2</v>
      </c>
      <c r="O10" s="9" t="s">
        <v>2</v>
      </c>
      <c r="R10" s="9" t="s">
        <v>2</v>
      </c>
      <c r="S10" s="9" t="s">
        <v>2</v>
      </c>
      <c r="T10" s="9" t="s">
        <v>3</v>
      </c>
      <c r="U10" s="10" t="s">
        <v>3</v>
      </c>
      <c r="V10" s="9" t="s">
        <v>3</v>
      </c>
      <c r="W10" s="9" t="s">
        <v>2</v>
      </c>
      <c r="X10" s="9" t="s">
        <v>2</v>
      </c>
    </row>
    <row r="11" spans="1:24" ht="16.5" thickBot="1" x14ac:dyDescent="0.3">
      <c r="A11" s="33"/>
      <c r="C11" s="16" t="s">
        <v>63</v>
      </c>
      <c r="D11" s="16" t="s">
        <v>37</v>
      </c>
      <c r="E11" s="19">
        <v>1</v>
      </c>
      <c r="F11" t="str">
        <f t="shared" si="0"/>
        <v>Да</v>
      </c>
      <c r="I11" s="9" t="s">
        <v>2</v>
      </c>
      <c r="J11" s="9" t="s">
        <v>2</v>
      </c>
      <c r="K11" s="11" t="s">
        <v>3</v>
      </c>
      <c r="L11" s="12" t="s">
        <v>4</v>
      </c>
      <c r="M11" s="13" t="s">
        <v>3</v>
      </c>
      <c r="N11" s="9" t="s">
        <v>2</v>
      </c>
      <c r="O11" s="9" t="s">
        <v>2</v>
      </c>
      <c r="R11" s="9" t="s">
        <v>2</v>
      </c>
      <c r="S11" s="9" t="s">
        <v>2</v>
      </c>
      <c r="T11" s="11" t="s">
        <v>3</v>
      </c>
      <c r="U11" s="12" t="s">
        <v>4</v>
      </c>
      <c r="V11" s="13" t="s">
        <v>3</v>
      </c>
      <c r="W11" s="9" t="s">
        <v>2</v>
      </c>
      <c r="X11" s="9" t="s">
        <v>2</v>
      </c>
    </row>
    <row r="12" spans="1:24" x14ac:dyDescent="0.25">
      <c r="A12" s="33"/>
      <c r="C12" s="16" t="s">
        <v>16</v>
      </c>
      <c r="D12" s="16" t="s">
        <v>38</v>
      </c>
      <c r="E12" s="19">
        <v>1</v>
      </c>
      <c r="F12" t="str">
        <f>IF(NOT(E12=""),IF(E12=1,"Да",IF(E12=0,"Нет","Ошибка, надо выбрать 0 или 1")),"Введите значение")</f>
        <v>Да</v>
      </c>
      <c r="I12" s="9" t="s">
        <v>2</v>
      </c>
      <c r="J12" s="9" t="s">
        <v>2</v>
      </c>
      <c r="K12" s="9" t="s">
        <v>2</v>
      </c>
      <c r="L12" s="14" t="s">
        <v>3</v>
      </c>
      <c r="M12" s="9" t="s">
        <v>2</v>
      </c>
      <c r="N12" s="9" t="s">
        <v>2</v>
      </c>
      <c r="O12" s="9" t="s">
        <v>2</v>
      </c>
      <c r="R12" s="9" t="s">
        <v>2</v>
      </c>
      <c r="S12" s="9" t="s">
        <v>2</v>
      </c>
      <c r="T12" s="9" t="s">
        <v>3</v>
      </c>
      <c r="U12" s="14" t="s">
        <v>3</v>
      </c>
      <c r="V12" s="9" t="s">
        <v>3</v>
      </c>
      <c r="W12" s="9" t="s">
        <v>2</v>
      </c>
      <c r="X12" s="9" t="s">
        <v>2</v>
      </c>
    </row>
    <row r="13" spans="1:24" x14ac:dyDescent="0.25">
      <c r="A13" s="33"/>
      <c r="C13" s="16"/>
      <c r="D13" s="16" t="s">
        <v>39</v>
      </c>
      <c r="E13" s="19">
        <v>1</v>
      </c>
      <c r="F13" t="str">
        <f t="shared" ref="F13:F15" si="1">IF(NOT(E13=""),IF(E13=1,"Да",IF(E13=0,"Нет","Ошибка, надо выбрать 0 или 1")),"Введите значение")</f>
        <v>Да</v>
      </c>
      <c r="I13" s="9" t="s">
        <v>2</v>
      </c>
      <c r="J13" s="9" t="s">
        <v>2</v>
      </c>
      <c r="K13" s="9" t="s">
        <v>2</v>
      </c>
      <c r="L13" s="9" t="s">
        <v>2</v>
      </c>
      <c r="M13" s="9" t="s">
        <v>2</v>
      </c>
      <c r="N13" s="9" t="s">
        <v>2</v>
      </c>
      <c r="O13" s="9" t="s">
        <v>2</v>
      </c>
      <c r="R13" s="9" t="s">
        <v>2</v>
      </c>
      <c r="S13" s="9" t="s">
        <v>2</v>
      </c>
      <c r="T13" s="9" t="s">
        <v>2</v>
      </c>
      <c r="U13" s="9" t="s">
        <v>2</v>
      </c>
      <c r="V13" s="9" t="s">
        <v>2</v>
      </c>
      <c r="W13" s="9" t="s">
        <v>2</v>
      </c>
      <c r="X13" s="9" t="s">
        <v>2</v>
      </c>
    </row>
    <row r="14" spans="1:24" x14ac:dyDescent="0.25">
      <c r="A14" s="33"/>
      <c r="C14" s="16" t="s">
        <v>18</v>
      </c>
      <c r="D14" s="16" t="s">
        <v>40</v>
      </c>
      <c r="E14" s="19">
        <v>1</v>
      </c>
      <c r="F14" t="str">
        <f t="shared" si="1"/>
        <v>Да</v>
      </c>
      <c r="I14" s="9" t="s">
        <v>2</v>
      </c>
      <c r="J14" s="9" t="s">
        <v>2</v>
      </c>
      <c r="K14" s="9" t="s">
        <v>2</v>
      </c>
      <c r="L14" s="9" t="s">
        <v>2</v>
      </c>
      <c r="M14" s="9" t="s">
        <v>2</v>
      </c>
      <c r="N14" s="9" t="s">
        <v>2</v>
      </c>
      <c r="O14" s="9" t="s">
        <v>2</v>
      </c>
      <c r="R14" s="9" t="s">
        <v>2</v>
      </c>
      <c r="S14" s="9" t="s">
        <v>2</v>
      </c>
      <c r="T14" s="9" t="s">
        <v>2</v>
      </c>
      <c r="U14" s="9" t="s">
        <v>2</v>
      </c>
      <c r="V14" s="9" t="s">
        <v>2</v>
      </c>
      <c r="W14" s="9" t="s">
        <v>2</v>
      </c>
      <c r="X14" s="9" t="s">
        <v>2</v>
      </c>
    </row>
    <row r="15" spans="1:24" x14ac:dyDescent="0.25">
      <c r="A15" s="33"/>
      <c r="C15" s="16" t="s">
        <v>19</v>
      </c>
      <c r="D15" s="16" t="s">
        <v>41</v>
      </c>
      <c r="E15" s="19">
        <v>2</v>
      </c>
      <c r="F15" t="str">
        <f t="shared" si="1"/>
        <v>Ошибка, надо выбрать 0 или 1</v>
      </c>
    </row>
    <row r="16" spans="1:24" ht="15.75" thickBot="1" x14ac:dyDescent="0.3"/>
    <row r="17" spans="9:42" ht="15.75" thickBot="1" x14ac:dyDescent="0.3">
      <c r="I17" s="1" t="s">
        <v>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1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1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1</v>
      </c>
      <c r="AO17" s="1" t="s">
        <v>1</v>
      </c>
      <c r="AP17" s="2" t="s">
        <v>1</v>
      </c>
    </row>
    <row r="18" spans="9:42" x14ac:dyDescent="0.25"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1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1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3" t="s">
        <v>1</v>
      </c>
      <c r="AO18" s="3" t="s">
        <v>1</v>
      </c>
      <c r="AP18" s="4" t="s">
        <v>1</v>
      </c>
    </row>
    <row r="19" spans="9:42" x14ac:dyDescent="0.25"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1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1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1</v>
      </c>
      <c r="AO19" s="3" t="s">
        <v>1</v>
      </c>
      <c r="AP19" s="4" t="s">
        <v>1</v>
      </c>
    </row>
    <row r="20" spans="9:42" x14ac:dyDescent="0.25">
      <c r="I20" s="5" t="s">
        <v>1</v>
      </c>
      <c r="J20" s="3" t="s">
        <v>1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3" t="s">
        <v>1</v>
      </c>
      <c r="Y20" s="3" t="s">
        <v>1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3" t="s">
        <v>1</v>
      </c>
      <c r="AJ20" s="3" t="s">
        <v>1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4" t="s">
        <v>1</v>
      </c>
    </row>
    <row r="21" spans="9:42" x14ac:dyDescent="0.25">
      <c r="I21" s="5" t="s">
        <v>1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1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1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1</v>
      </c>
      <c r="AO21" s="3" t="s">
        <v>1</v>
      </c>
      <c r="AP21" s="4" t="s">
        <v>1</v>
      </c>
    </row>
    <row r="22" spans="9:42" x14ac:dyDescent="0.25">
      <c r="I22" s="5" t="s">
        <v>1</v>
      </c>
      <c r="J22" s="3" t="s">
        <v>1</v>
      </c>
      <c r="K22" s="3" t="s">
        <v>1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1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1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1</v>
      </c>
      <c r="AM22" s="3" t="s">
        <v>1</v>
      </c>
      <c r="AN22" s="3" t="s">
        <v>1</v>
      </c>
      <c r="AO22" s="3" t="s">
        <v>1</v>
      </c>
      <c r="AP22" s="4" t="s">
        <v>1</v>
      </c>
    </row>
    <row r="23" spans="9:42" x14ac:dyDescent="0.25">
      <c r="I23" s="5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3" t="s">
        <v>1</v>
      </c>
      <c r="Y23" s="3" t="s">
        <v>1</v>
      </c>
      <c r="Z23" s="3" t="s">
        <v>1</v>
      </c>
      <c r="AA23" s="3" t="s">
        <v>1</v>
      </c>
      <c r="AB23" s="3" t="s">
        <v>1</v>
      </c>
      <c r="AC23" s="3" t="s">
        <v>1</v>
      </c>
      <c r="AD23" s="3" t="s">
        <v>1</v>
      </c>
      <c r="AE23" s="3" t="s">
        <v>1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1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4" t="s">
        <v>1</v>
      </c>
    </row>
    <row r="24" spans="9:42" x14ac:dyDescent="0.25">
      <c r="I24" s="5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0</v>
      </c>
      <c r="Q24" s="3" t="s">
        <v>0</v>
      </c>
      <c r="R24" s="3" t="s">
        <v>1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1</v>
      </c>
      <c r="AF24" s="3" t="s">
        <v>0</v>
      </c>
      <c r="AG24" s="3" t="s">
        <v>0</v>
      </c>
      <c r="AH24" s="3" t="s">
        <v>1</v>
      </c>
      <c r="AI24" s="3" t="s">
        <v>1</v>
      </c>
      <c r="AJ24" s="3" t="s">
        <v>1</v>
      </c>
      <c r="AK24" s="3" t="s">
        <v>1</v>
      </c>
      <c r="AL24" s="3" t="s">
        <v>1</v>
      </c>
      <c r="AM24" s="3" t="s">
        <v>1</v>
      </c>
      <c r="AN24" s="3" t="s">
        <v>1</v>
      </c>
      <c r="AO24" s="3" t="s">
        <v>1</v>
      </c>
      <c r="AP24" s="4" t="s">
        <v>1</v>
      </c>
    </row>
    <row r="25" spans="9:42" x14ac:dyDescent="0.25">
      <c r="I25" s="5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1</v>
      </c>
      <c r="AF25" s="3" t="s">
        <v>1</v>
      </c>
      <c r="AG25" s="3" t="s">
        <v>1</v>
      </c>
      <c r="AH25" s="3" t="s">
        <v>1</v>
      </c>
      <c r="AI25" s="3" t="s">
        <v>1</v>
      </c>
      <c r="AJ25" s="3" t="s">
        <v>1</v>
      </c>
      <c r="AK25" s="3" t="s">
        <v>1</v>
      </c>
      <c r="AL25" s="3" t="s">
        <v>1</v>
      </c>
      <c r="AM25" s="3" t="s">
        <v>1</v>
      </c>
      <c r="AN25" s="3" t="s">
        <v>1</v>
      </c>
      <c r="AO25" s="3" t="s">
        <v>1</v>
      </c>
      <c r="AP25" s="4" t="s">
        <v>1</v>
      </c>
    </row>
    <row r="26" spans="9:42" x14ac:dyDescent="0.25">
      <c r="I26" s="5" t="s">
        <v>1</v>
      </c>
      <c r="J26" s="3" t="s">
        <v>1</v>
      </c>
      <c r="K26" s="3" t="s">
        <v>1</v>
      </c>
      <c r="L26" s="3" t="s">
        <v>1</v>
      </c>
      <c r="M26" s="3" t="s">
        <v>1</v>
      </c>
      <c r="N26" s="3" t="s">
        <v>1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4" t="s">
        <v>1</v>
      </c>
    </row>
    <row r="27" spans="9:42" x14ac:dyDescent="0.25">
      <c r="I27" s="5" t="s">
        <v>1</v>
      </c>
      <c r="J27" s="3" t="s">
        <v>1</v>
      </c>
      <c r="K27" s="3" t="s">
        <v>1</v>
      </c>
      <c r="L27" s="3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3" t="s">
        <v>1</v>
      </c>
      <c r="Y27" s="3" t="s">
        <v>1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3" t="s">
        <v>1</v>
      </c>
      <c r="AH27" s="3" t="s">
        <v>1</v>
      </c>
      <c r="AI27" s="3" t="s">
        <v>1</v>
      </c>
      <c r="AJ27" s="3" t="s">
        <v>1</v>
      </c>
      <c r="AK27" s="3" t="s">
        <v>1</v>
      </c>
      <c r="AL27" s="3" t="s">
        <v>1</v>
      </c>
      <c r="AM27" s="3" t="s">
        <v>1</v>
      </c>
      <c r="AN27" s="3" t="s">
        <v>1</v>
      </c>
      <c r="AO27" s="3" t="s">
        <v>1</v>
      </c>
      <c r="AP27" s="4" t="s">
        <v>1</v>
      </c>
    </row>
    <row r="28" spans="9:42" x14ac:dyDescent="0.25">
      <c r="I28" s="5" t="s">
        <v>1</v>
      </c>
      <c r="J28" s="3" t="s">
        <v>1</v>
      </c>
      <c r="K28" s="3" t="s">
        <v>1</v>
      </c>
      <c r="L28" s="3" t="s">
        <v>1</v>
      </c>
      <c r="M28" s="3" t="s">
        <v>1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3" t="s">
        <v>1</v>
      </c>
      <c r="Y28" s="3" t="s">
        <v>1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1</v>
      </c>
      <c r="AH28" s="3" t="s">
        <v>1</v>
      </c>
      <c r="AI28" s="3" t="s">
        <v>1</v>
      </c>
      <c r="AJ28" s="3" t="s">
        <v>1</v>
      </c>
      <c r="AK28" s="3" t="s">
        <v>1</v>
      </c>
      <c r="AL28" s="3" t="s">
        <v>1</v>
      </c>
      <c r="AM28" s="3" t="s">
        <v>1</v>
      </c>
      <c r="AN28" s="3" t="s">
        <v>1</v>
      </c>
      <c r="AO28" s="3" t="s">
        <v>1</v>
      </c>
      <c r="AP28" s="4" t="s">
        <v>1</v>
      </c>
    </row>
    <row r="29" spans="9:42" x14ac:dyDescent="0.25">
      <c r="I29" s="5" t="s">
        <v>1</v>
      </c>
      <c r="J29" s="3" t="s">
        <v>1</v>
      </c>
      <c r="K29" s="3" t="s">
        <v>1</v>
      </c>
      <c r="L29" s="3" t="s">
        <v>1</v>
      </c>
      <c r="M29" s="3" t="s">
        <v>1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3" t="s">
        <v>1</v>
      </c>
      <c r="Y29" s="3" t="s">
        <v>1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3" t="s">
        <v>1</v>
      </c>
      <c r="AJ29" s="3" t="s">
        <v>1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4" t="s">
        <v>1</v>
      </c>
    </row>
    <row r="30" spans="9:42" x14ac:dyDescent="0.25">
      <c r="I30" s="5" t="s">
        <v>1</v>
      </c>
      <c r="J30" s="3" t="s">
        <v>1</v>
      </c>
      <c r="K30" s="3" t="s">
        <v>1</v>
      </c>
      <c r="L30" s="3" t="s">
        <v>1</v>
      </c>
      <c r="M30" s="3" t="s">
        <v>1</v>
      </c>
      <c r="N30" s="3" t="s">
        <v>1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3" t="s">
        <v>1</v>
      </c>
      <c r="Y30" s="3" t="s">
        <v>1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3" t="s">
        <v>1</v>
      </c>
      <c r="AH30" s="3" t="s">
        <v>1</v>
      </c>
      <c r="AI30" s="3" t="s">
        <v>1</v>
      </c>
      <c r="AJ30" s="3" t="s">
        <v>1</v>
      </c>
      <c r="AK30" s="3" t="s">
        <v>1</v>
      </c>
      <c r="AL30" s="3" t="s">
        <v>1</v>
      </c>
      <c r="AM30" s="3" t="s">
        <v>1</v>
      </c>
      <c r="AN30" s="3" t="s">
        <v>1</v>
      </c>
      <c r="AO30" s="3" t="s">
        <v>1</v>
      </c>
      <c r="AP30" s="4" t="s">
        <v>1</v>
      </c>
    </row>
    <row r="31" spans="9:42" x14ac:dyDescent="0.25">
      <c r="I31" s="5" t="s">
        <v>1</v>
      </c>
      <c r="J31" s="3" t="s">
        <v>1</v>
      </c>
      <c r="K31" s="3" t="s">
        <v>1</v>
      </c>
      <c r="L31" s="3" t="s">
        <v>1</v>
      </c>
      <c r="M31" s="3" t="s">
        <v>1</v>
      </c>
      <c r="N31" s="3" t="s">
        <v>1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3" t="s">
        <v>1</v>
      </c>
      <c r="Y31" s="3" t="s">
        <v>1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1</v>
      </c>
      <c r="AH31" s="3" t="s">
        <v>1</v>
      </c>
      <c r="AI31" s="3" t="s">
        <v>1</v>
      </c>
      <c r="AJ31" s="3" t="s">
        <v>1</v>
      </c>
      <c r="AK31" s="3" t="s">
        <v>1</v>
      </c>
      <c r="AL31" s="3" t="s">
        <v>1</v>
      </c>
      <c r="AM31" s="3" t="s">
        <v>1</v>
      </c>
      <c r="AN31" s="3" t="s">
        <v>1</v>
      </c>
      <c r="AO31" s="3" t="s">
        <v>1</v>
      </c>
      <c r="AP31" s="4" t="s">
        <v>1</v>
      </c>
    </row>
    <row r="32" spans="9:42" x14ac:dyDescent="0.25">
      <c r="I32" s="5" t="s">
        <v>1</v>
      </c>
      <c r="J32" s="3" t="s">
        <v>1</v>
      </c>
      <c r="K32" s="3" t="s">
        <v>1</v>
      </c>
      <c r="L32" s="3" t="s">
        <v>1</v>
      </c>
      <c r="M32" s="3" t="s">
        <v>1</v>
      </c>
      <c r="N32" s="3" t="s">
        <v>1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3" t="s">
        <v>1</v>
      </c>
      <c r="Y32" s="3" t="s">
        <v>1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3" t="s">
        <v>1</v>
      </c>
      <c r="AJ32" s="3" t="s">
        <v>1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4" t="s">
        <v>1</v>
      </c>
    </row>
    <row r="33" spans="9:42" x14ac:dyDescent="0.25">
      <c r="I33" s="5" t="s">
        <v>1</v>
      </c>
      <c r="J33" s="3" t="s">
        <v>1</v>
      </c>
      <c r="K33" s="3" t="s">
        <v>1</v>
      </c>
      <c r="L33" s="3" t="s">
        <v>1</v>
      </c>
      <c r="M33" s="3" t="s">
        <v>1</v>
      </c>
      <c r="N33" s="3" t="s">
        <v>1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3" t="s">
        <v>1</v>
      </c>
      <c r="Y33" s="3" t="s">
        <v>1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3" t="s">
        <v>1</v>
      </c>
      <c r="AH33" s="3" t="s">
        <v>1</v>
      </c>
      <c r="AI33" s="3" t="s">
        <v>1</v>
      </c>
      <c r="AJ33" s="3" t="s">
        <v>1</v>
      </c>
      <c r="AK33" s="3" t="s">
        <v>1</v>
      </c>
      <c r="AL33" s="3" t="s">
        <v>1</v>
      </c>
      <c r="AM33" s="3" t="s">
        <v>1</v>
      </c>
      <c r="AN33" s="3" t="s">
        <v>1</v>
      </c>
      <c r="AO33" s="3" t="s">
        <v>1</v>
      </c>
      <c r="AP33" s="4" t="s">
        <v>1</v>
      </c>
    </row>
    <row r="34" spans="9:42" x14ac:dyDescent="0.25">
      <c r="I34" s="5" t="s">
        <v>1</v>
      </c>
      <c r="J34" s="3" t="s">
        <v>1</v>
      </c>
      <c r="K34" s="3" t="s">
        <v>1</v>
      </c>
      <c r="L34" s="3" t="s">
        <v>1</v>
      </c>
      <c r="M34" s="3" t="s">
        <v>1</v>
      </c>
      <c r="N34" s="3" t="s">
        <v>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3" t="s">
        <v>1</v>
      </c>
      <c r="Y34" s="3" t="s">
        <v>1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1</v>
      </c>
      <c r="AH34" s="3" t="s">
        <v>1</v>
      </c>
      <c r="AI34" s="3" t="s">
        <v>1</v>
      </c>
      <c r="AJ34" s="3" t="s">
        <v>1</v>
      </c>
      <c r="AK34" s="3" t="s">
        <v>1</v>
      </c>
      <c r="AL34" s="3" t="s">
        <v>1</v>
      </c>
      <c r="AM34" s="3" t="s">
        <v>1</v>
      </c>
      <c r="AN34" s="3" t="s">
        <v>1</v>
      </c>
      <c r="AO34" s="3" t="s">
        <v>1</v>
      </c>
      <c r="AP34" s="4" t="s">
        <v>1</v>
      </c>
    </row>
    <row r="35" spans="9:42" ht="15.75" thickBot="1" x14ac:dyDescent="0.3">
      <c r="I35" s="6" t="s">
        <v>1</v>
      </c>
      <c r="J35" s="7" t="s">
        <v>1</v>
      </c>
      <c r="K35" s="7" t="s">
        <v>1</v>
      </c>
      <c r="L35" s="7" t="s">
        <v>1</v>
      </c>
      <c r="M35" s="7" t="s">
        <v>1</v>
      </c>
      <c r="N35" s="7" t="s">
        <v>1</v>
      </c>
      <c r="O35" s="7" t="s">
        <v>1</v>
      </c>
      <c r="P35" s="7" t="s">
        <v>1</v>
      </c>
      <c r="Q35" s="7" t="s">
        <v>1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8" t="s">
        <v>1</v>
      </c>
    </row>
  </sheetData>
  <mergeCells count="4">
    <mergeCell ref="H5:O5"/>
    <mergeCell ref="R5:X5"/>
    <mergeCell ref="C3:F4"/>
    <mergeCell ref="A7:A15"/>
  </mergeCells>
  <conditionalFormatting sqref="I17:AP35">
    <cfRule type="expression" dxfId="8" priority="8">
      <formula>IF(I17="проход",TRUE,FALSE)</formula>
    </cfRule>
    <cfRule type="expression" dxfId="7" priority="9">
      <formula>IF(I17="место",TRUE,FALSE)</formula>
    </cfRule>
  </conditionalFormatting>
  <conditionalFormatting sqref="I8:O14">
    <cfRule type="expression" dxfId="6" priority="6">
      <formula>IF(I8="далеко",TRUE,FALSE)</formula>
    </cfRule>
    <cfRule type="expression" dxfId="5" priority="7">
      <formula>IF(I8="Рядом",TRUE,FALSE)</formula>
    </cfRule>
  </conditionalFormatting>
  <conditionalFormatting sqref="R8:X14">
    <cfRule type="expression" dxfId="4" priority="4">
      <formula>IF(R8="далеко",TRUE,FALSE)</formula>
    </cfRule>
    <cfRule type="expression" dxfId="3" priority="5">
      <formula>IF(R8="Рядом",TRUE,FALSE)</formula>
    </cfRule>
  </conditionalFormatting>
  <conditionalFormatting sqref="E9">
    <cfRule type="expression" dxfId="2" priority="1">
      <formula>IF(E9="нет",TRUE,FALSE)</formula>
    </cfRule>
    <cfRule type="expression" dxfId="1" priority="2">
      <formula>IF(E9="да",TRUE,FALSE)</formula>
    </cfRule>
  </conditionalFormatting>
  <conditionalFormatting sqref="E10:E15">
    <cfRule type="expression" dxfId="0" priority="3">
      <formula>IF(E10="Не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Общие настройки</vt:lpstr>
      <vt:lpstr>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2015-12-27T21:55:15Z</dcterms:modified>
</cp:coreProperties>
</file>