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33.19.21.239\share\FightingICE班\石原\FightingICE大会\2016年\2016FinalComp\FinalResult\"/>
    </mc:Choice>
  </mc:AlternateContent>
  <bookViews>
    <workbookView xWindow="0" yWindow="0" windowWidth="25200" windowHeight="120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1" l="1"/>
  <c r="J23" i="1" l="1"/>
  <c r="J24" i="1"/>
  <c r="J25" i="1"/>
  <c r="J26" i="1"/>
  <c r="J27" i="1"/>
  <c r="J28" i="1"/>
  <c r="J29" i="1"/>
  <c r="K29" i="1"/>
  <c r="J30" i="1"/>
  <c r="K30" i="1"/>
  <c r="J31" i="1"/>
  <c r="K31" i="1"/>
  <c r="J32" i="1"/>
  <c r="K32" i="1"/>
  <c r="J33" i="1"/>
  <c r="K33" i="1"/>
  <c r="J34" i="1"/>
  <c r="J35" i="1"/>
  <c r="J36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3" i="1"/>
  <c r="E24" i="1"/>
  <c r="K24" i="1" s="1"/>
  <c r="E25" i="1"/>
  <c r="K25" i="1" s="1"/>
  <c r="E26" i="1"/>
  <c r="K26" i="1" s="1"/>
  <c r="E27" i="1"/>
  <c r="K27" i="1" s="1"/>
  <c r="E28" i="1"/>
  <c r="K28" i="1" s="1"/>
  <c r="E29" i="1"/>
  <c r="E30" i="1"/>
  <c r="E31" i="1"/>
  <c r="E32" i="1"/>
  <c r="E33" i="1"/>
  <c r="E34" i="1"/>
  <c r="K34" i="1" s="1"/>
  <c r="E35" i="1"/>
  <c r="K35" i="1" s="1"/>
  <c r="E36" i="1"/>
  <c r="K36" i="1" s="1"/>
  <c r="E23" i="1"/>
  <c r="K23" i="1" s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3" i="1"/>
  <c r="L36" i="1" l="1"/>
  <c r="L23" i="1" l="1"/>
  <c r="L31" i="1"/>
  <c r="L35" i="1"/>
  <c r="L27" i="1"/>
  <c r="L26" i="1"/>
  <c r="L32" i="1"/>
  <c r="L25" i="1"/>
  <c r="L30" i="1"/>
  <c r="L33" i="1"/>
  <c r="L28" i="1"/>
  <c r="L29" i="1"/>
  <c r="L34" i="1"/>
  <c r="M34" i="1" s="1"/>
  <c r="L24" i="1"/>
  <c r="M29" i="1" l="1"/>
  <c r="M28" i="1"/>
  <c r="M33" i="1"/>
  <c r="M30" i="1"/>
  <c r="M25" i="1"/>
  <c r="M32" i="1"/>
  <c r="M26" i="1"/>
  <c r="M27" i="1"/>
  <c r="M35" i="1"/>
  <c r="M31" i="1"/>
  <c r="M24" i="1"/>
  <c r="M23" i="1"/>
</calcChain>
</file>

<file path=xl/sharedStrings.xml><?xml version="1.0" encoding="utf-8"?>
<sst xmlns="http://schemas.openxmlformats.org/spreadsheetml/2006/main" count="80" uniqueCount="32">
  <si>
    <t>BANZAI</t>
  </si>
  <si>
    <t>KeepYourDistanceBot</t>
  </si>
  <si>
    <t>Thunder01</t>
  </si>
  <si>
    <t>MrAsh</t>
  </si>
  <si>
    <t>Tomatensimulator</t>
  </si>
  <si>
    <t>IchibanChan</t>
  </si>
  <si>
    <t>Ranezi</t>
  </si>
  <si>
    <t>DragonSurvivor</t>
  </si>
  <si>
    <t>Snorkel</t>
  </si>
  <si>
    <t>Win Rank</t>
    <phoneticPr fontId="1"/>
  </si>
  <si>
    <t>ZEN</t>
  </si>
  <si>
    <t>ZEN</t>
    <phoneticPr fontId="1"/>
  </si>
  <si>
    <t xml:space="preserve">GARNET </t>
  </si>
  <si>
    <t xml:space="preserve">GARNET </t>
    <phoneticPr fontId="1"/>
  </si>
  <si>
    <t>LUD</t>
  </si>
  <si>
    <t>LUD</t>
    <phoneticPr fontId="1"/>
  </si>
  <si>
    <t>MctsAi</t>
  </si>
  <si>
    <t>SUM</t>
    <phoneticPr fontId="1"/>
  </si>
  <si>
    <t>RANK</t>
    <phoneticPr fontId="1"/>
  </si>
  <si>
    <t>Score Rank</t>
    <phoneticPr fontId="1"/>
  </si>
  <si>
    <t>Total Rank</t>
    <phoneticPr fontId="1"/>
  </si>
  <si>
    <t>F1 Point</t>
    <phoneticPr fontId="1"/>
  </si>
  <si>
    <t>Orange</t>
    <phoneticPr fontId="1"/>
  </si>
  <si>
    <t>1st</t>
    <phoneticPr fontId="1"/>
  </si>
  <si>
    <t>Blue</t>
    <phoneticPr fontId="1"/>
  </si>
  <si>
    <t>2nd</t>
    <phoneticPr fontId="1"/>
  </si>
  <si>
    <t>Green</t>
    <phoneticPr fontId="1"/>
  </si>
  <si>
    <t>3rd</t>
    <phoneticPr fontId="1"/>
  </si>
  <si>
    <t>iaTest</t>
  </si>
  <si>
    <t>JayBot2016</t>
  </si>
  <si>
    <t>Poring</t>
  </si>
  <si>
    <t>Triump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</si>
</sst>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" borderId="3" xfId="0" applyFill="1" applyBorder="1">
      <alignment vertical="center"/>
    </xf>
    <xf numFmtId="0" fontId="0" fillId="4" borderId="3" xfId="0" applyFill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3" xfId="0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2" xfId="0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Fill="1" applyBorder="1">
      <alignment vertical="center"/>
    </xf>
    <xf numFmtId="0" fontId="0" fillId="0" borderId="31" xfId="0" applyFill="1" applyBorder="1">
      <alignment vertical="center"/>
    </xf>
    <xf numFmtId="0" fontId="0" fillId="0" borderId="32" xfId="0" applyFill="1" applyBorder="1">
      <alignment vertical="center"/>
    </xf>
    <xf numFmtId="0" fontId="0" fillId="0" borderId="26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28" xfId="0" applyFill="1" applyBorder="1">
      <alignment vertical="center"/>
    </xf>
    <xf numFmtId="0" fontId="0" fillId="0" borderId="33" xfId="0" applyBorder="1">
      <alignment vertical="center"/>
    </xf>
    <xf numFmtId="0" fontId="0" fillId="0" borderId="34" xfId="0" applyFill="1" applyBorder="1">
      <alignment vertical="center"/>
    </xf>
    <xf numFmtId="0" fontId="0" fillId="0" borderId="5" xfId="0" applyFill="1" applyBorder="1">
      <alignment vertical="center"/>
    </xf>
    <xf numFmtId="0" fontId="0" fillId="5" borderId="31" xfId="0" applyFill="1" applyBorder="1">
      <alignment vertical="center"/>
    </xf>
    <xf numFmtId="0" fontId="0" fillId="3" borderId="31" xfId="0" applyFill="1" applyBorder="1">
      <alignment vertical="center"/>
    </xf>
    <xf numFmtId="0" fontId="0" fillId="4" borderId="31" xfId="0" applyFill="1" applyBorder="1">
      <alignment vertical="center"/>
    </xf>
    <xf numFmtId="0" fontId="0" fillId="5" borderId="6" xfId="0" applyFill="1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4" xfId="0" applyFill="1" applyBorder="1">
      <alignment vertical="center"/>
    </xf>
    <xf numFmtId="0" fontId="0" fillId="4" borderId="4" xfId="0" applyFill="1" applyBorder="1">
      <alignment vertical="center"/>
    </xf>
    <xf numFmtId="0" fontId="0" fillId="3" borderId="4" xfId="0" applyFill="1" applyBorder="1">
      <alignment vertical="center"/>
    </xf>
    <xf numFmtId="0" fontId="0" fillId="5" borderId="27" xfId="0" applyFill="1" applyBorder="1">
      <alignment vertical="center"/>
    </xf>
    <xf numFmtId="0" fontId="0" fillId="3" borderId="27" xfId="0" applyFill="1" applyBorder="1">
      <alignment vertical="center"/>
    </xf>
    <xf numFmtId="0" fontId="0" fillId="4" borderId="27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6"/>
  <sheetViews>
    <sheetView tabSelected="1" topLeftCell="A10" workbookViewId="0">
      <selection activeCell="P22" sqref="P22"/>
    </sheetView>
  </sheetViews>
  <sheetFormatPr defaultRowHeight="13.5" x14ac:dyDescent="0.15"/>
  <cols>
    <col min="2" max="2" width="19" customWidth="1"/>
    <col min="5" max="5" width="9" style="14"/>
    <col min="8" max="8" width="18.875" customWidth="1"/>
    <col min="14" max="14" width="9" customWidth="1"/>
  </cols>
  <sheetData>
    <row r="2" spans="2:15" ht="16.5" customHeight="1" thickBot="1" x14ac:dyDescent="0.2">
      <c r="B2" t="s">
        <v>9</v>
      </c>
      <c r="H2" t="s">
        <v>19</v>
      </c>
    </row>
    <row r="3" spans="2:15" ht="16.5" customHeight="1" thickBot="1" x14ac:dyDescent="0.2">
      <c r="B3" s="6"/>
      <c r="C3" s="7" t="s">
        <v>11</v>
      </c>
      <c r="D3" s="8" t="s">
        <v>13</v>
      </c>
      <c r="E3" s="18" t="s">
        <v>15</v>
      </c>
      <c r="H3" s="6"/>
      <c r="I3" s="7" t="s">
        <v>11</v>
      </c>
      <c r="J3" s="8" t="s">
        <v>13</v>
      </c>
      <c r="K3" s="18" t="s">
        <v>15</v>
      </c>
    </row>
    <row r="4" spans="2:15" ht="16.5" customHeight="1" x14ac:dyDescent="0.15">
      <c r="B4" s="21" t="s">
        <v>0</v>
      </c>
      <c r="C4" s="29">
        <v>8</v>
      </c>
      <c r="D4" s="22">
        <v>15</v>
      </c>
      <c r="E4" s="23">
        <v>29</v>
      </c>
      <c r="H4" s="21" t="s">
        <v>0</v>
      </c>
      <c r="I4" s="29">
        <v>22395</v>
      </c>
      <c r="J4" s="22">
        <v>28491</v>
      </c>
      <c r="K4" s="23">
        <v>32637</v>
      </c>
      <c r="N4" s="11" t="s">
        <v>22</v>
      </c>
      <c r="O4" t="s">
        <v>23</v>
      </c>
    </row>
    <row r="5" spans="2:15" ht="16.5" customHeight="1" x14ac:dyDescent="0.15">
      <c r="B5" s="1" t="s">
        <v>7</v>
      </c>
      <c r="C5" s="24">
        <v>21</v>
      </c>
      <c r="D5" s="15">
        <v>26.5</v>
      </c>
      <c r="E5" s="19">
        <v>27</v>
      </c>
      <c r="H5" s="1" t="s">
        <v>7</v>
      </c>
      <c r="I5" s="24">
        <v>33858</v>
      </c>
      <c r="J5" s="15">
        <v>35958</v>
      </c>
      <c r="K5" s="19">
        <v>36997</v>
      </c>
      <c r="N5" s="12" t="s">
        <v>24</v>
      </c>
      <c r="O5" t="s">
        <v>25</v>
      </c>
    </row>
    <row r="6" spans="2:15" ht="16.5" customHeight="1" x14ac:dyDescent="0.15">
      <c r="B6" s="1" t="s">
        <v>28</v>
      </c>
      <c r="C6" s="10">
        <v>55</v>
      </c>
      <c r="D6" s="15">
        <v>9.5</v>
      </c>
      <c r="E6" s="19">
        <v>37</v>
      </c>
      <c r="H6" s="1" t="s">
        <v>28</v>
      </c>
      <c r="I6" s="36">
        <v>50138</v>
      </c>
      <c r="J6" s="15">
        <v>24904</v>
      </c>
      <c r="K6" s="19">
        <v>38841</v>
      </c>
      <c r="N6" s="13" t="s">
        <v>26</v>
      </c>
      <c r="O6" t="s">
        <v>27</v>
      </c>
    </row>
    <row r="7" spans="2:15" ht="16.5" customHeight="1" x14ac:dyDescent="0.15">
      <c r="B7" s="1" t="s">
        <v>5</v>
      </c>
      <c r="C7" s="24">
        <v>39.5</v>
      </c>
      <c r="D7" s="15">
        <v>37</v>
      </c>
      <c r="E7" s="19">
        <v>27.5</v>
      </c>
      <c r="H7" s="1" t="s">
        <v>5</v>
      </c>
      <c r="I7" s="24">
        <v>42232</v>
      </c>
      <c r="J7" s="15">
        <v>38298</v>
      </c>
      <c r="K7" s="19">
        <v>38430</v>
      </c>
    </row>
    <row r="8" spans="2:15" ht="16.5" customHeight="1" x14ac:dyDescent="0.15">
      <c r="B8" s="1" t="s">
        <v>29</v>
      </c>
      <c r="C8" s="24">
        <v>47.5</v>
      </c>
      <c r="D8" s="15">
        <v>57.5</v>
      </c>
      <c r="E8" s="19">
        <v>50</v>
      </c>
      <c r="H8" s="1" t="s">
        <v>29</v>
      </c>
      <c r="I8" s="24">
        <v>44053</v>
      </c>
      <c r="J8" s="15">
        <v>45445</v>
      </c>
      <c r="K8" s="19">
        <v>44836</v>
      </c>
    </row>
    <row r="9" spans="2:15" ht="16.5" customHeight="1" x14ac:dyDescent="0.15">
      <c r="B9" s="1" t="s">
        <v>1</v>
      </c>
      <c r="C9" s="24">
        <v>26.5</v>
      </c>
      <c r="D9" s="15">
        <v>29</v>
      </c>
      <c r="E9" s="19">
        <v>16.5</v>
      </c>
      <c r="H9" s="1" t="s">
        <v>1</v>
      </c>
      <c r="I9" s="24">
        <v>33136</v>
      </c>
      <c r="J9" s="15">
        <v>34772</v>
      </c>
      <c r="K9" s="19">
        <v>17651</v>
      </c>
    </row>
    <row r="10" spans="2:15" ht="16.5" customHeight="1" x14ac:dyDescent="0.15">
      <c r="B10" s="1" t="s">
        <v>16</v>
      </c>
      <c r="C10" s="9">
        <v>63</v>
      </c>
      <c r="D10" s="15">
        <v>52</v>
      </c>
      <c r="E10" s="58">
        <v>66.5</v>
      </c>
      <c r="H10" s="1" t="s">
        <v>16</v>
      </c>
      <c r="I10" s="10">
        <v>47655</v>
      </c>
      <c r="J10" s="15">
        <v>44775</v>
      </c>
      <c r="K10" s="58">
        <v>52121</v>
      </c>
    </row>
    <row r="11" spans="2:15" ht="16.5" customHeight="1" x14ac:dyDescent="0.15">
      <c r="B11" s="1" t="s">
        <v>3</v>
      </c>
      <c r="C11" s="24">
        <v>53</v>
      </c>
      <c r="D11" s="38">
        <v>60.5</v>
      </c>
      <c r="E11" s="19">
        <v>41.5</v>
      </c>
      <c r="H11" s="1" t="s">
        <v>3</v>
      </c>
      <c r="I11" s="24">
        <v>43282</v>
      </c>
      <c r="J11" s="37">
        <v>47573</v>
      </c>
      <c r="K11" s="19">
        <v>43174</v>
      </c>
    </row>
    <row r="12" spans="2:15" ht="16.5" customHeight="1" x14ac:dyDescent="0.15">
      <c r="B12" s="1" t="s">
        <v>30</v>
      </c>
      <c r="C12" s="24">
        <v>25.5</v>
      </c>
      <c r="D12" s="15">
        <v>56</v>
      </c>
      <c r="E12" s="19">
        <v>31.5</v>
      </c>
      <c r="H12" s="1" t="s">
        <v>30</v>
      </c>
      <c r="I12" s="24">
        <v>32459</v>
      </c>
      <c r="J12" s="39">
        <v>46506</v>
      </c>
      <c r="K12" s="19">
        <v>31869</v>
      </c>
    </row>
    <row r="13" spans="2:15" ht="16.5" customHeight="1" x14ac:dyDescent="0.15">
      <c r="B13" s="1" t="s">
        <v>6</v>
      </c>
      <c r="C13" s="24">
        <v>45</v>
      </c>
      <c r="D13" s="37">
        <v>64</v>
      </c>
      <c r="E13" s="57">
        <v>66</v>
      </c>
      <c r="H13" s="1" t="s">
        <v>6</v>
      </c>
      <c r="I13" s="24">
        <v>38939</v>
      </c>
      <c r="J13" s="38">
        <v>47075</v>
      </c>
      <c r="K13" s="57">
        <v>52005</v>
      </c>
    </row>
    <row r="14" spans="2:15" ht="16.5" customHeight="1" x14ac:dyDescent="0.15">
      <c r="B14" s="1" t="s">
        <v>8</v>
      </c>
      <c r="C14" s="24">
        <v>25</v>
      </c>
      <c r="D14" s="15">
        <v>15.5</v>
      </c>
      <c r="E14" s="19">
        <v>19</v>
      </c>
      <c r="H14" s="1" t="s">
        <v>8</v>
      </c>
      <c r="I14" s="24">
        <v>34713</v>
      </c>
      <c r="J14" s="15">
        <v>33137</v>
      </c>
      <c r="K14" s="19">
        <v>30566</v>
      </c>
    </row>
    <row r="15" spans="2:15" ht="16.5" customHeight="1" x14ac:dyDescent="0.15">
      <c r="B15" s="1" t="s">
        <v>2</v>
      </c>
      <c r="C15" s="36">
        <v>70</v>
      </c>
      <c r="D15" s="39">
        <v>59</v>
      </c>
      <c r="E15" s="56">
        <v>70</v>
      </c>
      <c r="H15" s="1" t="s">
        <v>2</v>
      </c>
      <c r="I15" s="9">
        <v>48654</v>
      </c>
      <c r="J15" s="15">
        <v>46372</v>
      </c>
      <c r="K15" s="56">
        <v>53310</v>
      </c>
    </row>
    <row r="16" spans="2:15" ht="16.5" customHeight="1" x14ac:dyDescent="0.15">
      <c r="B16" s="1" t="s">
        <v>4</v>
      </c>
      <c r="C16" s="24">
        <v>45.5</v>
      </c>
      <c r="D16" s="15">
        <v>44</v>
      </c>
      <c r="E16" s="19">
        <v>46</v>
      </c>
      <c r="H16" s="32" t="s">
        <v>4</v>
      </c>
      <c r="I16" s="33">
        <v>41574</v>
      </c>
      <c r="J16" s="34">
        <v>39696</v>
      </c>
      <c r="K16" s="35">
        <v>45187</v>
      </c>
    </row>
    <row r="17" spans="2:13" ht="16.5" customHeight="1" thickBot="1" x14ac:dyDescent="0.2">
      <c r="B17" s="2" t="s">
        <v>31</v>
      </c>
      <c r="C17" s="3">
        <v>21.5</v>
      </c>
      <c r="D17" s="4">
        <v>20.5</v>
      </c>
      <c r="E17" s="20">
        <v>18.5</v>
      </c>
      <c r="H17" s="2" t="s">
        <v>31</v>
      </c>
      <c r="I17" s="3">
        <v>32912</v>
      </c>
      <c r="J17" s="4">
        <v>32998</v>
      </c>
      <c r="K17" s="20">
        <v>28381</v>
      </c>
    </row>
    <row r="18" spans="2:13" ht="16.5" customHeight="1" x14ac:dyDescent="0.15">
      <c r="B18" s="5"/>
      <c r="C18" s="5"/>
      <c r="D18" s="5"/>
      <c r="E18" s="17"/>
      <c r="H18" s="5"/>
      <c r="I18" s="5"/>
      <c r="J18" s="5"/>
      <c r="K18" s="17"/>
    </row>
    <row r="19" spans="2:13" ht="16.5" customHeight="1" x14ac:dyDescent="0.15"/>
    <row r="20" spans="2:13" ht="16.5" customHeight="1" x14ac:dyDescent="0.15"/>
    <row r="21" spans="2:13" ht="16.5" customHeight="1" thickBot="1" x14ac:dyDescent="0.2">
      <c r="B21" s="5" t="s">
        <v>20</v>
      </c>
      <c r="C21" s="5"/>
      <c r="D21" s="5"/>
      <c r="E21" s="17"/>
      <c r="G21" s="5"/>
      <c r="H21" s="5" t="s">
        <v>21</v>
      </c>
      <c r="I21" s="5"/>
      <c r="J21" s="5"/>
      <c r="K21" s="5"/>
      <c r="L21" s="5"/>
      <c r="M21" s="5"/>
    </row>
    <row r="22" spans="2:13" ht="16.5" customHeight="1" thickBot="1" x14ac:dyDescent="0.2">
      <c r="B22" s="6"/>
      <c r="C22" s="25" t="s">
        <v>10</v>
      </c>
      <c r="D22" s="26" t="s">
        <v>12</v>
      </c>
      <c r="E22" s="27" t="s">
        <v>14</v>
      </c>
      <c r="G22" s="5"/>
      <c r="H22" s="6"/>
      <c r="I22" s="25" t="s">
        <v>11</v>
      </c>
      <c r="J22" s="26" t="s">
        <v>13</v>
      </c>
      <c r="K22" s="27" t="s">
        <v>15</v>
      </c>
      <c r="L22" s="50" t="s">
        <v>17</v>
      </c>
      <c r="M22" s="50" t="s">
        <v>18</v>
      </c>
    </row>
    <row r="23" spans="2:13" ht="16.5" customHeight="1" x14ac:dyDescent="0.15">
      <c r="B23" s="40" t="s">
        <v>0</v>
      </c>
      <c r="C23" s="44">
        <f>RANK(C4,$C$4:$C$17)</f>
        <v>14</v>
      </c>
      <c r="D23" s="30">
        <f>RANK(D4,$D$4:$D$17)</f>
        <v>13</v>
      </c>
      <c r="E23" s="28">
        <f>RANK(E4,$E$4:$E$17)</f>
        <v>9</v>
      </c>
      <c r="G23" s="5"/>
      <c r="H23" s="47" t="s">
        <v>0</v>
      </c>
      <c r="I23" s="44">
        <f>LOOKUP(C23,{1,2,3,4,5,6,7,8,9,10,11,12,13,14;25,18,15,12,10,8,6,4,2,1,0,0,0,0})</f>
        <v>0</v>
      </c>
      <c r="J23" s="30">
        <f>LOOKUP(D23,{1,2,3,4,5,6,7,8,9,10,11,12,13,14;25,18,15,12,10,8,6,4,2,1,0,0,0,0})</f>
        <v>0</v>
      </c>
      <c r="K23" s="28">
        <f>LOOKUP(E23,{1,2,3,4,5,6,7,8,9,10,11,12,13,14;25,18,15,12,10,8,6,4,2,1,0,0,0,0})</f>
        <v>2</v>
      </c>
      <c r="L23" s="51">
        <f>SUM(I23:K23)</f>
        <v>2</v>
      </c>
      <c r="M23" s="51">
        <f>RANK(L23,$L$23:$L$36)</f>
        <v>11</v>
      </c>
    </row>
    <row r="24" spans="2:13" ht="16.5" customHeight="1" x14ac:dyDescent="0.15">
      <c r="B24" s="41" t="s">
        <v>7</v>
      </c>
      <c r="C24" s="45">
        <f t="shared" ref="C24:C36" si="0">RANK(C5,$C$4:$C$17)</f>
        <v>13</v>
      </c>
      <c r="D24" s="15">
        <f t="shared" ref="D24:D36" si="1">RANK(D5,$D$4:$D$17)</f>
        <v>10</v>
      </c>
      <c r="E24" s="19">
        <f t="shared" ref="E24:E36" si="2">RANK(E5,$E$4:$E$17)</f>
        <v>11</v>
      </c>
      <c r="G24" s="5"/>
      <c r="H24" s="48" t="s">
        <v>7</v>
      </c>
      <c r="I24" s="45">
        <f>LOOKUP(C24,{1,2,3,4,5,6,7,8,9,10,11,12,13,14;25,18,15,12,10,8,6,4,2,1,0,0,0,0})</f>
        <v>0</v>
      </c>
      <c r="J24" s="15">
        <f>LOOKUP(D24,{1,2,3,4,5,6,7,8,9,10,11,12,13,14;25,18,15,12,10,8,6,4,2,1,0,0,0,0})</f>
        <v>1</v>
      </c>
      <c r="K24" s="19">
        <f>LOOKUP(E24,{1,2,3,4,5,6,7,8,9,10,11,12,13,14;25,18,15,12,10,8,6,4,2,1,0,0,0,0})</f>
        <v>0</v>
      </c>
      <c r="L24" s="31">
        <f>SUM(I24:K24)</f>
        <v>1</v>
      </c>
      <c r="M24" s="31">
        <f t="shared" ref="M24:M36" si="3">RANK(L24,$L$23:$L$36)</f>
        <v>12</v>
      </c>
    </row>
    <row r="25" spans="2:13" ht="16.5" customHeight="1" x14ac:dyDescent="0.15">
      <c r="B25" s="41" t="s">
        <v>28</v>
      </c>
      <c r="C25" s="55">
        <f t="shared" si="0"/>
        <v>3</v>
      </c>
      <c r="D25" s="15">
        <f t="shared" si="1"/>
        <v>14</v>
      </c>
      <c r="E25" s="19">
        <f t="shared" si="2"/>
        <v>7</v>
      </c>
      <c r="G25" s="5"/>
      <c r="H25" s="48" t="s">
        <v>28</v>
      </c>
      <c r="I25" s="55">
        <f>LOOKUP(C25,{1,2,3,4,5,6,7,8,9,10,11,12,13,14;25,18,15,12,10,8,6,4,2,1,0,0,0,0})</f>
        <v>15</v>
      </c>
      <c r="J25" s="15">
        <f>LOOKUP(D25,{1,2,3,4,5,6,7,8,9,10,11,12,13,14;25,18,15,12,10,8,6,4,2,1,0,0,0,0})</f>
        <v>0</v>
      </c>
      <c r="K25" s="19">
        <f>LOOKUP(E25,{1,2,3,4,5,6,7,8,9,10,11,12,13,14;25,18,15,12,10,8,6,4,2,1,0,0,0,0})</f>
        <v>6</v>
      </c>
      <c r="L25" s="31">
        <f t="shared" ref="L25:L36" si="4">SUM(I25:K25)</f>
        <v>21</v>
      </c>
      <c r="M25" s="31">
        <f t="shared" si="3"/>
        <v>7</v>
      </c>
    </row>
    <row r="26" spans="2:13" ht="16.5" customHeight="1" x14ac:dyDescent="0.15">
      <c r="B26" s="41" t="s">
        <v>5</v>
      </c>
      <c r="C26" s="45">
        <f t="shared" si="0"/>
        <v>8</v>
      </c>
      <c r="D26" s="15">
        <f t="shared" si="1"/>
        <v>8</v>
      </c>
      <c r="E26" s="19">
        <f t="shared" si="2"/>
        <v>10</v>
      </c>
      <c r="G26" s="5"/>
      <c r="H26" s="48" t="s">
        <v>5</v>
      </c>
      <c r="I26" s="45">
        <f>LOOKUP(C26,{1,2,3,4,5,6,7,8,9,10,11,12,13,14;25,18,15,12,10,8,6,4,2,1,0,0,0,0})</f>
        <v>4</v>
      </c>
      <c r="J26" s="15">
        <f>LOOKUP(D26,{1,2,3,4,5,6,7,8,9,10,11,12,13,14;25,18,15,12,10,8,6,4,2,1,0,0,0,0})</f>
        <v>4</v>
      </c>
      <c r="K26" s="19">
        <f>LOOKUP(E26,{1,2,3,4,5,6,7,8,9,10,11,12,13,14;25,18,15,12,10,8,6,4,2,1,0,0,0,0})</f>
        <v>1</v>
      </c>
      <c r="L26" s="31">
        <f t="shared" si="4"/>
        <v>9</v>
      </c>
      <c r="M26" s="31">
        <f t="shared" si="3"/>
        <v>9</v>
      </c>
    </row>
    <row r="27" spans="2:13" ht="16.5" customHeight="1" x14ac:dyDescent="0.15">
      <c r="B27" s="41" t="s">
        <v>29</v>
      </c>
      <c r="C27" s="45">
        <f t="shared" si="0"/>
        <v>5</v>
      </c>
      <c r="D27" s="15">
        <f t="shared" si="1"/>
        <v>4</v>
      </c>
      <c r="E27" s="19">
        <f t="shared" si="2"/>
        <v>4</v>
      </c>
      <c r="G27" s="5"/>
      <c r="H27" s="48" t="s">
        <v>29</v>
      </c>
      <c r="I27" s="45">
        <f>LOOKUP(C27,{1,2,3,4,5,6,7,8,9,10,11,12,13,14;25,18,15,12,10,8,6,4,2,1,0,0,0,0})</f>
        <v>10</v>
      </c>
      <c r="J27" s="15">
        <f>LOOKUP(D27,{1,2,3,4,5,6,7,8,9,10,11,12,13,14;25,18,15,12,10,8,6,4,2,1,0,0,0,0})</f>
        <v>12</v>
      </c>
      <c r="K27" s="19">
        <f>LOOKUP(E27,{1,2,3,4,5,6,7,8,9,10,11,12,13,14;25,18,15,12,10,8,6,4,2,1,0,0,0,0})</f>
        <v>12</v>
      </c>
      <c r="L27" s="31">
        <f t="shared" si="4"/>
        <v>34</v>
      </c>
      <c r="M27" s="31">
        <f t="shared" si="3"/>
        <v>5</v>
      </c>
    </row>
    <row r="28" spans="2:13" ht="16.5" customHeight="1" x14ac:dyDescent="0.15">
      <c r="B28" s="41" t="s">
        <v>1</v>
      </c>
      <c r="C28" s="45">
        <f t="shared" si="0"/>
        <v>9</v>
      </c>
      <c r="D28" s="15">
        <f t="shared" si="1"/>
        <v>9</v>
      </c>
      <c r="E28" s="19">
        <f t="shared" si="2"/>
        <v>14</v>
      </c>
      <c r="G28" s="5"/>
      <c r="H28" s="48" t="s">
        <v>1</v>
      </c>
      <c r="I28" s="45">
        <f>LOOKUP(C28,{1,2,3,4,5,6,7,8,9,10,11,12,13,14;25,18,15,12,10,8,6,4,2,1,0,0,0,0})</f>
        <v>2</v>
      </c>
      <c r="J28" s="15">
        <f>LOOKUP(D28,{1,2,3,4,5,6,7,8,9,10,11,12,13,14;25,18,15,12,10,8,6,4,2,1,0,0,0,0})</f>
        <v>2</v>
      </c>
      <c r="K28" s="19">
        <f>LOOKUP(E28,{1,2,3,4,5,6,7,8,9,10,11,12,13,14;25,18,15,12,10,8,6,4,2,1,0,0,0,0})</f>
        <v>0</v>
      </c>
      <c r="L28" s="31">
        <f t="shared" si="4"/>
        <v>4</v>
      </c>
      <c r="M28" s="31">
        <f t="shared" si="3"/>
        <v>10</v>
      </c>
    </row>
    <row r="29" spans="2:13" ht="16.5" customHeight="1" x14ac:dyDescent="0.15">
      <c r="B29" s="41" t="s">
        <v>16</v>
      </c>
      <c r="C29" s="54">
        <f t="shared" si="0"/>
        <v>2</v>
      </c>
      <c r="D29" s="15">
        <f t="shared" si="1"/>
        <v>6</v>
      </c>
      <c r="E29" s="58">
        <f t="shared" si="2"/>
        <v>2</v>
      </c>
      <c r="G29" s="5"/>
      <c r="H29" s="64" t="s">
        <v>16</v>
      </c>
      <c r="I29" s="54">
        <f>LOOKUP(C29,{1,2,3,4,5,6,7,8,9,10,11,12,13,14;25,18,15,12,10,8,6,4,2,1,0,0,0,0})</f>
        <v>18</v>
      </c>
      <c r="J29" s="15">
        <f>LOOKUP(D29,{1,2,3,4,5,6,7,8,9,10,11,12,13,14;25,18,15,12,10,8,6,4,2,1,0,0,0,0})</f>
        <v>8</v>
      </c>
      <c r="K29" s="58">
        <f>LOOKUP(E29,{1,2,3,4,5,6,7,8,9,10,11,12,13,14;25,18,15,12,10,8,6,4,2,1,0,0,0,0})</f>
        <v>18</v>
      </c>
      <c r="L29" s="60">
        <f t="shared" si="4"/>
        <v>44</v>
      </c>
      <c r="M29" s="60">
        <f t="shared" si="3"/>
        <v>3</v>
      </c>
    </row>
    <row r="30" spans="2:13" ht="16.5" customHeight="1" x14ac:dyDescent="0.15">
      <c r="B30" s="41" t="s">
        <v>3</v>
      </c>
      <c r="C30" s="45">
        <f t="shared" si="0"/>
        <v>4</v>
      </c>
      <c r="D30" s="38">
        <f t="shared" si="1"/>
        <v>2</v>
      </c>
      <c r="E30" s="19">
        <f t="shared" si="2"/>
        <v>6</v>
      </c>
      <c r="G30" s="5"/>
      <c r="H30" s="48" t="s">
        <v>3</v>
      </c>
      <c r="I30" s="45">
        <f>LOOKUP(C30,{1,2,3,4,5,6,7,8,9,10,11,12,13,14;25,18,15,12,10,8,6,4,2,1,0,0,0,0})</f>
        <v>12</v>
      </c>
      <c r="J30" s="38">
        <f>LOOKUP(D30,{1,2,3,4,5,6,7,8,9,10,11,12,13,14;25,18,15,12,10,8,6,4,2,1,0,0,0,0})</f>
        <v>18</v>
      </c>
      <c r="K30" s="19">
        <f>LOOKUP(E30,{1,2,3,4,5,6,7,8,9,10,11,12,13,14;25,18,15,12,10,8,6,4,2,1,0,0,0,0})</f>
        <v>8</v>
      </c>
      <c r="L30" s="31">
        <f t="shared" si="4"/>
        <v>38</v>
      </c>
      <c r="M30" s="31">
        <f t="shared" si="3"/>
        <v>4</v>
      </c>
    </row>
    <row r="31" spans="2:13" ht="16.5" customHeight="1" x14ac:dyDescent="0.15">
      <c r="B31" s="41" t="s">
        <v>30</v>
      </c>
      <c r="C31" s="45">
        <f t="shared" si="0"/>
        <v>10</v>
      </c>
      <c r="D31" s="15">
        <f t="shared" si="1"/>
        <v>5</v>
      </c>
      <c r="E31" s="19">
        <f t="shared" si="2"/>
        <v>8</v>
      </c>
      <c r="G31" s="5"/>
      <c r="H31" s="48" t="s">
        <v>30</v>
      </c>
      <c r="I31" s="45">
        <f>LOOKUP(C31,{1,2,3,4,5,6,7,8,9,10,11,12,13,14;25,18,15,12,10,8,6,4,2,1,0,0,0,0})</f>
        <v>1</v>
      </c>
      <c r="J31" s="15">
        <f>LOOKUP(D31,{1,2,3,4,5,6,7,8,9,10,11,12,13,14;25,18,15,12,10,8,6,4,2,1,0,0,0,0})</f>
        <v>10</v>
      </c>
      <c r="K31" s="19">
        <f>LOOKUP(E31,{1,2,3,4,5,6,7,8,9,10,11,12,13,14;25,18,15,12,10,8,6,4,2,1,0,0,0,0})</f>
        <v>4</v>
      </c>
      <c r="L31" s="31">
        <f t="shared" si="4"/>
        <v>15</v>
      </c>
      <c r="M31" s="31">
        <f t="shared" si="3"/>
        <v>8</v>
      </c>
    </row>
    <row r="32" spans="2:13" ht="16.5" customHeight="1" x14ac:dyDescent="0.15">
      <c r="B32" s="41" t="s">
        <v>6</v>
      </c>
      <c r="C32" s="45">
        <f t="shared" si="0"/>
        <v>7</v>
      </c>
      <c r="D32" s="37">
        <f t="shared" si="1"/>
        <v>1</v>
      </c>
      <c r="E32" s="57">
        <f t="shared" si="2"/>
        <v>3</v>
      </c>
      <c r="G32" s="5"/>
      <c r="H32" s="63" t="s">
        <v>6</v>
      </c>
      <c r="I32" s="45">
        <f>LOOKUP(C32,{1,2,3,4,5,6,7,8,9,10,11,12,13,14;25,18,15,12,10,8,6,4,2,1,0,0,0,0})</f>
        <v>6</v>
      </c>
      <c r="J32" s="37">
        <f>LOOKUP(D32,{1,2,3,4,5,6,7,8,9,10,11,12,13,14;25,18,15,12,10,8,6,4,2,1,0,0,0,0})</f>
        <v>25</v>
      </c>
      <c r="K32" s="57">
        <f>LOOKUP(E32,{1,2,3,4,5,6,7,8,9,10,11,12,13,14;25,18,15,12,10,8,6,4,2,1,0,0,0,0})</f>
        <v>15</v>
      </c>
      <c r="L32" s="61">
        <f t="shared" si="4"/>
        <v>46</v>
      </c>
      <c r="M32" s="61">
        <f t="shared" si="3"/>
        <v>2</v>
      </c>
    </row>
    <row r="33" spans="2:13" ht="16.5" customHeight="1" x14ac:dyDescent="0.15">
      <c r="B33" s="41" t="s">
        <v>8</v>
      </c>
      <c r="C33" s="45">
        <f t="shared" si="0"/>
        <v>11</v>
      </c>
      <c r="D33" s="15">
        <f t="shared" si="1"/>
        <v>12</v>
      </c>
      <c r="E33" s="19">
        <f t="shared" si="2"/>
        <v>12</v>
      </c>
      <c r="G33" s="5"/>
      <c r="H33" s="48" t="s">
        <v>8</v>
      </c>
      <c r="I33" s="45">
        <f>LOOKUP(C33,{1,2,3,4,5,6,7,8,9,10,11,12,13,14;25,18,15,12,10,8,6,4,2,1,0,0,0,0})</f>
        <v>0</v>
      </c>
      <c r="J33" s="15">
        <f>LOOKUP(D33,{1,2,3,4,5,6,7,8,9,10,11,12,13,14;25,18,15,12,10,8,6,4,2,1,0,0,0,0})</f>
        <v>0</v>
      </c>
      <c r="K33" s="19">
        <f>LOOKUP(E33,{1,2,3,4,5,6,7,8,9,10,11,12,13,14;25,18,15,12,10,8,6,4,2,1,0,0,0,0})</f>
        <v>0</v>
      </c>
      <c r="L33" s="31">
        <f t="shared" si="4"/>
        <v>0</v>
      </c>
      <c r="M33" s="31">
        <f t="shared" si="3"/>
        <v>13</v>
      </c>
    </row>
    <row r="34" spans="2:13" ht="16.5" customHeight="1" x14ac:dyDescent="0.15">
      <c r="B34" s="41" t="s">
        <v>2</v>
      </c>
      <c r="C34" s="53">
        <f t="shared" si="0"/>
        <v>1</v>
      </c>
      <c r="D34" s="39">
        <f t="shared" si="1"/>
        <v>3</v>
      </c>
      <c r="E34" s="56">
        <f t="shared" si="2"/>
        <v>1</v>
      </c>
      <c r="G34" s="5"/>
      <c r="H34" s="62" t="s">
        <v>2</v>
      </c>
      <c r="I34" s="53">
        <f>LOOKUP(C34,{1,2,3,4,5,6,7,8,9,10,11,12,13,14;25,18,15,12,10,8,6,4,2,1,0,0,0,0})</f>
        <v>25</v>
      </c>
      <c r="J34" s="39">
        <f>LOOKUP(D34,{1,2,3,4,5,6,7,8,9,10,11,12,13,14;25,18,15,12,10,8,6,4,2,1,0,0,0,0})</f>
        <v>15</v>
      </c>
      <c r="K34" s="56">
        <f>LOOKUP(E34,{1,2,3,4,5,6,7,8,9,10,11,12,13,14;25,18,15,12,10,8,6,4,2,1,0,0,0,0})</f>
        <v>25</v>
      </c>
      <c r="L34" s="59">
        <f t="shared" si="4"/>
        <v>65</v>
      </c>
      <c r="M34" s="59">
        <f t="shared" si="3"/>
        <v>1</v>
      </c>
    </row>
    <row r="35" spans="2:13" ht="16.5" customHeight="1" x14ac:dyDescent="0.15">
      <c r="B35" s="42" t="s">
        <v>4</v>
      </c>
      <c r="C35" s="45">
        <f t="shared" si="0"/>
        <v>6</v>
      </c>
      <c r="D35" s="15">
        <f t="shared" si="1"/>
        <v>7</v>
      </c>
      <c r="E35" s="19">
        <f t="shared" si="2"/>
        <v>5</v>
      </c>
      <c r="G35" s="5"/>
      <c r="H35" s="49" t="s">
        <v>4</v>
      </c>
      <c r="I35" s="45">
        <f>LOOKUP(C35,{1,2,3,4,5,6,7,8,9,10,11,12,13,14;25,18,15,12,10,8,6,4,2,1,0,0,0,0})</f>
        <v>8</v>
      </c>
      <c r="J35" s="15">
        <f>LOOKUP(D35,{1,2,3,4,5,6,7,8,9,10,11,12,13,14;25,18,15,12,10,8,6,4,2,1,0,0,0,0})</f>
        <v>6</v>
      </c>
      <c r="K35" s="19">
        <f>LOOKUP(E35,{1,2,3,4,5,6,7,8,9,10,11,12,13,14;25,18,15,12,10,8,6,4,2,1,0,0,0,0})</f>
        <v>10</v>
      </c>
      <c r="L35" s="31">
        <f t="shared" si="4"/>
        <v>24</v>
      </c>
      <c r="M35" s="31">
        <f t="shared" si="3"/>
        <v>6</v>
      </c>
    </row>
    <row r="36" spans="2:13" ht="14.25" thickBot="1" x14ac:dyDescent="0.2">
      <c r="B36" s="43" t="s">
        <v>31</v>
      </c>
      <c r="C36" s="46">
        <f t="shared" si="0"/>
        <v>12</v>
      </c>
      <c r="D36" s="16">
        <f t="shared" si="1"/>
        <v>11</v>
      </c>
      <c r="E36" s="20">
        <f t="shared" si="2"/>
        <v>13</v>
      </c>
      <c r="H36" s="43" t="s">
        <v>31</v>
      </c>
      <c r="I36" s="46">
        <f>LOOKUP(C36,{1,2,3,4,5,6,7,8,9,10,11,12,13,14;25,18,15,12,10,8,6,4,2,1,0,0,0,0})</f>
        <v>0</v>
      </c>
      <c r="J36" s="16">
        <f>LOOKUP(D36,{1,2,3,4,5,6,7,8,9,10,11,12,13,14;25,18,15,12,10,8,6,4,2,1,0,0,0,0})</f>
        <v>0</v>
      </c>
      <c r="K36" s="20">
        <f>LOOKUP(E36,{1,2,3,4,5,6,7,8,9,10,11,12,13,14;25,18,15,12,10,8,6,4,2,1,0,0,0,0})</f>
        <v>0</v>
      </c>
      <c r="L36" s="52">
        <f t="shared" si="4"/>
        <v>0</v>
      </c>
      <c r="M36" s="52">
        <f>RANK(L36,$L$23:$L$36)+1</f>
        <v>14</v>
      </c>
    </row>
  </sheetData>
  <sortState ref="B4:E14">
    <sortCondition ref="B4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SHANA</dc:creator>
  <cp:lastModifiedBy>SHANA</cp:lastModifiedBy>
  <dcterms:created xsi:type="dcterms:W3CDTF">2016-07-07T05:36:37Z</dcterms:created>
  <dcterms:modified xsi:type="dcterms:W3CDTF">2016-09-14T10:21:36Z</dcterms:modified>
</cp:coreProperties>
</file>