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wanson/Keating/utilities/repos/inhibitory_fragments_structure_prediction/data/"/>
    </mc:Choice>
  </mc:AlternateContent>
  <xr:revisionPtr revIDLastSave="0" documentId="8_{035A3017-5222-0E4A-9A71-072716C925CE}" xr6:coauthVersionLast="36" xr6:coauthVersionMax="36" xr10:uidLastSave="{00000000-0000-0000-0000-000000000000}"/>
  <bookViews>
    <workbookView xWindow="14400" yWindow="460" windowWidth="14400" windowHeight="16820" xr2:uid="{93AA29CC-76DE-4C1B-9BF8-B052094E7722}"/>
  </bookViews>
  <sheets>
    <sheet name="PPI_inhibitory_fragment_peaks_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D13" i="1" l="1"/>
  <c r="K13" i="1" s="1"/>
  <c r="C13" i="1"/>
  <c r="D12" i="1"/>
  <c r="K12" i="1" s="1"/>
  <c r="C12" i="1"/>
  <c r="C3" i="1" l="1"/>
  <c r="D3" i="1"/>
  <c r="K3" i="1" s="1"/>
  <c r="C4" i="1"/>
  <c r="D4" i="1"/>
  <c r="C5" i="1"/>
  <c r="D5" i="1"/>
  <c r="C6" i="1"/>
  <c r="D6" i="1"/>
  <c r="C7" i="1"/>
  <c r="D7" i="1"/>
  <c r="C8" i="1"/>
  <c r="D8" i="1"/>
  <c r="C10" i="1"/>
  <c r="D10" i="1"/>
  <c r="C11" i="1"/>
  <c r="D11" i="1"/>
  <c r="K11" i="1" s="1"/>
  <c r="C14" i="1"/>
  <c r="K14" i="1" s="1"/>
  <c r="D14" i="1"/>
  <c r="C15" i="1"/>
  <c r="D15" i="1"/>
  <c r="K15" i="1" s="1"/>
  <c r="C16" i="1"/>
  <c r="D16" i="1"/>
  <c r="K16" i="1" s="1"/>
  <c r="C17" i="1"/>
  <c r="D17" i="1"/>
  <c r="K17" i="1" s="1"/>
  <c r="C18" i="1"/>
  <c r="D18" i="1"/>
  <c r="K18" i="1" s="1"/>
  <c r="C19" i="1"/>
  <c r="D19" i="1"/>
  <c r="K19" i="1" s="1"/>
  <c r="C20" i="1"/>
  <c r="D20" i="1"/>
  <c r="B2" i="1"/>
  <c r="D2" i="1" s="1"/>
  <c r="C2" i="1" l="1"/>
</calcChain>
</file>

<file path=xl/sharedStrings.xml><?xml version="1.0" encoding="utf-8"?>
<sst xmlns="http://schemas.openxmlformats.org/spreadsheetml/2006/main" count="140" uniqueCount="61">
  <si>
    <t>protein-coding gene</t>
  </si>
  <si>
    <t>protein-protein interaction inhibitory peak center (aa)</t>
  </si>
  <si>
    <t>gyrA</t>
  </si>
  <si>
    <t>gyrB</t>
  </si>
  <si>
    <t>ftsZ</t>
  </si>
  <si>
    <t>notes</t>
  </si>
  <si>
    <t>no structural data; intrinsically disordered tail region that interacts with multiple proteins</t>
  </si>
  <si>
    <t>rplL</t>
  </si>
  <si>
    <t>protein-protein interaction partner gene(s)</t>
  </si>
  <si>
    <t>both a homomeric (with rplL) and heteromeric interaction (with rplJ) is formed by this same region of rplL</t>
  </si>
  <si>
    <t>ssb</t>
  </si>
  <si>
    <t>groL</t>
  </si>
  <si>
    <t>lptG</t>
  </si>
  <si>
    <t>as in Fig 2H inset, this (TM5) peak maps to a helix-helix interaction with LptF</t>
  </si>
  <si>
    <t>lptF</t>
  </si>
  <si>
    <r>
      <t xml:space="preserve">ftsZ, </t>
    </r>
    <r>
      <rPr>
        <b/>
        <i/>
        <sz val="11"/>
        <color rgb="FF7030A0"/>
        <rFont val="Calibri"/>
        <family val="2"/>
        <scheme val="minor"/>
      </rPr>
      <t>ftsA</t>
    </r>
    <r>
      <rPr>
        <i/>
        <sz val="11"/>
        <color rgb="FF7030A0"/>
        <rFont val="Calibri"/>
        <family val="2"/>
        <scheme val="minor"/>
      </rPr>
      <t xml:space="preserve">, </t>
    </r>
    <r>
      <rPr>
        <b/>
        <i/>
        <sz val="11"/>
        <color rgb="FF7030A0"/>
        <rFont val="Calibri"/>
        <family val="2"/>
        <scheme val="minor"/>
      </rPr>
      <t>zipA</t>
    </r>
    <r>
      <rPr>
        <i/>
        <sz val="11"/>
        <color rgb="FF7030A0"/>
        <rFont val="Calibri"/>
        <family val="2"/>
        <scheme val="minor"/>
      </rPr>
      <t xml:space="preserve">, </t>
    </r>
    <r>
      <rPr>
        <b/>
        <i/>
        <sz val="11"/>
        <color rgb="FF7030A0"/>
        <rFont val="Calibri"/>
        <family val="2"/>
        <scheme val="minor"/>
      </rPr>
      <t>minC</t>
    </r>
  </si>
  <si>
    <t>30 aa fragment end (aa)</t>
  </si>
  <si>
    <t>30 aa fragment start (aa)</t>
  </si>
  <si>
    <t>maps to GroEL homomeric heptamer-heptamer interace</t>
  </si>
  <si>
    <t xml:space="preserve">maps to GroEL ring interface with GroES ring </t>
  </si>
  <si>
    <t>groS</t>
  </si>
  <si>
    <t>overlap with Ncontacts peak?</t>
  </si>
  <si>
    <t>Ncontacts peak center</t>
  </si>
  <si>
    <t>yes</t>
  </si>
  <si>
    <t>Ncontacts value</t>
  </si>
  <si>
    <t>weighted contacts value</t>
  </si>
  <si>
    <t>Overlap degree (aa)</t>
  </si>
  <si>
    <t>30 (broad peak)</t>
  </si>
  <si>
    <t>weighted contacts peak center</t>
  </si>
  <si>
    <t>yes (rpIL)</t>
  </si>
  <si>
    <t>yes (ftsZ)</t>
  </si>
  <si>
    <t>ssb2copies</t>
  </si>
  <si>
    <t>ssb4copies</t>
  </si>
  <si>
    <t>yes (ssb, 1 copy)</t>
  </si>
  <si>
    <t>yes (groL, 1 copy)</t>
  </si>
  <si>
    <t>yes (ssb, 2 copies)</t>
  </si>
  <si>
    <t>yes (ssb, 4 copies)</t>
  </si>
  <si>
    <t>yes (groS, 1 copy)</t>
  </si>
  <si>
    <t>(TBD)</t>
  </si>
  <si>
    <t>Experimental structure name</t>
  </si>
  <si>
    <t>6rks_gyrA_AC_gyrB_BD.pdb</t>
  </si>
  <si>
    <t>6unx_ftsZ_ABC.pdb</t>
  </si>
  <si>
    <t>N/A</t>
  </si>
  <si>
    <t>Fragment chain in structure</t>
  </si>
  <si>
    <t>A</t>
  </si>
  <si>
    <t>Protein chain in structure</t>
  </si>
  <si>
    <t>B</t>
  </si>
  <si>
    <t>C</t>
  </si>
  <si>
    <t>1rqu_rplL_AB.pdb</t>
  </si>
  <si>
    <t>rplJ</t>
  </si>
  <si>
    <t>3j7z_rplL_6_rplJ_5.pdb</t>
  </si>
  <si>
    <t>1eqq_ssb_ABCD.pdb</t>
  </si>
  <si>
    <t>1aon_groEL_POUBAGHNM.pdb</t>
  </si>
  <si>
    <t>B,G</t>
  </si>
  <si>
    <t>B,H</t>
  </si>
  <si>
    <t>O</t>
  </si>
  <si>
    <t>O,G</t>
  </si>
  <si>
    <t>?</t>
  </si>
  <si>
    <t>6mi7_lptG_G_lptF_F.pdb</t>
  </si>
  <si>
    <t>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</si>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</sst>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B9CF-8B0E-4FA8-BBDC-3DBA1C457B71}">
  <dimension ref="A1:O31"/>
  <sheetViews>
    <sheetView tabSelected="1" topLeftCell="D1" zoomScaleNormal="100" workbookViewId="0">
      <selection activeCell="G23" sqref="G23"/>
    </sheetView>
  </sheetViews>
  <sheetFormatPr baseColWidth="10" defaultColWidth="8.83203125" defaultRowHeight="15" x14ac:dyDescent="0.2"/>
  <cols>
    <col min="1" max="1" width="18.83203125" bestFit="1" customWidth="1"/>
    <col min="2" max="2" width="26.83203125" customWidth="1"/>
    <col min="3" max="3" width="9.5" customWidth="1"/>
    <col min="4" max="4" width="10.5" customWidth="1"/>
    <col min="5" max="7" width="24.6640625" customWidth="1"/>
    <col min="8" max="8" width="12.1640625" customWidth="1"/>
    <col min="9" max="9" width="32.6640625" style="10" customWidth="1"/>
    <col min="10" max="10" width="24.6640625" style="5" customWidth="1"/>
    <col min="11" max="11" width="24.6640625" style="10" customWidth="1"/>
    <col min="12" max="14" width="24.6640625" style="5" customWidth="1"/>
    <col min="15" max="15" width="8.83203125" style="1"/>
  </cols>
  <sheetData>
    <row r="1" spans="1:15" s="4" customFormat="1" ht="48" x14ac:dyDescent="0.2">
      <c r="A1" s="3" t="s">
        <v>0</v>
      </c>
      <c r="B1" s="3" t="s">
        <v>1</v>
      </c>
      <c r="C1" s="3" t="s">
        <v>17</v>
      </c>
      <c r="D1" s="3" t="s">
        <v>16</v>
      </c>
      <c r="E1" s="3" t="s">
        <v>8</v>
      </c>
      <c r="F1" s="3" t="s">
        <v>39</v>
      </c>
      <c r="G1" s="3" t="s">
        <v>45</v>
      </c>
      <c r="H1" s="3" t="s">
        <v>43</v>
      </c>
      <c r="I1" s="3" t="s">
        <v>21</v>
      </c>
      <c r="J1" s="3" t="s">
        <v>22</v>
      </c>
      <c r="K1" s="3" t="s">
        <v>26</v>
      </c>
      <c r="L1" s="3" t="s">
        <v>24</v>
      </c>
      <c r="M1" s="3" t="s">
        <v>28</v>
      </c>
      <c r="N1" s="3" t="s">
        <v>25</v>
      </c>
      <c r="O1" s="8" t="s">
        <v>5</v>
      </c>
    </row>
    <row r="2" spans="1:15" x14ac:dyDescent="0.2">
      <c r="A2" s="5" t="s">
        <v>2</v>
      </c>
      <c r="B2" s="5">
        <f>(41 - 12)/2+12</f>
        <v>26.5</v>
      </c>
      <c r="C2" s="5">
        <f>B2 - 14.5</f>
        <v>12</v>
      </c>
      <c r="D2" s="5">
        <f>B2+14.5</f>
        <v>41</v>
      </c>
      <c r="E2" s="7" t="s">
        <v>3</v>
      </c>
      <c r="F2" s="19" t="s">
        <v>40</v>
      </c>
      <c r="G2" s="19" t="s">
        <v>46</v>
      </c>
      <c r="H2" s="19" t="s">
        <v>44</v>
      </c>
      <c r="I2" s="18" t="s">
        <v>38</v>
      </c>
      <c r="J2" s="13"/>
      <c r="K2" s="9"/>
      <c r="L2" s="9"/>
      <c r="M2" s="9"/>
      <c r="N2" s="9"/>
    </row>
    <row r="3" spans="1:15" x14ac:dyDescent="0.2">
      <c r="A3" s="5" t="s">
        <v>2</v>
      </c>
      <c r="B3" s="5">
        <v>385.5</v>
      </c>
      <c r="C3" s="5">
        <f t="shared" ref="C3:C20" si="0">B3 - 14.5</f>
        <v>371</v>
      </c>
      <c r="D3" s="5">
        <f t="shared" ref="D3:D20" si="1">B3+14.5</f>
        <v>400</v>
      </c>
      <c r="E3" t="s">
        <v>2</v>
      </c>
      <c r="F3" s="19" t="s">
        <v>40</v>
      </c>
      <c r="G3" s="19" t="s">
        <v>47</v>
      </c>
      <c r="H3" s="19" t="s">
        <v>44</v>
      </c>
      <c r="I3" s="10" t="s">
        <v>23</v>
      </c>
      <c r="J3" s="13">
        <v>385.5</v>
      </c>
      <c r="K3" s="11">
        <f>D3 - (J3 - 14.5) + 1</f>
        <v>30</v>
      </c>
      <c r="L3" s="5">
        <v>3</v>
      </c>
      <c r="M3" s="5">
        <v>386.5</v>
      </c>
      <c r="N3" s="5">
        <v>2.6</v>
      </c>
    </row>
    <row r="4" spans="1:15" x14ac:dyDescent="0.2">
      <c r="A4" s="5" t="s">
        <v>4</v>
      </c>
      <c r="B4" s="5">
        <v>130.5</v>
      </c>
      <c r="C4" s="5">
        <f t="shared" si="0"/>
        <v>116</v>
      </c>
      <c r="D4" s="5">
        <f t="shared" si="1"/>
        <v>145</v>
      </c>
      <c r="E4" t="s">
        <v>4</v>
      </c>
      <c r="F4" s="19" t="s">
        <v>41</v>
      </c>
      <c r="G4" s="19" t="s">
        <v>46</v>
      </c>
      <c r="H4" s="19" t="s">
        <v>44</v>
      </c>
      <c r="I4" s="10" t="s">
        <v>23</v>
      </c>
      <c r="J4" s="13">
        <v>129.5</v>
      </c>
      <c r="K4" s="11" t="s">
        <v>27</v>
      </c>
      <c r="L4" s="5">
        <v>4</v>
      </c>
      <c r="M4" s="5">
        <v>129.5</v>
      </c>
      <c r="N4" s="5">
        <v>2.2999999999999998</v>
      </c>
    </row>
    <row r="5" spans="1:15" x14ac:dyDescent="0.2">
      <c r="A5" s="5" t="s">
        <v>4</v>
      </c>
      <c r="B5" s="5">
        <v>177.5</v>
      </c>
      <c r="C5" s="5">
        <f t="shared" si="0"/>
        <v>163</v>
      </c>
      <c r="D5" s="5">
        <f t="shared" si="1"/>
        <v>192</v>
      </c>
      <c r="E5" t="s">
        <v>4</v>
      </c>
      <c r="F5" s="19" t="s">
        <v>41</v>
      </c>
      <c r="G5" s="19" t="s">
        <v>46</v>
      </c>
      <c r="H5" s="19" t="s">
        <v>44</v>
      </c>
      <c r="I5" s="10" t="s">
        <v>23</v>
      </c>
      <c r="J5" s="13">
        <v>176.5</v>
      </c>
      <c r="K5" s="11" t="s">
        <v>27</v>
      </c>
      <c r="L5" s="5">
        <v>8</v>
      </c>
      <c r="M5" s="5">
        <v>176.5</v>
      </c>
      <c r="N5" s="5">
        <v>6.3</v>
      </c>
    </row>
    <row r="6" spans="1:15" x14ac:dyDescent="0.2">
      <c r="A6" s="5" t="s">
        <v>4</v>
      </c>
      <c r="B6" s="5">
        <v>200.5</v>
      </c>
      <c r="C6" s="5">
        <f t="shared" si="0"/>
        <v>186</v>
      </c>
      <c r="D6" s="5">
        <f t="shared" si="1"/>
        <v>215</v>
      </c>
      <c r="E6" t="s">
        <v>4</v>
      </c>
      <c r="F6" s="19" t="s">
        <v>41</v>
      </c>
      <c r="G6" s="19" t="s">
        <v>47</v>
      </c>
      <c r="H6" s="19" t="s">
        <v>44</v>
      </c>
      <c r="I6" s="10" t="s">
        <v>23</v>
      </c>
      <c r="J6" s="13">
        <v>201.5</v>
      </c>
      <c r="K6" s="11" t="s">
        <v>27</v>
      </c>
      <c r="L6" s="5">
        <v>15</v>
      </c>
      <c r="M6" s="5">
        <v>201.5</v>
      </c>
      <c r="N6" s="5">
        <v>11.7</v>
      </c>
    </row>
    <row r="7" spans="1:15" x14ac:dyDescent="0.2">
      <c r="A7" s="5" t="s">
        <v>4</v>
      </c>
      <c r="B7" s="5">
        <v>272.5</v>
      </c>
      <c r="C7" s="5">
        <f t="shared" si="0"/>
        <v>258</v>
      </c>
      <c r="D7" s="5">
        <f t="shared" si="1"/>
        <v>287</v>
      </c>
      <c r="E7" t="s">
        <v>4</v>
      </c>
      <c r="F7" s="19" t="s">
        <v>41</v>
      </c>
      <c r="G7" s="19" t="s">
        <v>47</v>
      </c>
      <c r="H7" s="19" t="s">
        <v>44</v>
      </c>
      <c r="I7" s="10" t="s">
        <v>23</v>
      </c>
      <c r="J7" s="13">
        <v>271.5</v>
      </c>
      <c r="K7" s="11" t="s">
        <v>27</v>
      </c>
      <c r="L7" s="5">
        <v>8</v>
      </c>
      <c r="M7" s="5">
        <v>271.5</v>
      </c>
      <c r="N7" s="5">
        <v>6.3</v>
      </c>
    </row>
    <row r="8" spans="1:15" x14ac:dyDescent="0.2">
      <c r="A8" s="6" t="s">
        <v>4</v>
      </c>
      <c r="B8" s="6">
        <v>367.5</v>
      </c>
      <c r="C8" s="6">
        <f t="shared" si="0"/>
        <v>353</v>
      </c>
      <c r="D8" s="6">
        <f t="shared" si="1"/>
        <v>382</v>
      </c>
      <c r="E8" s="2" t="s">
        <v>15</v>
      </c>
      <c r="F8" s="19" t="s">
        <v>42</v>
      </c>
      <c r="G8" s="19" t="s">
        <v>57</v>
      </c>
      <c r="H8" s="19" t="s">
        <v>44</v>
      </c>
      <c r="I8" s="14" t="s">
        <v>30</v>
      </c>
      <c r="J8" s="13">
        <v>366.5</v>
      </c>
      <c r="K8" s="14">
        <v>29</v>
      </c>
      <c r="L8" s="13">
        <v>12</v>
      </c>
      <c r="M8" s="13">
        <v>366.5</v>
      </c>
      <c r="N8" s="13">
        <v>3.3</v>
      </c>
      <c r="O8" s="2" t="s">
        <v>6</v>
      </c>
    </row>
    <row r="9" spans="1:15" x14ac:dyDescent="0.2">
      <c r="A9" s="5" t="s">
        <v>7</v>
      </c>
      <c r="B9" s="5">
        <v>19.5</v>
      </c>
      <c r="C9" s="5">
        <f t="shared" ref="C9" si="2">B9 - 14.5</f>
        <v>5</v>
      </c>
      <c r="D9" s="5">
        <f t="shared" ref="D9" si="3">B9+14.5</f>
        <v>34</v>
      </c>
      <c r="E9" s="7" t="s">
        <v>49</v>
      </c>
      <c r="F9" s="19" t="s">
        <v>50</v>
      </c>
      <c r="G9" s="19">
        <v>5</v>
      </c>
      <c r="H9" s="19">
        <v>6</v>
      </c>
      <c r="I9" s="10" t="s">
        <v>29</v>
      </c>
      <c r="J9" s="13">
        <v>19.5</v>
      </c>
      <c r="K9" s="11">
        <v>30</v>
      </c>
      <c r="L9" s="5">
        <v>10</v>
      </c>
      <c r="M9" s="5">
        <v>19.5</v>
      </c>
      <c r="N9" s="5">
        <v>2.8</v>
      </c>
      <c r="O9" s="2"/>
    </row>
    <row r="10" spans="1:15" x14ac:dyDescent="0.2">
      <c r="A10" s="5" t="s">
        <v>7</v>
      </c>
      <c r="B10" s="5">
        <v>19.5</v>
      </c>
      <c r="C10" s="5">
        <f t="shared" si="0"/>
        <v>5</v>
      </c>
      <c r="D10" s="5">
        <f t="shared" si="1"/>
        <v>34</v>
      </c>
      <c r="E10" t="s">
        <v>7</v>
      </c>
      <c r="F10" s="19" t="s">
        <v>48</v>
      </c>
      <c r="G10" s="19" t="s">
        <v>44</v>
      </c>
      <c r="H10" s="19" t="s">
        <v>47</v>
      </c>
      <c r="I10" s="10" t="s">
        <v>29</v>
      </c>
      <c r="J10" s="13">
        <v>19.5</v>
      </c>
      <c r="K10" s="11">
        <v>30</v>
      </c>
      <c r="L10" s="5">
        <v>10</v>
      </c>
      <c r="M10" s="5">
        <v>19.5</v>
      </c>
      <c r="N10" s="5">
        <v>2.8</v>
      </c>
      <c r="O10" s="1" t="s">
        <v>9</v>
      </c>
    </row>
    <row r="11" spans="1:15" ht="21.5" customHeight="1" x14ac:dyDescent="0.2">
      <c r="A11" s="5" t="s">
        <v>10</v>
      </c>
      <c r="B11" s="5">
        <v>66.5</v>
      </c>
      <c r="C11" s="5">
        <f t="shared" si="0"/>
        <v>52</v>
      </c>
      <c r="D11" s="5">
        <f t="shared" si="1"/>
        <v>81</v>
      </c>
      <c r="E11" t="s">
        <v>10</v>
      </c>
      <c r="F11" s="19" t="s">
        <v>51</v>
      </c>
      <c r="G11" s="19" t="s">
        <v>44</v>
      </c>
      <c r="H11" s="19" t="s">
        <v>47</v>
      </c>
      <c r="I11" s="10" t="s">
        <v>33</v>
      </c>
      <c r="J11" s="13">
        <v>71.5</v>
      </c>
      <c r="K11" s="15">
        <f>D11 - (J11 - 14.5) + 1</f>
        <v>25</v>
      </c>
      <c r="L11" s="5">
        <v>6</v>
      </c>
      <c r="M11" s="5">
        <v>71.5</v>
      </c>
      <c r="N11" s="5">
        <v>4.9000000000000004</v>
      </c>
    </row>
    <row r="12" spans="1:15" ht="15" customHeight="1" x14ac:dyDescent="0.2">
      <c r="A12" s="5" t="s">
        <v>10</v>
      </c>
      <c r="B12" s="5">
        <v>66.5</v>
      </c>
      <c r="C12" s="5">
        <f t="shared" ref="C12:C13" si="4">B12 - 14.5</f>
        <v>52</v>
      </c>
      <c r="D12" s="5">
        <f t="shared" ref="D12:D13" si="5">B12+14.5</f>
        <v>81</v>
      </c>
      <c r="E12" t="s">
        <v>31</v>
      </c>
      <c r="F12" s="19" t="s">
        <v>51</v>
      </c>
      <c r="G12" s="19" t="s">
        <v>44</v>
      </c>
      <c r="H12" s="19" t="s">
        <v>47</v>
      </c>
      <c r="I12" s="16" t="s">
        <v>35</v>
      </c>
      <c r="J12" s="13">
        <v>75.5</v>
      </c>
      <c r="K12" s="15">
        <f>D12 - (J12 - 14.5) + 1</f>
        <v>21</v>
      </c>
      <c r="L12" s="5">
        <v>3</v>
      </c>
      <c r="M12" s="5">
        <v>75.5</v>
      </c>
      <c r="N12" s="5">
        <v>2.1</v>
      </c>
    </row>
    <row r="13" spans="1:15" ht="21" customHeight="1" x14ac:dyDescent="0.2">
      <c r="A13" s="5" t="s">
        <v>10</v>
      </c>
      <c r="B13" s="5">
        <v>66.5</v>
      </c>
      <c r="C13" s="5">
        <f t="shared" si="4"/>
        <v>52</v>
      </c>
      <c r="D13" s="5">
        <f t="shared" si="5"/>
        <v>81</v>
      </c>
      <c r="E13" t="s">
        <v>32</v>
      </c>
      <c r="F13" s="19" t="s">
        <v>51</v>
      </c>
      <c r="G13" s="19" t="s">
        <v>44</v>
      </c>
      <c r="H13" s="19" t="s">
        <v>47</v>
      </c>
      <c r="I13" s="16" t="s">
        <v>36</v>
      </c>
      <c r="J13" s="13">
        <v>74.5</v>
      </c>
      <c r="K13" s="15">
        <f>D13 - (J13 - 14.5) + 1</f>
        <v>22</v>
      </c>
      <c r="L13" s="5">
        <v>11</v>
      </c>
      <c r="M13" s="5">
        <v>74.5</v>
      </c>
      <c r="N13" s="5">
        <v>7.4</v>
      </c>
    </row>
    <row r="14" spans="1:15" x14ac:dyDescent="0.2">
      <c r="A14" s="5" t="s">
        <v>11</v>
      </c>
      <c r="B14" s="5">
        <v>17.5</v>
      </c>
      <c r="C14" s="5">
        <f t="shared" si="0"/>
        <v>3</v>
      </c>
      <c r="D14" s="5">
        <f t="shared" si="1"/>
        <v>32</v>
      </c>
      <c r="E14" t="s">
        <v>11</v>
      </c>
      <c r="F14" s="19" t="s">
        <v>52</v>
      </c>
      <c r="G14" s="19" t="s">
        <v>53</v>
      </c>
      <c r="H14" s="19" t="s">
        <v>44</v>
      </c>
      <c r="I14" s="14" t="s">
        <v>34</v>
      </c>
      <c r="J14" s="13">
        <v>15.5</v>
      </c>
      <c r="K14" s="14">
        <f xml:space="preserve">  (J14 + 14.5)  - C14 + 1</f>
        <v>28</v>
      </c>
      <c r="L14" s="5">
        <v>5</v>
      </c>
      <c r="M14" s="5">
        <v>15.5</v>
      </c>
      <c r="N14" s="5">
        <v>4.4000000000000004</v>
      </c>
      <c r="O14" s="1" t="s">
        <v>18</v>
      </c>
    </row>
    <row r="15" spans="1:15" x14ac:dyDescent="0.2">
      <c r="A15" s="5" t="s">
        <v>11</v>
      </c>
      <c r="B15" s="5">
        <v>101.5</v>
      </c>
      <c r="C15" s="5">
        <f t="shared" si="0"/>
        <v>87</v>
      </c>
      <c r="D15" s="5">
        <f t="shared" si="1"/>
        <v>116</v>
      </c>
      <c r="E15" t="s">
        <v>11</v>
      </c>
      <c r="F15" s="19" t="s">
        <v>52</v>
      </c>
      <c r="G15" s="19" t="s">
        <v>54</v>
      </c>
      <c r="H15" s="19" t="s">
        <v>44</v>
      </c>
      <c r="I15" s="15" t="s">
        <v>34</v>
      </c>
      <c r="J15" s="13">
        <v>106.5</v>
      </c>
      <c r="K15" s="15">
        <f>D15 - (J15 - 14.5) + 1</f>
        <v>25</v>
      </c>
      <c r="L15" s="5">
        <v>5</v>
      </c>
      <c r="M15" s="5">
        <v>106.5</v>
      </c>
      <c r="N15" s="5">
        <v>4.3</v>
      </c>
      <c r="O15" s="1" t="s">
        <v>18</v>
      </c>
    </row>
    <row r="16" spans="1:15" x14ac:dyDescent="0.2">
      <c r="A16" s="5" t="s">
        <v>11</v>
      </c>
      <c r="B16" s="5">
        <v>243.5</v>
      </c>
      <c r="C16" s="5">
        <f t="shared" si="0"/>
        <v>229</v>
      </c>
      <c r="D16" s="5">
        <f t="shared" si="1"/>
        <v>258</v>
      </c>
      <c r="E16" s="7" t="s">
        <v>20</v>
      </c>
      <c r="F16" s="19" t="s">
        <v>52</v>
      </c>
      <c r="G16" s="19" t="s">
        <v>55</v>
      </c>
      <c r="H16" s="19" t="s">
        <v>44</v>
      </c>
      <c r="I16" s="15" t="s">
        <v>37</v>
      </c>
      <c r="J16" s="13">
        <v>252.5</v>
      </c>
      <c r="K16" s="15">
        <f>D16 - (J16 - 14.5) + 1</f>
        <v>21</v>
      </c>
      <c r="L16" s="13">
        <v>10</v>
      </c>
      <c r="M16" s="13">
        <v>252.5</v>
      </c>
      <c r="N16" s="13">
        <v>4</v>
      </c>
      <c r="O16" s="1" t="s">
        <v>19</v>
      </c>
    </row>
    <row r="17" spans="1:15" x14ac:dyDescent="0.2">
      <c r="A17" s="5" t="s">
        <v>11</v>
      </c>
      <c r="B17" s="5">
        <v>260.5</v>
      </c>
      <c r="C17" s="5">
        <f t="shared" si="0"/>
        <v>246</v>
      </c>
      <c r="D17" s="5">
        <f t="shared" si="1"/>
        <v>275</v>
      </c>
      <c r="E17" s="7" t="s">
        <v>20</v>
      </c>
      <c r="F17" s="19" t="s">
        <v>52</v>
      </c>
      <c r="G17" s="19" t="s">
        <v>56</v>
      </c>
      <c r="H17" s="19" t="s">
        <v>44</v>
      </c>
      <c r="I17" s="12" t="s">
        <v>37</v>
      </c>
      <c r="J17" s="13">
        <v>260.5</v>
      </c>
      <c r="K17" s="11">
        <f>D17 - (J17 - 14.5) + 1</f>
        <v>30</v>
      </c>
      <c r="L17" s="13">
        <v>8</v>
      </c>
      <c r="M17" s="13">
        <v>260.5</v>
      </c>
      <c r="N17" s="13">
        <v>5.0999999999999996</v>
      </c>
      <c r="O17" s="1" t="s">
        <v>19</v>
      </c>
    </row>
    <row r="18" spans="1:15" x14ac:dyDescent="0.2">
      <c r="A18" s="5" t="s">
        <v>11</v>
      </c>
      <c r="B18" s="5">
        <v>445.5</v>
      </c>
      <c r="C18" s="5">
        <f t="shared" si="0"/>
        <v>431</v>
      </c>
      <c r="D18" s="5">
        <f t="shared" si="1"/>
        <v>460</v>
      </c>
      <c r="E18" t="s">
        <v>11</v>
      </c>
      <c r="F18" s="19" t="s">
        <v>52</v>
      </c>
      <c r="G18" s="19" t="s">
        <v>57</v>
      </c>
      <c r="H18" s="19" t="s">
        <v>44</v>
      </c>
      <c r="I18" s="17" t="s">
        <v>34</v>
      </c>
      <c r="J18" s="13">
        <v>464.5</v>
      </c>
      <c r="K18" s="17">
        <f>D18 - (J18 - 14.5) + 1</f>
        <v>11</v>
      </c>
      <c r="L18" s="13">
        <v>2</v>
      </c>
      <c r="M18" s="13">
        <v>464.5</v>
      </c>
      <c r="N18" s="13">
        <v>1.6</v>
      </c>
      <c r="O18" s="1" t="s">
        <v>18</v>
      </c>
    </row>
    <row r="19" spans="1:15" x14ac:dyDescent="0.2">
      <c r="A19" s="5" t="s">
        <v>11</v>
      </c>
      <c r="B19" s="5">
        <v>500.5</v>
      </c>
      <c r="C19" s="5">
        <f t="shared" si="0"/>
        <v>486</v>
      </c>
      <c r="D19" s="5">
        <f t="shared" si="1"/>
        <v>515</v>
      </c>
      <c r="E19" t="s">
        <v>11</v>
      </c>
      <c r="F19" s="19" t="s">
        <v>52</v>
      </c>
      <c r="G19" s="19" t="s">
        <v>46</v>
      </c>
      <c r="H19" s="19" t="s">
        <v>44</v>
      </c>
      <c r="I19" s="17" t="s">
        <v>34</v>
      </c>
      <c r="J19" s="13">
        <v>514.5</v>
      </c>
      <c r="K19" s="17">
        <f>D19 - (J19 - 14.5) + 1</f>
        <v>16</v>
      </c>
      <c r="L19" s="13">
        <v>16</v>
      </c>
      <c r="M19" s="13">
        <v>514.5</v>
      </c>
      <c r="N19" s="13">
        <v>14</v>
      </c>
      <c r="O19" s="1" t="s">
        <v>18</v>
      </c>
    </row>
    <row r="20" spans="1:15" x14ac:dyDescent="0.2">
      <c r="A20" s="5" t="s">
        <v>12</v>
      </c>
      <c r="B20" s="5">
        <v>323.5</v>
      </c>
      <c r="C20" s="5">
        <f t="shared" si="0"/>
        <v>309</v>
      </c>
      <c r="D20" s="5">
        <f t="shared" si="1"/>
        <v>338</v>
      </c>
      <c r="E20" s="7" t="s">
        <v>14</v>
      </c>
      <c r="F20" s="19" t="s">
        <v>58</v>
      </c>
      <c r="G20" s="19" t="s">
        <v>60</v>
      </c>
      <c r="H20" s="19" t="s">
        <v>59</v>
      </c>
      <c r="I20" s="18" t="s">
        <v>38</v>
      </c>
      <c r="J20" s="13"/>
      <c r="K20" s="9"/>
      <c r="L20" s="13"/>
      <c r="M20" s="13"/>
      <c r="N20" s="13"/>
      <c r="O20" s="1" t="s">
        <v>13</v>
      </c>
    </row>
    <row r="21" spans="1:15" x14ac:dyDescent="0.2">
      <c r="A21" s="5"/>
      <c r="B21" s="5"/>
      <c r="C21" s="5"/>
      <c r="D21" s="5"/>
      <c r="J21" s="13"/>
      <c r="L21" s="13"/>
      <c r="M21" s="13"/>
      <c r="N21" s="13"/>
    </row>
    <row r="22" spans="1:15" x14ac:dyDescent="0.2">
      <c r="A22" s="5"/>
      <c r="B22" s="5"/>
      <c r="C22" s="5"/>
      <c r="D22" s="5"/>
      <c r="J22" s="13"/>
      <c r="L22" s="13"/>
      <c r="M22" s="13"/>
      <c r="N22" s="13"/>
    </row>
    <row r="23" spans="1:15" x14ac:dyDescent="0.2">
      <c r="J23" s="13"/>
      <c r="L23" s="13"/>
      <c r="M23" s="13"/>
      <c r="N23" s="13"/>
    </row>
    <row r="24" spans="1:15" x14ac:dyDescent="0.2">
      <c r="J24" s="13"/>
      <c r="L24" s="13"/>
      <c r="M24" s="13"/>
      <c r="N24" s="13"/>
    </row>
    <row r="25" spans="1:15" x14ac:dyDescent="0.2">
      <c r="J25" s="13"/>
      <c r="L25" s="13"/>
      <c r="M25" s="13"/>
      <c r="N25" s="13"/>
    </row>
    <row r="26" spans="1:15" x14ac:dyDescent="0.2">
      <c r="J26" s="13"/>
      <c r="L26" s="13"/>
      <c r="M26" s="13"/>
      <c r="N26" s="13"/>
    </row>
    <row r="27" spans="1:15" x14ac:dyDescent="0.2">
      <c r="J27" s="13"/>
      <c r="L27" s="13"/>
      <c r="M27" s="13"/>
      <c r="N27" s="13"/>
    </row>
    <row r="28" spans="1:15" x14ac:dyDescent="0.2">
      <c r="J28" s="13"/>
      <c r="L28" s="13"/>
      <c r="M28" s="13"/>
      <c r="N28" s="13"/>
    </row>
    <row r="29" spans="1:15" x14ac:dyDescent="0.2">
      <c r="J29" s="13"/>
      <c r="L29" s="13"/>
      <c r="M29" s="13"/>
      <c r="N29" s="13"/>
    </row>
    <row r="30" spans="1:15" x14ac:dyDescent="0.2">
      <c r="J30" s="13"/>
    </row>
    <row r="31" spans="1:15" x14ac:dyDescent="0.2">
      <c r="J31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PPI_inhibitory_fragment_peaks_m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Savinov</dc:creator>
  <cp:lastModifiedBy>Sebastian Swanson</cp:lastModifiedBy>
  <dcterms:created xsi:type="dcterms:W3CDTF">2023-01-14T19:57:59Z</dcterms:created>
  <dcterms:modified xsi:type="dcterms:W3CDTF">2023-02-02T05:23:43Z</dcterms:modified>
</cp:coreProperties>
</file>