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versity Folders\Year2\Sem 4\SE\SE-Project\"/>
    </mc:Choice>
  </mc:AlternateContent>
  <bookViews>
    <workbookView xWindow="0" yWindow="0" windowWidth="25200" windowHeight="11570" activeTab="1"/>
  </bookViews>
  <sheets>
    <sheet name="ms2&amp;3 donia schema" sheetId="1" r:id="rId1"/>
    <sheet name="rest of teams" sheetId="3" r:id="rId2"/>
  </sheets>
  <calcPr calcId="162913"/>
  <extLst>
    <ext uri="GoogleSheetsCustomDataVersion2">
      <go:sheetsCustomData xmlns:go="http://customooxmlschemas.google.com/" r:id="rId7" roundtripDataChecksum="Pysky5YvzCJq+/ydxSdOamoPfcV6jGTjiaYx6fSyx4Q="/>
    </ext>
  </extLst>
</workbook>
</file>

<file path=xl/calcChain.xml><?xml version="1.0" encoding="utf-8"?>
<calcChain xmlns="http://schemas.openxmlformats.org/spreadsheetml/2006/main">
  <c r="D217" i="3" l="1"/>
  <c r="D216" i="3"/>
  <c r="D215" i="3"/>
  <c r="D214" i="3"/>
  <c r="D213" i="3"/>
  <c r="D212" i="3"/>
  <c r="D211" i="3"/>
  <c r="D210" i="3"/>
  <c r="D206" i="3"/>
  <c r="D205" i="3"/>
  <c r="D204" i="3"/>
  <c r="D202" i="3"/>
  <c r="D201" i="3"/>
  <c r="D200" i="3"/>
  <c r="D199" i="3"/>
  <c r="D198" i="3"/>
  <c r="D197" i="3"/>
  <c r="D193" i="3"/>
  <c r="D192" i="3"/>
  <c r="D190" i="3"/>
  <c r="D189" i="3"/>
  <c r="D188" i="3"/>
  <c r="D187" i="3"/>
  <c r="D186" i="3"/>
  <c r="D185" i="3"/>
  <c r="D184" i="3"/>
  <c r="D183" i="3"/>
  <c r="D182" i="3"/>
  <c r="D181" i="3"/>
  <c r="D177" i="3"/>
  <c r="D176" i="3"/>
  <c r="D175" i="3"/>
  <c r="D174" i="3"/>
  <c r="D172" i="3"/>
  <c r="D171" i="3"/>
  <c r="D170" i="3"/>
  <c r="D169" i="3"/>
  <c r="D168" i="3"/>
  <c r="D166" i="3"/>
  <c r="D165" i="3"/>
  <c r="D164" i="3"/>
  <c r="D163" i="3"/>
  <c r="D162" i="3"/>
  <c r="D161" i="3"/>
  <c r="D159" i="3"/>
  <c r="D158" i="3"/>
  <c r="D156" i="3"/>
  <c r="D155" i="3"/>
  <c r="D154" i="3"/>
  <c r="D152" i="3"/>
  <c r="D151" i="3"/>
  <c r="D150" i="3"/>
  <c r="D179" i="3" s="1"/>
  <c r="D146" i="3"/>
  <c r="D145" i="3"/>
  <c r="D143" i="3"/>
  <c r="D142" i="3"/>
  <c r="D141" i="3"/>
  <c r="D140" i="3"/>
  <c r="D139" i="3"/>
  <c r="D138" i="3"/>
  <c r="D136" i="3"/>
  <c r="D135" i="3"/>
  <c r="D134" i="3"/>
  <c r="D133" i="3"/>
  <c r="D131" i="3"/>
  <c r="D130" i="3"/>
  <c r="D128" i="3"/>
  <c r="D127" i="3"/>
  <c r="D125" i="3"/>
  <c r="D124" i="3"/>
  <c r="D123" i="3"/>
  <c r="D119" i="3"/>
  <c r="D118" i="3"/>
  <c r="D117" i="3"/>
  <c r="D116" i="3"/>
  <c r="D115" i="3"/>
  <c r="D114" i="3"/>
  <c r="D113" i="3"/>
  <c r="D112" i="3"/>
  <c r="D111" i="3"/>
  <c r="D121" i="3" s="1"/>
  <c r="D103" i="3"/>
  <c r="D102" i="3"/>
  <c r="D101" i="3"/>
  <c r="D100" i="3"/>
  <c r="D99" i="3"/>
  <c r="D98" i="3"/>
  <c r="D97" i="3"/>
  <c r="D96" i="3"/>
  <c r="D95" i="3"/>
  <c r="D91" i="3"/>
  <c r="D90" i="3"/>
  <c r="D89" i="3"/>
  <c r="D88" i="3"/>
  <c r="D84" i="3"/>
  <c r="D86" i="3" s="1"/>
  <c r="D80" i="3"/>
  <c r="D79" i="3"/>
  <c r="D78" i="3"/>
  <c r="D77" i="3"/>
  <c r="D76" i="3"/>
  <c r="D72" i="3"/>
  <c r="D71" i="3"/>
  <c r="D70" i="3"/>
  <c r="D69" i="3"/>
  <c r="D65" i="3"/>
  <c r="D63" i="3"/>
  <c r="D62" i="3"/>
  <c r="D61" i="3"/>
  <c r="D60" i="3"/>
  <c r="D59" i="3"/>
  <c r="D57" i="3"/>
  <c r="D56" i="3"/>
  <c r="D55" i="3"/>
  <c r="D54" i="3"/>
  <c r="D53" i="3"/>
  <c r="D51" i="3"/>
  <c r="D47" i="3"/>
  <c r="D46" i="3"/>
  <c r="D45" i="3"/>
  <c r="D44" i="3"/>
  <c r="D42" i="3"/>
  <c r="D41" i="3"/>
  <c r="D40" i="3"/>
  <c r="D39" i="3"/>
  <c r="D38" i="3"/>
  <c r="D37" i="3"/>
  <c r="D33" i="3"/>
  <c r="D32" i="3"/>
  <c r="D31" i="3"/>
  <c r="D30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7" i="3"/>
  <c r="D6" i="3"/>
  <c r="D4" i="3"/>
  <c r="J240" i="1"/>
  <c r="I240" i="1"/>
  <c r="H240" i="1"/>
  <c r="G240" i="1"/>
  <c r="F240" i="1"/>
  <c r="E240" i="1"/>
  <c r="D240" i="1"/>
  <c r="C240" i="1"/>
  <c r="C219" i="1"/>
  <c r="C218" i="1"/>
  <c r="C217" i="1"/>
  <c r="C216" i="1"/>
  <c r="C215" i="1"/>
  <c r="C214" i="1"/>
  <c r="C213" i="1"/>
  <c r="C212" i="1"/>
  <c r="C221" i="1" s="1"/>
  <c r="C208" i="1"/>
  <c r="C207" i="1"/>
  <c r="C206" i="1"/>
  <c r="C204" i="1"/>
  <c r="C203" i="1"/>
  <c r="C202" i="1"/>
  <c r="C201" i="1"/>
  <c r="C200" i="1"/>
  <c r="C199" i="1"/>
  <c r="C210" i="1" s="1"/>
  <c r="C195" i="1"/>
  <c r="C194" i="1"/>
  <c r="C192" i="1"/>
  <c r="C191" i="1"/>
  <c r="C190" i="1"/>
  <c r="C189" i="1"/>
  <c r="C188" i="1"/>
  <c r="C187" i="1"/>
  <c r="C186" i="1"/>
  <c r="C185" i="1"/>
  <c r="C184" i="1"/>
  <c r="C183" i="1"/>
  <c r="C197" i="1" s="1"/>
  <c r="C179" i="1"/>
  <c r="C178" i="1"/>
  <c r="C177" i="1"/>
  <c r="C176" i="1"/>
  <c r="C174" i="1"/>
  <c r="C173" i="1"/>
  <c r="C172" i="1"/>
  <c r="C171" i="1"/>
  <c r="C170" i="1"/>
  <c r="C168" i="1"/>
  <c r="C167" i="1"/>
  <c r="C166" i="1"/>
  <c r="C165" i="1"/>
  <c r="C164" i="1"/>
  <c r="C163" i="1"/>
  <c r="C161" i="1"/>
  <c r="C160" i="1"/>
  <c r="C158" i="1"/>
  <c r="C157" i="1"/>
  <c r="C156" i="1"/>
  <c r="C154" i="1"/>
  <c r="C153" i="1"/>
  <c r="C181" i="1" s="1"/>
  <c r="C152" i="1"/>
  <c r="C148" i="1"/>
  <c r="C147" i="1"/>
  <c r="C145" i="1"/>
  <c r="C144" i="1"/>
  <c r="C143" i="1"/>
  <c r="C142" i="1"/>
  <c r="C141" i="1"/>
  <c r="C140" i="1"/>
  <c r="C138" i="1"/>
  <c r="C137" i="1"/>
  <c r="C136" i="1"/>
  <c r="C135" i="1"/>
  <c r="C133" i="1"/>
  <c r="C131" i="1"/>
  <c r="C130" i="1"/>
  <c r="C128" i="1"/>
  <c r="C127" i="1"/>
  <c r="C125" i="1"/>
  <c r="C124" i="1"/>
  <c r="C123" i="1"/>
  <c r="C150" i="1" s="1"/>
  <c r="C119" i="1"/>
  <c r="C118" i="1"/>
  <c r="C117" i="1"/>
  <c r="C116" i="1"/>
  <c r="C115" i="1"/>
  <c r="C114" i="1"/>
  <c r="C113" i="1"/>
  <c r="C112" i="1"/>
  <c r="C111" i="1"/>
  <c r="C121" i="1" s="1"/>
  <c r="C103" i="1"/>
  <c r="C102" i="1"/>
  <c r="C101" i="1"/>
  <c r="C100" i="1"/>
  <c r="C99" i="1"/>
  <c r="C98" i="1"/>
  <c r="C97" i="1"/>
  <c r="C96" i="1"/>
  <c r="C95" i="1"/>
  <c r="C105" i="1" s="1"/>
  <c r="C91" i="1"/>
  <c r="C90" i="1"/>
  <c r="C89" i="1"/>
  <c r="C88" i="1"/>
  <c r="C93" i="1" s="1"/>
  <c r="C84" i="1"/>
  <c r="C86" i="1" s="1"/>
  <c r="C80" i="1"/>
  <c r="C79" i="1"/>
  <c r="C78" i="1"/>
  <c r="C77" i="1"/>
  <c r="C76" i="1"/>
  <c r="C82" i="1" s="1"/>
  <c r="C72" i="1"/>
  <c r="C71" i="1"/>
  <c r="C70" i="1"/>
  <c r="C69" i="1"/>
  <c r="C74" i="1" s="1"/>
  <c r="C65" i="1"/>
  <c r="C63" i="1"/>
  <c r="C62" i="1"/>
  <c r="C61" i="1"/>
  <c r="C60" i="1"/>
  <c r="C59" i="1"/>
  <c r="C57" i="1"/>
  <c r="C56" i="1"/>
  <c r="C55" i="1"/>
  <c r="C54" i="1"/>
  <c r="C53" i="1"/>
  <c r="C51" i="1"/>
  <c r="C67" i="1" s="1"/>
  <c r="C47" i="1"/>
  <c r="C46" i="1"/>
  <c r="C45" i="1"/>
  <c r="C44" i="1"/>
  <c r="C42" i="1"/>
  <c r="C41" i="1"/>
  <c r="C40" i="1"/>
  <c r="C39" i="1"/>
  <c r="C38" i="1"/>
  <c r="C49" i="1" s="1"/>
  <c r="C37" i="1"/>
  <c r="C33" i="1"/>
  <c r="C32" i="1"/>
  <c r="C31" i="1"/>
  <c r="C30" i="1"/>
  <c r="C35" i="1" s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28" i="1" s="1"/>
  <c r="C13" i="1"/>
  <c r="C12" i="1"/>
  <c r="C7" i="1"/>
  <c r="C9" i="1" s="1"/>
  <c r="C6" i="1"/>
  <c r="C4" i="1"/>
  <c r="C256" i="3"/>
  <c r="C255" i="3"/>
  <c r="D28" i="3" l="1"/>
  <c r="D195" i="3"/>
  <c r="D9" i="3"/>
  <c r="D67" i="3"/>
  <c r="D74" i="3"/>
  <c r="D82" i="3"/>
  <c r="D148" i="3"/>
  <c r="D208" i="3"/>
  <c r="D35" i="3"/>
  <c r="D49" i="3"/>
  <c r="D93" i="3"/>
  <c r="D105" i="3"/>
  <c r="D219" i="3"/>
  <c r="D221" i="3" s="1"/>
  <c r="C257" i="3"/>
  <c r="C223" i="1"/>
  <c r="C107" i="1"/>
  <c r="D107" i="3" l="1"/>
  <c r="C238" i="3" s="1"/>
  <c r="C241" i="3" s="1"/>
  <c r="C254" i="3" s="1"/>
  <c r="B236" i="1"/>
  <c r="B240" i="1"/>
  <c r="C234" i="3" l="1"/>
</calcChain>
</file>

<file path=xl/sharedStrings.xml><?xml version="1.0" encoding="utf-8"?>
<sst xmlns="http://schemas.openxmlformats.org/spreadsheetml/2006/main" count="458" uniqueCount="209">
  <si>
    <t>TeamName</t>
  </si>
  <si>
    <t>Grade</t>
  </si>
  <si>
    <t>General</t>
  </si>
  <si>
    <t>GitHUB</t>
  </si>
  <si>
    <t>Login and register</t>
  </si>
  <si>
    <t>FrontEnd working</t>
  </si>
  <si>
    <t>BackEnd working</t>
  </si>
  <si>
    <t>comments</t>
  </si>
  <si>
    <t>total</t>
  </si>
  <si>
    <t>User Page</t>
  </si>
  <si>
    <t>Dashboard</t>
  </si>
  <si>
    <t>Home</t>
  </si>
  <si>
    <t>reset password</t>
  </si>
  <si>
    <t>view my own subscriptions</t>
  </si>
  <si>
    <t>purchase subscriptions</t>
  </si>
  <si>
    <t>view my own tickets</t>
  </si>
  <si>
    <t>purchase tickets</t>
  </si>
  <si>
    <t>check price</t>
  </si>
  <si>
    <t>view rides</t>
  </si>
  <si>
    <t>view my refund requests</t>
  </si>
  <si>
    <t>view my purchased tickets and submit refund</t>
  </si>
  <si>
    <t>view my senior requests</t>
  </si>
  <si>
    <t>submit senior request</t>
  </si>
  <si>
    <t>simulate ride</t>
  </si>
  <si>
    <t>only user nav bar appears</t>
  </si>
  <si>
    <t>logout</t>
  </si>
  <si>
    <t>Comments</t>
  </si>
  <si>
    <t>total/15</t>
  </si>
  <si>
    <t>Frontend reset password</t>
  </si>
  <si>
    <t>Frontend reset button works correctly</t>
  </si>
  <si>
    <t>Backend reset code working (change password for current user only)</t>
  </si>
  <si>
    <t>Backend reset code partially working</t>
  </si>
  <si>
    <t>total/18</t>
  </si>
  <si>
    <t>subscriptions</t>
  </si>
  <si>
    <t>Frontend viewing user subscriptions</t>
  </si>
  <si>
    <t>Frontend purchase subscriptions</t>
  </si>
  <si>
    <t>Frontend purchase subscriptions button works correctly</t>
  </si>
  <si>
    <t>Backend purchasing subscriptions code working</t>
  </si>
  <si>
    <t>insert into subscription , transaction tables</t>
  </si>
  <si>
    <t>no of tickets annual 100, quarter 50 , month 10</t>
  </si>
  <si>
    <r>
      <rPr>
        <sz val="10"/>
        <color rgb="FF274E13"/>
        <rFont val="Arial"/>
      </rPr>
      <t xml:space="preserve">Bonus </t>
    </r>
    <r>
      <rPr>
        <sz val="10"/>
        <color theme="1"/>
        <rFont val="Arial"/>
      </rPr>
      <t>: if subscription is not expired user cannot purchase</t>
    </r>
  </si>
  <si>
    <r>
      <rPr>
        <sz val="10"/>
        <color rgb="FF38761D"/>
        <rFont val="Arial"/>
      </rPr>
      <t xml:space="preserve">Bonus </t>
    </r>
    <r>
      <rPr>
        <sz val="10"/>
        <color rgb="FF000000"/>
        <rFont val="Arial"/>
      </rPr>
      <t>: if subscription is expired user can purchase</t>
    </r>
  </si>
  <si>
    <r>
      <rPr>
        <sz val="10"/>
        <color rgb="FF38761D"/>
        <rFont val="Arial"/>
      </rPr>
      <t xml:space="preserve">Bonus </t>
    </r>
    <r>
      <rPr>
        <sz val="10"/>
        <color rgb="FF000000"/>
        <rFont val="Arial"/>
      </rPr>
      <t>: user can have different type  of subscriptions</t>
    </r>
  </si>
  <si>
    <t>Backend purchasing subscriptions partially working (effort)</t>
  </si>
  <si>
    <t>total /20</t>
  </si>
  <si>
    <t>Tickets</t>
  </si>
  <si>
    <t>Frontend viewing user tickets</t>
  </si>
  <si>
    <t>Frontend purchase tickets through payment</t>
  </si>
  <si>
    <t>Frontend purchase tickets button works correctly payment (ajax calling and clicking on button)</t>
  </si>
  <si>
    <t>Backend purchasing tickets through payment code working</t>
  </si>
  <si>
    <t>insert into tickets, transaction ,upcoming ride tables</t>
  </si>
  <si>
    <t xml:space="preserve">transaction with amount </t>
  </si>
  <si>
    <t>Frontend purchase tickets by subscription</t>
  </si>
  <si>
    <t>Frontend purchase tickets button works correctly subscription</t>
  </si>
  <si>
    <t>Backend purchasing tickets through subscriptions code working</t>
  </si>
  <si>
    <t xml:space="preserve">nof tickets-1, transaction with zero amount </t>
  </si>
  <si>
    <t>total /45</t>
  </si>
  <si>
    <t>Senior Requests</t>
  </si>
  <si>
    <t>Frontend viewing my own senior requests</t>
  </si>
  <si>
    <t>Frontend submitting new request working (textbox+button+ajax)</t>
  </si>
  <si>
    <t>Backend submitting new transfer working correctly (record in database is correct)</t>
  </si>
  <si>
    <t>Backend submitting new transfer working partially (effort)</t>
  </si>
  <si>
    <t>total/20</t>
  </si>
  <si>
    <t>Refund Requests</t>
  </si>
  <si>
    <t>Frontend viewing my own refund requests</t>
  </si>
  <si>
    <t>Frontend submitting new request working (button+ajax)</t>
  </si>
  <si>
    <t>Backend submitting new transfer working partially (problem in database record)</t>
  </si>
  <si>
    <t>Refund only future dated tickets</t>
  </si>
  <si>
    <t>total/25</t>
  </si>
  <si>
    <t>Rides</t>
  </si>
  <si>
    <t>Frontend viewing my own upcoming and completed rides</t>
  </si>
  <si>
    <t>Simulate a ride</t>
  </si>
  <si>
    <t>Frontend simulate ride</t>
  </si>
  <si>
    <t>Frontend simulate ride works correctly(button+ajax)</t>
  </si>
  <si>
    <t>Backend simulate ride is working correclty (from upcoming to completed) for the current user</t>
  </si>
  <si>
    <t>Backend simulate partially working</t>
  </si>
  <si>
    <t>Check Price</t>
  </si>
  <si>
    <t>Frontendcheck Price</t>
  </si>
  <si>
    <t>Frontend check price works correctly(button+ajax)</t>
  </si>
  <si>
    <t>Backend check price is working correctly</t>
  </si>
  <si>
    <t>Case up to 9 stations</t>
  </si>
  <si>
    <t>Case 10 to 16</t>
  </si>
  <si>
    <t>Case &gt;16</t>
  </si>
  <si>
    <t>Handling transfer stations</t>
  </si>
  <si>
    <t>get all needed info ( full ticket price, route, and transfer stations)</t>
  </si>
  <si>
    <t>total/50</t>
  </si>
  <si>
    <t>Total user</t>
  </si>
  <si>
    <t>Admin page</t>
  </si>
  <si>
    <t>Manage stations</t>
  </si>
  <si>
    <t>Manage routes</t>
  </si>
  <si>
    <t>Manage refund requests</t>
  </si>
  <si>
    <t>Manage senior requests</t>
  </si>
  <si>
    <t>Manage Zones</t>
  </si>
  <si>
    <t>only admin nav bar appears</t>
  </si>
  <si>
    <t>total/9</t>
  </si>
  <si>
    <t>Frontend viewing all stations</t>
  </si>
  <si>
    <t>Frontend viewing create, update and delete buttons</t>
  </si>
  <si>
    <t>frontend not showing ids fe textboxes</t>
  </si>
  <si>
    <t xml:space="preserve">Frontend create station </t>
  </si>
  <si>
    <t>Frontend create button works correctly (ajax)</t>
  </si>
  <si>
    <t xml:space="preserve">Frontend update route </t>
  </si>
  <si>
    <t>Frontend update button works correctly (button+ajax)</t>
  </si>
  <si>
    <t>Frontend delete button works correctly (button+ajax)</t>
  </si>
  <si>
    <t xml:space="preserve">Backend creating station works correctly </t>
  </si>
  <si>
    <t>create a station  null, new , normal</t>
  </si>
  <si>
    <t>create a station insert fe stations table</t>
  </si>
  <si>
    <t>Backend creating course works partially correct</t>
  </si>
  <si>
    <t>Backend deleting course works correctly</t>
  </si>
  <si>
    <t>case normal &amp; start</t>
  </si>
  <si>
    <t>case normal &amp; end</t>
  </si>
  <si>
    <t>case transfer &amp; middele</t>
  </si>
  <si>
    <t>case normal &amp; middle</t>
  </si>
  <si>
    <t>insertion into table stationRoutes</t>
  </si>
  <si>
    <t>Backend updating station works correctly (update name)</t>
  </si>
  <si>
    <t>Backend updating course works partially correct</t>
  </si>
  <si>
    <t>total/77.5</t>
  </si>
  <si>
    <t>Frontend viewing all routes</t>
  </si>
  <si>
    <t>frontend not showing ids y3ni bt3amel bel stations</t>
  </si>
  <si>
    <t>Frontend create route</t>
  </si>
  <si>
    <t>choose from new created stations and connect to old ones</t>
  </si>
  <si>
    <t xml:space="preserve">Backend creating route works correctly </t>
  </si>
  <si>
    <t>create forward route</t>
  </si>
  <si>
    <t>create backward route</t>
  </si>
  <si>
    <t>Handle station positions</t>
  </si>
  <si>
    <t>insertion fe table StationRoutes</t>
  </si>
  <si>
    <t>Backend creating course works partially correct(effort)</t>
  </si>
  <si>
    <t>Backend deleting routes works correctly</t>
  </si>
  <si>
    <t>case start route</t>
  </si>
  <si>
    <t>case end route</t>
  </si>
  <si>
    <t>case if  both routes are deleted when deleting one of them</t>
  </si>
  <si>
    <t>Handle positions and status</t>
  </si>
  <si>
    <t>Backend updating route works correctly (update name)</t>
  </si>
  <si>
    <t>Backend updating routes works partially correct</t>
  </si>
  <si>
    <r>
      <rPr>
        <sz val="11"/>
        <color rgb="FF6AA84F"/>
        <rFont val="Arial"/>
        <scheme val="minor"/>
      </rPr>
      <t>Bonus</t>
    </r>
    <r>
      <rPr>
        <sz val="11"/>
        <color rgb="FF1F1F1F"/>
        <rFont val="Arial"/>
        <scheme val="minor"/>
      </rPr>
      <t>: refund all tickets that include the deleted station</t>
    </r>
  </si>
  <si>
    <r>
      <rPr>
        <sz val="11"/>
        <color rgb="FF6AA84F"/>
        <rFont val="Arial"/>
        <scheme val="minor"/>
      </rPr>
      <t>Bonus</t>
    </r>
    <r>
      <rPr>
        <sz val="11"/>
        <color rgb="FF1F1F1F"/>
        <rFont val="Arial"/>
        <scheme val="minor"/>
      </rPr>
      <t>: recalculate price of all tickets that include the deleted station</t>
    </r>
  </si>
  <si>
    <t>total/65</t>
  </si>
  <si>
    <t>Manage Refund Requests</t>
  </si>
  <si>
    <t>Frontend viewing pending requests only</t>
  </si>
  <si>
    <t>Frontend viewing approve and reject buttons with each request</t>
  </si>
  <si>
    <t>Frontend approve button works</t>
  </si>
  <si>
    <t>Frontend reject button works</t>
  </si>
  <si>
    <t>Backend approve works correctly (record in database is correct)</t>
  </si>
  <si>
    <t>update record in database</t>
  </si>
  <si>
    <t>transcation with ticket id either deleted or inserted another  3ksha</t>
  </si>
  <si>
    <t>delete ride associated with ticket</t>
  </si>
  <si>
    <t>increase number of tickets +1 in case subscription</t>
  </si>
  <si>
    <t>Backend approve works partially correct</t>
  </si>
  <si>
    <t>Backend reject works correctly (record in database is correct)</t>
  </si>
  <si>
    <t>Backend reject works partially correct</t>
  </si>
  <si>
    <t>total/35</t>
  </si>
  <si>
    <t>Manage senior Requests</t>
  </si>
  <si>
    <t>Backend approve works correctly (roleId is updated)</t>
  </si>
  <si>
    <t>Senior discount is applied</t>
  </si>
  <si>
    <t>total/30</t>
  </si>
  <si>
    <t xml:space="preserve">Manage zones </t>
  </si>
  <si>
    <t>Frontend viewing all zones</t>
  </si>
  <si>
    <t>Frontend update form</t>
  </si>
  <si>
    <t>frontend not showing ids y3ni bt3amel bel zone name</t>
  </si>
  <si>
    <t>Backend Get all zones works correctly</t>
  </si>
  <si>
    <t>backendget all zones  works partially correct</t>
  </si>
  <si>
    <t>Backend update zone price works successfully</t>
  </si>
  <si>
    <t>Backend  update zone price works partially correct</t>
  </si>
  <si>
    <t>Total Admin:</t>
  </si>
  <si>
    <t>Bonus:  refund all tickets that include   the deleted station</t>
  </si>
  <si>
    <t>Evaluation</t>
  </si>
  <si>
    <t xml:space="preserve">Member 1 </t>
  </si>
  <si>
    <t xml:space="preserve">Member 2 </t>
  </si>
  <si>
    <t xml:space="preserve">Member 3 </t>
  </si>
  <si>
    <t xml:space="preserve">Member 4 </t>
  </si>
  <si>
    <t xml:space="preserve">Member 5 </t>
  </si>
  <si>
    <t xml:space="preserve">Member 6 </t>
  </si>
  <si>
    <t xml:space="preserve">member 7 </t>
  </si>
  <si>
    <t xml:space="preserve">*order AS in submision form </t>
  </si>
  <si>
    <r>
      <rPr>
        <sz val="11"/>
        <color rgb="FF6AA84F"/>
        <rFont val="Google Sans,Arial"/>
      </rPr>
      <t>Bonus</t>
    </r>
    <r>
      <rPr>
        <sz val="11"/>
        <color rgb="FF000000"/>
        <rFont val="Google Sans,Arial"/>
      </rPr>
      <t>: refund all tickets that include the deleted station</t>
    </r>
  </si>
  <si>
    <r>
      <rPr>
        <sz val="11"/>
        <color rgb="FF6AA84F"/>
        <rFont val="Google Sans"/>
      </rPr>
      <t xml:space="preserve">Bonus: </t>
    </r>
    <r>
      <rPr>
        <sz val="11"/>
        <color rgb="FF434343"/>
        <rFont val="Google Sans"/>
      </rPr>
      <t>recalculate price of all tickets that include the deleted station</t>
    </r>
  </si>
  <si>
    <t>Bonus:</t>
  </si>
  <si>
    <t>Total Project</t>
  </si>
  <si>
    <t>Bonus types</t>
  </si>
  <si>
    <r>
      <rPr>
        <sz val="11"/>
        <color rgb="FF000000"/>
        <rFont val="Google Sans,Arial"/>
      </rPr>
      <t>Bonus</t>
    </r>
    <r>
      <rPr>
        <sz val="11"/>
        <color rgb="FF000000"/>
        <rFont val="Google Sans,Arial"/>
      </rPr>
      <t>: refund all tickets that include the deleted station :10</t>
    </r>
  </si>
  <si>
    <r>
      <rPr>
        <sz val="11"/>
        <color rgb="FF000000"/>
        <rFont val="Google Sans"/>
      </rPr>
      <t xml:space="preserve">Bonus: </t>
    </r>
    <r>
      <rPr>
        <sz val="11"/>
        <color rgb="FF000000"/>
        <rFont val="Google Sans"/>
      </rPr>
      <t>recalculate price of all tickets that include the deleted station:20</t>
    </r>
  </si>
  <si>
    <t>over basic :5</t>
  </si>
  <si>
    <t>fantastic: 10</t>
  </si>
  <si>
    <t>deployment :10</t>
  </si>
  <si>
    <t>total /20.5</t>
  </si>
  <si>
    <t>Backend deleting station works correctly</t>
  </si>
  <si>
    <t>frontend delete stations button works kol el teaqms +5</t>
  </si>
  <si>
    <t>authorization 5</t>
  </si>
  <si>
    <t>forgrt pass 5</t>
  </si>
  <si>
    <t>bonus  real stations 15</t>
  </si>
  <si>
    <t>Total with  bonus</t>
  </si>
  <si>
    <t>Extra Bonus on ms1</t>
  </si>
  <si>
    <t>Total mn 465</t>
  </si>
  <si>
    <t>Total mn 200 on system</t>
  </si>
  <si>
    <t>Total mn 200 on system Rounded</t>
  </si>
  <si>
    <t>انا الفت ويبسايت</t>
  </si>
  <si>
    <r>
      <rPr>
        <sz val="10"/>
        <color rgb="FF274E13"/>
        <rFont val="Arial"/>
      </rPr>
      <t xml:space="preserve">Bonus </t>
    </r>
    <r>
      <rPr>
        <sz val="10"/>
        <color theme="1"/>
        <rFont val="Arial"/>
      </rPr>
      <t>: if subscription is not expired user cannot purchase</t>
    </r>
  </si>
  <si>
    <r>
      <rPr>
        <sz val="10"/>
        <color rgb="FF38761D"/>
        <rFont val="Arial"/>
      </rPr>
      <t xml:space="preserve">Bonus </t>
    </r>
    <r>
      <rPr>
        <sz val="10"/>
        <color rgb="FF000000"/>
        <rFont val="Arial"/>
      </rPr>
      <t>: if subscription is expired user can purchase</t>
    </r>
  </si>
  <si>
    <r>
      <rPr>
        <sz val="10"/>
        <color rgb="FF38761D"/>
        <rFont val="Arial"/>
      </rPr>
      <t xml:space="preserve">Bonus </t>
    </r>
    <r>
      <rPr>
        <sz val="10"/>
        <color rgb="FF000000"/>
        <rFont val="Arial"/>
      </rPr>
      <t>: user can have different type  of subscriptions</t>
    </r>
  </si>
  <si>
    <t>Backend submitting new Refund working correctly (record in database is correct)</t>
  </si>
  <si>
    <t>Backend submitting new refund working partially (problem in database record)</t>
  </si>
  <si>
    <t>Frontend update station</t>
  </si>
  <si>
    <t>total/72.5</t>
  </si>
  <si>
    <r>
      <rPr>
        <sz val="11"/>
        <color rgb="FF6AA84F"/>
        <rFont val="Arial"/>
        <scheme val="minor"/>
      </rPr>
      <t>Bonus</t>
    </r>
    <r>
      <rPr>
        <sz val="11"/>
        <color rgb="FF1F1F1F"/>
        <rFont val="Arial"/>
        <scheme val="minor"/>
      </rPr>
      <t>: refund all tickets that include the deleted station</t>
    </r>
  </si>
  <si>
    <r>
      <rPr>
        <sz val="11"/>
        <color rgb="FF6AA84F"/>
        <rFont val="Arial"/>
        <scheme val="minor"/>
      </rPr>
      <t>Bonus</t>
    </r>
    <r>
      <rPr>
        <sz val="11"/>
        <color rgb="FF1F1F1F"/>
        <rFont val="Arial"/>
        <scheme val="minor"/>
      </rPr>
      <t>: recalculate price of all tickets that include the deleted station</t>
    </r>
  </si>
  <si>
    <r>
      <rPr>
        <sz val="11"/>
        <color rgb="FF6AA84F"/>
        <rFont val="Google Sans,Arial"/>
      </rPr>
      <t>Bonus</t>
    </r>
    <r>
      <rPr>
        <sz val="11"/>
        <color rgb="FF000000"/>
        <rFont val="Google Sans,Arial"/>
      </rPr>
      <t>: refund all tickets that include the deleted station</t>
    </r>
  </si>
  <si>
    <r>
      <rPr>
        <sz val="11"/>
        <color rgb="FF6AA84F"/>
        <rFont val="Google Sans"/>
      </rPr>
      <t xml:space="preserve">Bonus: </t>
    </r>
    <r>
      <rPr>
        <sz val="11"/>
        <color rgb="FF434343"/>
        <rFont val="Google Sans"/>
      </rPr>
      <t>recalculate price of all tickets that include the deleted station</t>
    </r>
  </si>
  <si>
    <t>Total Project                                                                                                                                             465</t>
  </si>
  <si>
    <r>
      <rPr>
        <sz val="11"/>
        <color rgb="FF000000"/>
        <rFont val="Google Sans,Arial"/>
      </rPr>
      <t>Bonus</t>
    </r>
    <r>
      <rPr>
        <sz val="11"/>
        <color rgb="FF000000"/>
        <rFont val="Google Sans,Arial"/>
      </rPr>
      <t>: refund all tickets that include the deleted station :10</t>
    </r>
  </si>
  <si>
    <r>
      <rPr>
        <sz val="11"/>
        <color rgb="FF000000"/>
        <rFont val="Google Sans"/>
      </rPr>
      <t xml:space="preserve">Bonus: </t>
    </r>
    <r>
      <rPr>
        <sz val="11"/>
        <color rgb="FF000000"/>
        <rFont val="Google Sans"/>
      </rPr>
      <t>recalculate price of all tickets that include the deleted station:20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</si>
</sst>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0"/>
      <color rgb="FF000000"/>
      <name val="Arial"/>
      <scheme val="minor"/>
    </font>
    <font>
      <sz val="18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4"/>
      <color theme="1"/>
      <name val="Arial"/>
    </font>
    <font>
      <sz val="12"/>
      <color rgb="FF202124"/>
      <name val="Roboto"/>
    </font>
    <font>
      <b/>
      <sz val="10"/>
      <color theme="1"/>
      <name val="Arial"/>
      <scheme val="minor"/>
    </font>
    <font>
      <sz val="14"/>
      <color rgb="FF202124"/>
      <name val="Roboto"/>
    </font>
    <font>
      <sz val="10"/>
      <color theme="1"/>
      <name val="Arial"/>
      <scheme val="minor"/>
    </font>
    <font>
      <b/>
      <sz val="10"/>
      <color theme="1"/>
      <name val="Arial"/>
    </font>
    <font>
      <sz val="11"/>
      <color rgb="FF1F1F1F"/>
      <name val="&quot;Google Sans&quot;"/>
    </font>
    <font>
      <sz val="9"/>
      <color rgb="FF000000"/>
      <name val="&quot;Google Sans Mono&quot;"/>
    </font>
    <font>
      <sz val="11"/>
      <color rgb="FF6AA84F"/>
      <name val="Google Sans"/>
    </font>
    <font>
      <sz val="11"/>
      <color rgb="FF6AA84F"/>
      <name val="&quot;docs-Google Sans&quot;"/>
    </font>
    <font>
      <sz val="11"/>
      <color theme="1"/>
      <name val="Arial"/>
      <scheme val="minor"/>
    </font>
    <font>
      <sz val="11"/>
      <color rgb="FF000000"/>
      <name val="Google Sans"/>
    </font>
    <font>
      <sz val="10"/>
      <color rgb="FF000000"/>
      <name val="Arial"/>
      <scheme val="minor"/>
    </font>
    <font>
      <sz val="11"/>
      <color rgb="FF000000"/>
      <name val="&quot;docs-Google Sans&quot;"/>
    </font>
    <font>
      <sz val="11"/>
      <color rgb="FF000000"/>
      <name val="Arial"/>
      <scheme val="minor"/>
    </font>
    <font>
      <sz val="19"/>
      <color theme="1"/>
      <name val="Arial"/>
      <scheme val="minor"/>
    </font>
    <font>
      <sz val="10"/>
      <color rgb="FF274E13"/>
      <name val="Arial"/>
    </font>
    <font>
      <sz val="10"/>
      <color rgb="FF38761D"/>
      <name val="Arial"/>
    </font>
    <font>
      <sz val="11"/>
      <color rgb="FF6AA84F"/>
      <name val="Arial"/>
      <scheme val="minor"/>
    </font>
    <font>
      <sz val="11"/>
      <color rgb="FF1F1F1F"/>
      <name val="Arial"/>
      <scheme val="minor"/>
    </font>
    <font>
      <sz val="11"/>
      <color rgb="FF6AA84F"/>
      <name val="Google Sans,Arial"/>
    </font>
    <font>
      <sz val="11"/>
      <color rgb="FF000000"/>
      <name val="Google Sans,Arial"/>
    </font>
    <font>
      <sz val="11"/>
      <color rgb="FF434343"/>
      <name val="Google Sans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A61C00"/>
        <bgColor rgb="FFA61C00"/>
      </patternFill>
    </fill>
    <fill>
      <patternFill patternType="solid">
        <fgColor rgb="FFFF00FF"/>
        <bgColor rgb="FFFF00FF"/>
      </patternFill>
    </fill>
    <fill>
      <patternFill patternType="solid">
        <fgColor rgb="FF980000"/>
        <bgColor rgb="FF98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/>
    </xf>
    <xf numFmtId="0" fontId="4" fillId="0" borderId="0" xfId="0" applyFont="1"/>
    <xf numFmtId="0" fontId="5" fillId="5" borderId="0" xfId="0" applyFont="1" applyFill="1"/>
    <xf numFmtId="0" fontId="6" fillId="6" borderId="0" xfId="0" applyFont="1" applyFill="1"/>
    <xf numFmtId="0" fontId="7" fillId="0" borderId="1" xfId="0" applyFont="1" applyBorder="1" applyAlignment="1"/>
    <xf numFmtId="0" fontId="4" fillId="4" borderId="0" xfId="0" applyFont="1" applyFill="1"/>
    <xf numFmtId="0" fontId="4" fillId="6" borderId="0" xfId="0" applyFont="1" applyFill="1"/>
    <xf numFmtId="0" fontId="4" fillId="0" borderId="0" xfId="0" applyFont="1" applyAlignment="1">
      <alignment horizontal="right"/>
    </xf>
    <xf numFmtId="0" fontId="8" fillId="5" borderId="0" xfId="0" applyFont="1" applyFill="1"/>
    <xf numFmtId="0" fontId="4" fillId="4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7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4" fillId="8" borderId="0" xfId="0" applyFont="1" applyFill="1" applyAlignment="1">
      <alignment horizontal="right"/>
    </xf>
    <xf numFmtId="0" fontId="9" fillId="0" borderId="0" xfId="0" applyFont="1"/>
    <xf numFmtId="0" fontId="3" fillId="4" borderId="0" xfId="0" applyFont="1" applyFill="1" applyAlignment="1">
      <alignment horizontal="right"/>
    </xf>
    <xf numFmtId="0" fontId="10" fillId="0" borderId="1" xfId="0" applyFont="1" applyBorder="1"/>
    <xf numFmtId="0" fontId="3" fillId="8" borderId="0" xfId="0" applyFont="1" applyFill="1" applyAlignment="1">
      <alignment horizontal="right"/>
    </xf>
    <xf numFmtId="0" fontId="6" fillId="9" borderId="0" xfId="0" applyFont="1" applyFill="1"/>
    <xf numFmtId="0" fontId="4" fillId="0" borderId="0" xfId="0" applyFont="1" applyAlignment="1">
      <alignment horizontal="left"/>
    </xf>
    <xf numFmtId="0" fontId="6" fillId="9" borderId="0" xfId="0" applyFont="1" applyFill="1" applyAlignment="1"/>
    <xf numFmtId="0" fontId="6" fillId="6" borderId="0" xfId="0" applyFont="1" applyFill="1" applyAlignment="1"/>
    <xf numFmtId="0" fontId="4" fillId="8" borderId="0" xfId="0" applyFont="1" applyFill="1" applyAlignment="1">
      <alignment horizontal="right"/>
    </xf>
    <xf numFmtId="0" fontId="9" fillId="10" borderId="0" xfId="0" applyFont="1" applyFill="1" applyAlignment="1"/>
    <xf numFmtId="0" fontId="9" fillId="10" borderId="0" xfId="0" applyFont="1" applyFill="1"/>
    <xf numFmtId="0" fontId="9" fillId="9" borderId="0" xfId="0" applyFont="1" applyFill="1"/>
    <xf numFmtId="0" fontId="9" fillId="0" borderId="0" xfId="0" applyFont="1"/>
    <xf numFmtId="0" fontId="4" fillId="9" borderId="0" xfId="0" applyFont="1" applyFill="1"/>
    <xf numFmtId="0" fontId="4" fillId="4" borderId="0" xfId="0" applyFont="1" applyFill="1" applyAlignment="1">
      <alignment horizontal="right"/>
    </xf>
    <xf numFmtId="0" fontId="7" fillId="4" borderId="1" xfId="0" applyFont="1" applyFill="1" applyBorder="1" applyAlignment="1"/>
    <xf numFmtId="0" fontId="9" fillId="0" borderId="0" xfId="0" applyFont="1" applyAlignment="1"/>
    <xf numFmtId="0" fontId="9" fillId="0" borderId="0" xfId="0" applyFont="1"/>
    <xf numFmtId="0" fontId="11" fillId="4" borderId="0" xfId="0" applyFont="1" applyFill="1" applyAlignment="1">
      <alignment horizontal="right"/>
    </xf>
    <xf numFmtId="0" fontId="7" fillId="0" borderId="0" xfId="0" applyFont="1" applyAlignment="1"/>
    <xf numFmtId="0" fontId="4" fillId="0" borderId="0" xfId="0" applyFont="1" applyAlignment="1">
      <alignment horizontal="right"/>
    </xf>
    <xf numFmtId="0" fontId="4" fillId="7" borderId="0" xfId="0" applyFont="1" applyFill="1" applyAlignment="1">
      <alignment horizontal="right"/>
    </xf>
    <xf numFmtId="0" fontId="6" fillId="6" borderId="0" xfId="0" applyFont="1" applyFill="1" applyAlignment="1"/>
    <xf numFmtId="0" fontId="4" fillId="6" borderId="2" xfId="0" applyFont="1" applyFill="1" applyBorder="1" applyAlignment="1"/>
    <xf numFmtId="0" fontId="4" fillId="6" borderId="0" xfId="0" applyFont="1" applyFill="1" applyAlignment="1"/>
    <xf numFmtId="0" fontId="4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7" borderId="0" xfId="0" applyFont="1" applyFill="1" applyAlignment="1">
      <alignment horizontal="right"/>
    </xf>
    <xf numFmtId="0" fontId="4" fillId="0" borderId="0" xfId="0" applyFont="1" applyAlignment="1"/>
    <xf numFmtId="0" fontId="4" fillId="0" borderId="3" xfId="0" applyFont="1" applyBorder="1" applyAlignment="1">
      <alignment horizontal="right"/>
    </xf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9" fillId="6" borderId="0" xfId="0" applyFont="1" applyFill="1"/>
    <xf numFmtId="0" fontId="9" fillId="0" borderId="0" xfId="0" applyFont="1" applyAlignment="1">
      <alignment horizontal="right"/>
    </xf>
    <xf numFmtId="0" fontId="6" fillId="4" borderId="0" xfId="0" applyFont="1" applyFill="1" applyAlignment="1"/>
    <xf numFmtId="0" fontId="5" fillId="6" borderId="0" xfId="0" applyFont="1" applyFill="1"/>
    <xf numFmtId="0" fontId="12" fillId="4" borderId="0" xfId="0" applyFont="1" applyFill="1"/>
    <xf numFmtId="0" fontId="13" fillId="4" borderId="0" xfId="0" applyFont="1" applyFill="1" applyAlignment="1">
      <alignment horizontal="right"/>
    </xf>
    <xf numFmtId="0" fontId="14" fillId="0" borderId="0" xfId="0" applyFont="1" applyAlignment="1">
      <alignment horizontal="right"/>
    </xf>
    <xf numFmtId="0" fontId="15" fillId="0" borderId="0" xfId="0" applyFont="1" applyAlignment="1"/>
    <xf numFmtId="0" fontId="15" fillId="3" borderId="0" xfId="0" applyFont="1" applyFill="1" applyAlignment="1"/>
    <xf numFmtId="0" fontId="16" fillId="11" borderId="0" xfId="0" applyFont="1" applyFill="1" applyAlignment="1">
      <alignment horizontal="left"/>
    </xf>
    <xf numFmtId="0" fontId="17" fillId="0" borderId="0" xfId="0" applyFont="1"/>
    <xf numFmtId="0" fontId="3" fillId="4" borderId="0" xfId="0" applyFont="1" applyFill="1" applyAlignment="1">
      <alignment horizontal="right"/>
    </xf>
    <xf numFmtId="0" fontId="3" fillId="0" borderId="0" xfId="0" applyFont="1" applyAlignment="1"/>
    <xf numFmtId="0" fontId="18" fillId="11" borderId="0" xfId="0" applyFont="1" applyFill="1" applyAlignment="1">
      <alignment horizontal="left"/>
    </xf>
    <xf numFmtId="0" fontId="3" fillId="4" borderId="0" xfId="0" applyFont="1" applyFill="1" applyAlignment="1"/>
    <xf numFmtId="0" fontId="17" fillId="4" borderId="0" xfId="0" applyFont="1" applyFill="1"/>
    <xf numFmtId="0" fontId="19" fillId="11" borderId="0" xfId="0" applyFont="1" applyFill="1" applyAlignment="1"/>
    <xf numFmtId="0" fontId="3" fillId="12" borderId="0" xfId="0" applyFont="1" applyFill="1" applyAlignment="1">
      <alignment horizontal="left"/>
    </xf>
    <xf numFmtId="0" fontId="4" fillId="12" borderId="0" xfId="0" applyFont="1" applyFill="1" applyAlignment="1"/>
    <xf numFmtId="0" fontId="9" fillId="0" borderId="0" xfId="0" applyFont="1" applyAlignment="1">
      <alignment horizontal="center"/>
    </xf>
    <xf numFmtId="0" fontId="9" fillId="12" borderId="0" xfId="0" applyFont="1" applyFill="1"/>
    <xf numFmtId="0" fontId="4" fillId="12" borderId="0" xfId="0" applyFont="1" applyFill="1" applyAlignment="1"/>
    <xf numFmtId="0" fontId="5" fillId="5" borderId="0" xfId="0" applyFont="1" applyFill="1" applyAlignment="1">
      <alignment horizontal="center"/>
    </xf>
    <xf numFmtId="0" fontId="5" fillId="12" borderId="0" xfId="0" applyFont="1" applyFill="1"/>
    <xf numFmtId="0" fontId="4" fillId="0" borderId="0" xfId="0" applyFont="1" applyAlignment="1">
      <alignment horizontal="center"/>
    </xf>
    <xf numFmtId="0" fontId="4" fillId="12" borderId="0" xfId="0" applyFont="1" applyFill="1"/>
    <xf numFmtId="0" fontId="4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12" borderId="0" xfId="0" applyFont="1" applyFill="1" applyAlignment="1">
      <alignment horizontal="right"/>
    </xf>
    <xf numFmtId="0" fontId="4" fillId="12" borderId="0" xfId="0" applyFont="1" applyFill="1" applyAlignment="1">
      <alignment horizontal="right"/>
    </xf>
    <xf numFmtId="0" fontId="9" fillId="0" borderId="0" xfId="0" applyFont="1" applyAlignment="1">
      <alignment horizontal="center"/>
    </xf>
    <xf numFmtId="0" fontId="9" fillId="12" borderId="0" xfId="0" applyFont="1" applyFill="1"/>
    <xf numFmtId="0" fontId="4" fillId="4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4" fillId="12" borderId="0" xfId="0" applyFont="1" applyFill="1" applyAlignment="1"/>
    <xf numFmtId="0" fontId="4" fillId="12" borderId="0" xfId="0" applyFont="1" applyFill="1" applyAlignment="1">
      <alignment horizontal="right"/>
    </xf>
    <xf numFmtId="0" fontId="4" fillId="6" borderId="0" xfId="0" applyFont="1" applyFill="1" applyAlignment="1">
      <alignment horizontal="center"/>
    </xf>
    <xf numFmtId="0" fontId="4" fillId="12" borderId="0" xfId="0" applyFont="1" applyFill="1" applyAlignment="1">
      <alignment horizontal="right"/>
    </xf>
    <xf numFmtId="0" fontId="4" fillId="12" borderId="0" xfId="0" applyFont="1" applyFill="1" applyAlignment="1">
      <alignment horizontal="right"/>
    </xf>
    <xf numFmtId="0" fontId="4" fillId="12" borderId="0" xfId="0" applyFont="1" applyFill="1" applyAlignment="1"/>
    <xf numFmtId="0" fontId="5" fillId="6" borderId="0" xfId="0" applyFont="1" applyFill="1" applyAlignment="1">
      <alignment horizontal="center"/>
    </xf>
    <xf numFmtId="0" fontId="9" fillId="13" borderId="0" xfId="0" applyFont="1" applyFill="1" applyAlignment="1"/>
    <xf numFmtId="0" fontId="3" fillId="4" borderId="0" xfId="0" applyFont="1" applyFill="1" applyAlignment="1">
      <alignment horizontal="center"/>
    </xf>
    <xf numFmtId="0" fontId="3" fillId="12" borderId="0" xfId="0" applyFont="1" applyFill="1" applyAlignment="1">
      <alignment horizontal="right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7" fillId="12" borderId="0" xfId="0" applyFont="1" applyFill="1"/>
    <xf numFmtId="0" fontId="7" fillId="7" borderId="0" xfId="0" applyFont="1" applyFill="1" applyAlignment="1"/>
    <xf numFmtId="0" fontId="7" fillId="3" borderId="0" xfId="0" applyFont="1" applyFill="1" applyAlignment="1"/>
    <xf numFmtId="0" fontId="9" fillId="3" borderId="0" xfId="0" applyFont="1" applyFill="1"/>
    <xf numFmtId="0" fontId="9" fillId="3" borderId="0" xfId="0" applyFont="1" applyFill="1" applyAlignment="1">
      <alignment horizontal="center"/>
    </xf>
    <xf numFmtId="0" fontId="9" fillId="14" borderId="0" xfId="0" applyFont="1" applyFill="1"/>
    <xf numFmtId="0" fontId="2" fillId="3" borderId="0" xfId="0" applyFont="1" applyFill="1" applyAlignment="1">
      <alignment horizontal="left"/>
    </xf>
    <xf numFmtId="0" fontId="20" fillId="3" borderId="0" xfId="0" applyFont="1" applyFill="1" applyAlignment="1"/>
  </cellXfs>
  <cellStyles count="1">
    <cellStyle name="Normal" xfId="0" builtinId="0"/>
  </cellStyles>
  <dxfs count="4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" customHeight="1"/>
  <cols>
    <col min="1" max="1" width="80.453125" customWidth="1"/>
    <col min="2" max="2" width="27.453125" customWidth="1"/>
  </cols>
  <sheetData>
    <row r="1" spans="1:10" ht="43.5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</row>
    <row r="2" spans="1:10" ht="15.75" customHeight="1">
      <c r="B2" s="5"/>
    </row>
    <row r="3" spans="1:10" ht="15.75" customHeight="1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</row>
    <row r="4" spans="1:10" ht="15.75" customHeight="1">
      <c r="A4" s="7" t="s">
        <v>3</v>
      </c>
      <c r="B4" s="8" t="b">
        <v>1</v>
      </c>
      <c r="C4" s="5">
        <f>IF(B4=TRUE,5,0)</f>
        <v>5</v>
      </c>
      <c r="D4" s="9"/>
      <c r="E4" s="9"/>
      <c r="F4" s="9"/>
      <c r="G4" s="9"/>
      <c r="H4" s="9"/>
      <c r="I4" s="9"/>
      <c r="J4" s="9"/>
    </row>
    <row r="5" spans="1:10" ht="15.75" customHeight="1">
      <c r="A5" s="7" t="s">
        <v>4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ht="15.75" customHeight="1">
      <c r="A6" s="11" t="s">
        <v>5</v>
      </c>
      <c r="B6" s="8" t="b">
        <v>1</v>
      </c>
      <c r="C6" s="5">
        <f t="shared" ref="C6:C7" si="0">IF(B6=TRUE,5,0)</f>
        <v>5</v>
      </c>
    </row>
    <row r="7" spans="1:10" ht="15.75" customHeight="1">
      <c r="A7" s="11" t="s">
        <v>6</v>
      </c>
      <c r="B7" s="8" t="b">
        <v>1</v>
      </c>
      <c r="C7" s="5">
        <f t="shared" si="0"/>
        <v>5</v>
      </c>
    </row>
    <row r="8" spans="1:10" ht="15.75" customHeight="1">
      <c r="A8" s="11" t="s">
        <v>7</v>
      </c>
    </row>
    <row r="9" spans="1:10" ht="15.75" customHeight="1">
      <c r="A9" s="11" t="s">
        <v>8</v>
      </c>
      <c r="C9" s="5">
        <f>SUM(C4:C7)</f>
        <v>15</v>
      </c>
    </row>
    <row r="10" spans="1:10" ht="15.75" customHeight="1">
      <c r="A10" s="12" t="s">
        <v>9</v>
      </c>
      <c r="B10" s="6"/>
      <c r="C10" s="6"/>
      <c r="D10" s="6"/>
      <c r="E10" s="6"/>
      <c r="F10" s="6"/>
      <c r="G10" s="6"/>
      <c r="H10" s="6"/>
      <c r="I10" s="6"/>
      <c r="J10" s="6"/>
    </row>
    <row r="11" spans="1:10" ht="15.75" customHeight="1">
      <c r="A11" s="7" t="s">
        <v>10</v>
      </c>
      <c r="B11" s="10"/>
      <c r="C11" s="10"/>
      <c r="D11" s="10"/>
      <c r="E11" s="10"/>
      <c r="F11" s="10"/>
      <c r="G11" s="10"/>
      <c r="H11" s="10"/>
      <c r="I11" s="10"/>
      <c r="J11" s="10"/>
    </row>
    <row r="12" spans="1:10" ht="15.75" customHeight="1">
      <c r="A12" s="11" t="s">
        <v>11</v>
      </c>
      <c r="B12" s="8" t="b">
        <v>1</v>
      </c>
      <c r="C12" s="5">
        <f t="shared" ref="C12:C26" si="1">IF(B12=TRUE,1,0)</f>
        <v>1</v>
      </c>
    </row>
    <row r="13" spans="1:10" ht="15.75" customHeight="1">
      <c r="A13" s="13" t="s">
        <v>12</v>
      </c>
      <c r="B13" s="8" t="b">
        <v>1</v>
      </c>
      <c r="C13" s="5">
        <f t="shared" si="1"/>
        <v>1</v>
      </c>
      <c r="D13" s="11"/>
      <c r="E13" s="11"/>
      <c r="F13" s="11"/>
      <c r="G13" s="11"/>
      <c r="H13" s="11"/>
      <c r="I13" s="11"/>
      <c r="J13" s="11"/>
    </row>
    <row r="14" spans="1:10" ht="15.75" customHeight="1">
      <c r="A14" s="13" t="s">
        <v>13</v>
      </c>
      <c r="B14" s="8" t="b">
        <v>1</v>
      </c>
      <c r="C14" s="5">
        <f t="shared" si="1"/>
        <v>1</v>
      </c>
      <c r="D14" s="11"/>
      <c r="E14" s="11"/>
      <c r="F14" s="11"/>
      <c r="G14" s="11"/>
      <c r="H14" s="11"/>
      <c r="I14" s="11"/>
      <c r="J14" s="11"/>
    </row>
    <row r="15" spans="1:10" ht="15.75" customHeight="1">
      <c r="A15" s="13" t="s">
        <v>14</v>
      </c>
      <c r="B15" s="8" t="b">
        <v>1</v>
      </c>
      <c r="C15" s="5">
        <f t="shared" si="1"/>
        <v>1</v>
      </c>
      <c r="D15" s="11"/>
      <c r="E15" s="11"/>
      <c r="F15" s="11"/>
      <c r="G15" s="11"/>
      <c r="H15" s="11"/>
      <c r="I15" s="11"/>
      <c r="J15" s="11"/>
    </row>
    <row r="16" spans="1:10" ht="15.75" customHeight="1">
      <c r="A16" s="13" t="s">
        <v>15</v>
      </c>
      <c r="B16" s="8" t="b">
        <v>1</v>
      </c>
      <c r="C16" s="5">
        <f t="shared" si="1"/>
        <v>1</v>
      </c>
      <c r="D16" s="11"/>
      <c r="E16" s="11"/>
      <c r="F16" s="11"/>
      <c r="G16" s="11"/>
      <c r="H16" s="11"/>
      <c r="I16" s="11"/>
      <c r="J16" s="11"/>
    </row>
    <row r="17" spans="1:10" ht="15.75" customHeight="1">
      <c r="A17" s="13" t="s">
        <v>16</v>
      </c>
      <c r="B17" s="8" t="b">
        <v>1</v>
      </c>
      <c r="C17" s="5">
        <f t="shared" si="1"/>
        <v>1</v>
      </c>
      <c r="D17" s="11"/>
      <c r="E17" s="11"/>
      <c r="F17" s="11"/>
      <c r="G17" s="11"/>
      <c r="H17" s="11"/>
      <c r="I17" s="11"/>
      <c r="J17" s="11"/>
    </row>
    <row r="18" spans="1:10" ht="15.75" customHeight="1">
      <c r="A18" s="13" t="s">
        <v>17</v>
      </c>
      <c r="B18" s="8" t="b">
        <v>1</v>
      </c>
      <c r="C18" s="5">
        <f t="shared" si="1"/>
        <v>1</v>
      </c>
      <c r="D18" s="11"/>
      <c r="E18" s="11"/>
      <c r="F18" s="11"/>
      <c r="G18" s="11"/>
      <c r="H18" s="11"/>
      <c r="I18" s="11"/>
      <c r="J18" s="11"/>
    </row>
    <row r="19" spans="1:10" ht="15.75" customHeight="1">
      <c r="A19" s="13" t="s">
        <v>18</v>
      </c>
      <c r="B19" s="8" t="b">
        <v>1</v>
      </c>
      <c r="C19" s="5">
        <f t="shared" si="1"/>
        <v>1</v>
      </c>
      <c r="D19" s="11"/>
      <c r="E19" s="11"/>
      <c r="F19" s="11"/>
      <c r="G19" s="11"/>
      <c r="H19" s="11"/>
      <c r="I19" s="11"/>
      <c r="J19" s="11"/>
    </row>
    <row r="20" spans="1:10" ht="15.75" customHeight="1">
      <c r="A20" s="13" t="s">
        <v>19</v>
      </c>
      <c r="B20" s="8" t="b">
        <v>1</v>
      </c>
      <c r="C20" s="5">
        <f t="shared" si="1"/>
        <v>1</v>
      </c>
      <c r="D20" s="11"/>
      <c r="E20" s="11"/>
      <c r="F20" s="11"/>
      <c r="G20" s="11"/>
      <c r="H20" s="11"/>
      <c r="I20" s="11"/>
      <c r="J20" s="11"/>
    </row>
    <row r="21" spans="1:10" ht="15.75" customHeight="1">
      <c r="A21" s="13" t="s">
        <v>20</v>
      </c>
      <c r="B21" s="8" t="b">
        <v>1</v>
      </c>
      <c r="C21" s="5">
        <f t="shared" si="1"/>
        <v>1</v>
      </c>
      <c r="D21" s="11"/>
      <c r="E21" s="11"/>
      <c r="F21" s="11"/>
      <c r="G21" s="11"/>
      <c r="H21" s="11"/>
      <c r="I21" s="11"/>
      <c r="J21" s="11"/>
    </row>
    <row r="22" spans="1:10" ht="15.75" customHeight="1">
      <c r="A22" s="13" t="s">
        <v>21</v>
      </c>
      <c r="B22" s="8" t="b">
        <v>1</v>
      </c>
      <c r="C22" s="5">
        <f t="shared" si="1"/>
        <v>1</v>
      </c>
      <c r="D22" s="11"/>
      <c r="E22" s="11"/>
      <c r="F22" s="11"/>
      <c r="G22" s="11"/>
      <c r="H22" s="11"/>
      <c r="I22" s="11"/>
      <c r="J22" s="11"/>
    </row>
    <row r="23" spans="1:10" ht="15.75" customHeight="1">
      <c r="A23" s="13" t="s">
        <v>22</v>
      </c>
      <c r="B23" s="8" t="b">
        <v>1</v>
      </c>
      <c r="C23" s="5">
        <f t="shared" si="1"/>
        <v>1</v>
      </c>
      <c r="D23" s="11"/>
      <c r="E23" s="11"/>
      <c r="F23" s="11"/>
      <c r="G23" s="11"/>
      <c r="H23" s="11"/>
      <c r="I23" s="11"/>
      <c r="J23" s="11"/>
    </row>
    <row r="24" spans="1:10" ht="15.75" customHeight="1">
      <c r="A24" s="13" t="s">
        <v>23</v>
      </c>
      <c r="B24" s="8" t="b">
        <v>1</v>
      </c>
      <c r="C24" s="5">
        <f t="shared" si="1"/>
        <v>1</v>
      </c>
      <c r="D24" s="11"/>
      <c r="E24" s="11"/>
      <c r="F24" s="11"/>
      <c r="G24" s="11"/>
      <c r="H24" s="11"/>
      <c r="I24" s="11"/>
      <c r="J24" s="11"/>
    </row>
    <row r="25" spans="1:10" ht="15.75" customHeight="1">
      <c r="A25" s="11" t="s">
        <v>24</v>
      </c>
      <c r="B25" s="8" t="b">
        <v>1</v>
      </c>
      <c r="C25" s="5">
        <f t="shared" si="1"/>
        <v>1</v>
      </c>
      <c r="D25" s="11"/>
      <c r="E25" s="11"/>
      <c r="F25" s="11"/>
      <c r="G25" s="11"/>
      <c r="H25" s="11"/>
      <c r="I25" s="11"/>
      <c r="J25" s="11"/>
    </row>
    <row r="26" spans="1:10" ht="15.75" customHeight="1">
      <c r="A26" s="14" t="s">
        <v>25</v>
      </c>
      <c r="B26" s="8" t="b">
        <v>1</v>
      </c>
      <c r="C26" s="5">
        <f t="shared" si="1"/>
        <v>1</v>
      </c>
      <c r="D26" s="11"/>
      <c r="E26" s="11"/>
      <c r="F26" s="11"/>
      <c r="G26" s="11"/>
      <c r="H26" s="11"/>
      <c r="I26" s="11"/>
      <c r="J26" s="11"/>
    </row>
    <row r="27" spans="1:10" ht="15.75" customHeight="1">
      <c r="A27" s="5" t="s">
        <v>26</v>
      </c>
      <c r="C27" s="5"/>
    </row>
    <row r="28" spans="1:10" ht="15.75" customHeight="1">
      <c r="A28" s="15" t="s">
        <v>27</v>
      </c>
      <c r="C28" s="5">
        <f>SUM(C12:C26)</f>
        <v>15</v>
      </c>
    </row>
    <row r="29" spans="1:10" ht="15.75" customHeight="1">
      <c r="A29" s="7" t="s">
        <v>12</v>
      </c>
      <c r="B29" s="10"/>
      <c r="C29" s="10"/>
      <c r="D29" s="10"/>
      <c r="E29" s="10"/>
      <c r="F29" s="10"/>
      <c r="G29" s="10"/>
      <c r="H29" s="10"/>
      <c r="I29" s="10"/>
      <c r="J29" s="10"/>
    </row>
    <row r="30" spans="1:10" ht="15.75" customHeight="1">
      <c r="A30" s="11" t="s">
        <v>28</v>
      </c>
      <c r="B30" s="8" t="b">
        <v>1</v>
      </c>
      <c r="C30" s="5">
        <f>IF(B30=TRUE,5,0)</f>
        <v>5</v>
      </c>
      <c r="D30" s="16">
        <v>5</v>
      </c>
      <c r="E30" s="11"/>
      <c r="F30" s="11"/>
      <c r="G30" s="11"/>
      <c r="H30" s="11"/>
      <c r="I30" s="11"/>
      <c r="J30" s="11"/>
    </row>
    <row r="31" spans="1:10" ht="15.75" customHeight="1">
      <c r="A31" s="11" t="s">
        <v>29</v>
      </c>
      <c r="B31" s="8" t="b">
        <v>1</v>
      </c>
      <c r="C31" s="5">
        <f>IF(B31=TRUE,3,0)</f>
        <v>3</v>
      </c>
      <c r="D31" s="16">
        <v>3</v>
      </c>
      <c r="E31" s="11"/>
      <c r="F31" s="11"/>
      <c r="G31" s="11"/>
      <c r="H31" s="11"/>
      <c r="I31" s="11"/>
      <c r="J31" s="11"/>
    </row>
    <row r="32" spans="1:10" ht="15.75" customHeight="1">
      <c r="A32" s="11" t="s">
        <v>30</v>
      </c>
      <c r="B32" s="8" t="b">
        <v>1</v>
      </c>
      <c r="C32" s="5">
        <f>IF(B32=TRUE,10,0)</f>
        <v>10</v>
      </c>
      <c r="D32" s="16">
        <v>10</v>
      </c>
      <c r="E32" s="11"/>
      <c r="F32" s="11"/>
      <c r="G32" s="11"/>
      <c r="H32" s="11"/>
      <c r="I32" s="11"/>
      <c r="J32" s="11"/>
    </row>
    <row r="33" spans="1:10" ht="15.75" customHeight="1">
      <c r="A33" s="11" t="s">
        <v>31</v>
      </c>
      <c r="B33" s="8" t="b">
        <v>0</v>
      </c>
      <c r="C33" s="5">
        <f>IF(B33=TRUE,2.5,0)</f>
        <v>0</v>
      </c>
      <c r="D33" s="11">
        <v>2.5</v>
      </c>
      <c r="E33" s="11"/>
      <c r="F33" s="11"/>
      <c r="G33" s="11"/>
      <c r="H33" s="11"/>
      <c r="I33" s="11"/>
      <c r="J33" s="11"/>
    </row>
    <row r="34" spans="1:10" ht="15.75" customHeight="1">
      <c r="A34" s="5" t="s">
        <v>7</v>
      </c>
    </row>
    <row r="35" spans="1:10" ht="15.75" customHeight="1">
      <c r="A35" s="5" t="s">
        <v>32</v>
      </c>
      <c r="C35" s="5">
        <f>SUM(C30:C33)</f>
        <v>18</v>
      </c>
    </row>
    <row r="36" spans="1:10" ht="15.75" customHeight="1">
      <c r="A36" s="7" t="s">
        <v>33</v>
      </c>
      <c r="B36" s="10"/>
      <c r="C36" s="10"/>
      <c r="D36" s="10"/>
      <c r="E36" s="10"/>
      <c r="F36" s="10"/>
      <c r="G36" s="10"/>
      <c r="H36" s="10"/>
      <c r="I36" s="10"/>
      <c r="J36" s="10"/>
    </row>
    <row r="37" spans="1:10" ht="15.75" customHeight="1">
      <c r="A37" s="11" t="s">
        <v>34</v>
      </c>
      <c r="B37" s="8" t="b">
        <v>1</v>
      </c>
      <c r="C37" s="5">
        <f>IF(B37=TRUE,2.5,0)</f>
        <v>2.5</v>
      </c>
      <c r="D37" s="17">
        <v>2.5</v>
      </c>
      <c r="E37" s="11"/>
      <c r="F37" s="11"/>
      <c r="G37" s="11"/>
      <c r="H37" s="11"/>
      <c r="I37" s="11"/>
      <c r="J37" s="11"/>
    </row>
    <row r="38" spans="1:10" ht="15.75" customHeight="1">
      <c r="A38" s="18" t="s">
        <v>35</v>
      </c>
      <c r="B38" s="8" t="b">
        <v>1</v>
      </c>
      <c r="C38" s="5">
        <f>IF(B38=TRUE,5,0)</f>
        <v>5</v>
      </c>
      <c r="D38" s="16">
        <v>5</v>
      </c>
      <c r="E38" s="11"/>
      <c r="F38" s="11"/>
      <c r="G38" s="11"/>
      <c r="H38" s="11"/>
      <c r="I38" s="11"/>
      <c r="J38" s="11"/>
    </row>
    <row r="39" spans="1:10" ht="15.75" customHeight="1">
      <c r="A39" s="11" t="s">
        <v>36</v>
      </c>
      <c r="B39" s="8" t="b">
        <v>1</v>
      </c>
      <c r="C39" s="5">
        <f>IF(B39=TRUE,3,0)</f>
        <v>3</v>
      </c>
      <c r="D39" s="16">
        <v>3</v>
      </c>
      <c r="E39" s="11"/>
      <c r="F39" s="11"/>
      <c r="G39" s="11"/>
      <c r="H39" s="11"/>
      <c r="I39" s="11"/>
      <c r="J39" s="11"/>
    </row>
    <row r="40" spans="1:10" ht="15.75" customHeight="1">
      <c r="A40" s="11" t="s">
        <v>37</v>
      </c>
      <c r="B40" s="8" t="b">
        <v>1</v>
      </c>
      <c r="C40" s="5">
        <f>IF(B40=TRUE,10,0)</f>
        <v>10</v>
      </c>
      <c r="D40" s="11">
        <v>10</v>
      </c>
      <c r="E40" s="11"/>
      <c r="F40" s="11"/>
      <c r="G40" s="11"/>
      <c r="H40" s="11"/>
      <c r="I40" s="11"/>
      <c r="J40" s="11"/>
    </row>
    <row r="41" spans="1:10" ht="15.75" customHeight="1">
      <c r="A41" s="19" t="s">
        <v>38</v>
      </c>
      <c r="B41" s="8" t="b">
        <v>0</v>
      </c>
      <c r="C41" s="5">
        <f>IF(B41=TRUE,8,0)</f>
        <v>0</v>
      </c>
      <c r="D41" s="11">
        <v>8</v>
      </c>
      <c r="E41" s="11"/>
      <c r="F41" s="11"/>
      <c r="G41" s="11"/>
      <c r="H41" s="11"/>
      <c r="I41" s="11"/>
      <c r="J41" s="11"/>
    </row>
    <row r="42" spans="1:10" ht="15.75" customHeight="1">
      <c r="A42" s="19" t="s">
        <v>39</v>
      </c>
      <c r="B42" s="8" t="b">
        <v>0</v>
      </c>
      <c r="C42" s="5">
        <f>IF(B42=TRUE,2,0)</f>
        <v>0</v>
      </c>
      <c r="D42" s="11">
        <v>2</v>
      </c>
      <c r="E42" s="11"/>
      <c r="F42" s="11"/>
      <c r="G42" s="11"/>
      <c r="H42" s="11"/>
      <c r="I42" s="11"/>
      <c r="J42" s="11"/>
    </row>
    <row r="43" spans="1:10" ht="15.75" customHeight="1">
      <c r="A43" s="20"/>
      <c r="C43" s="20"/>
      <c r="D43" s="20"/>
      <c r="E43" s="20"/>
      <c r="F43" s="20"/>
      <c r="G43" s="20"/>
      <c r="H43" s="20"/>
      <c r="I43" s="20"/>
      <c r="J43" s="20"/>
    </row>
    <row r="44" spans="1:10" ht="15.75" customHeight="1">
      <c r="A44" s="14" t="s">
        <v>40</v>
      </c>
      <c r="B44" s="8" t="b">
        <v>0</v>
      </c>
      <c r="C44" s="5">
        <f t="shared" ref="C44:C46" si="2">IF(B44=TRUE,3,0)</f>
        <v>0</v>
      </c>
      <c r="D44" s="11"/>
      <c r="E44" s="11"/>
      <c r="F44" s="11"/>
      <c r="G44" s="11"/>
      <c r="H44" s="11"/>
      <c r="I44" s="11"/>
      <c r="J44" s="11"/>
    </row>
    <row r="45" spans="1:10" ht="15.75" customHeight="1">
      <c r="A45" s="21" t="s">
        <v>41</v>
      </c>
      <c r="B45" s="8" t="b">
        <v>0</v>
      </c>
      <c r="C45" s="5">
        <f t="shared" si="2"/>
        <v>0</v>
      </c>
      <c r="D45" s="11"/>
      <c r="E45" s="11"/>
      <c r="F45" s="11"/>
      <c r="G45" s="11"/>
      <c r="H45" s="11"/>
      <c r="I45" s="11"/>
      <c r="J45" s="11"/>
    </row>
    <row r="46" spans="1:10" ht="15.75" customHeight="1">
      <c r="A46" s="21" t="s">
        <v>42</v>
      </c>
      <c r="B46" s="8" t="b">
        <v>0</v>
      </c>
      <c r="C46" s="5">
        <f t="shared" si="2"/>
        <v>0</v>
      </c>
      <c r="D46" s="11"/>
      <c r="E46" s="11"/>
      <c r="F46" s="11"/>
      <c r="G46" s="11"/>
      <c r="H46" s="11"/>
      <c r="I46" s="11"/>
      <c r="J46" s="11"/>
    </row>
    <row r="47" spans="1:10" ht="15.75" customHeight="1">
      <c r="A47" s="11" t="s">
        <v>43</v>
      </c>
      <c r="B47" s="8" t="b">
        <v>0</v>
      </c>
      <c r="C47" s="5">
        <f>IF(B47=TRUE,2.5,0)</f>
        <v>0</v>
      </c>
      <c r="D47" s="11">
        <v>2.5</v>
      </c>
      <c r="E47" s="11"/>
      <c r="F47" s="11"/>
      <c r="G47" s="11"/>
      <c r="H47" s="11"/>
      <c r="I47" s="11"/>
      <c r="J47" s="11"/>
    </row>
    <row r="48" spans="1:10" ht="15.75" customHeight="1">
      <c r="A48" s="5" t="s">
        <v>7</v>
      </c>
      <c r="B48" s="5"/>
    </row>
    <row r="49" spans="1:10" ht="15.75" customHeight="1">
      <c r="A49" s="5" t="s">
        <v>44</v>
      </c>
      <c r="C49" s="5">
        <f>SUM(C37:C47)</f>
        <v>20.5</v>
      </c>
    </row>
    <row r="50" spans="1:10" ht="15.75" customHeight="1">
      <c r="A50" s="7" t="s">
        <v>45</v>
      </c>
      <c r="B50" s="10"/>
      <c r="C50" s="10"/>
      <c r="D50" s="10"/>
      <c r="E50" s="10"/>
      <c r="F50" s="10"/>
      <c r="G50" s="10"/>
      <c r="H50" s="10"/>
      <c r="I50" s="10"/>
      <c r="J50" s="10"/>
    </row>
    <row r="51" spans="1:10" ht="15.75" customHeight="1">
      <c r="A51" s="11" t="s">
        <v>46</v>
      </c>
      <c r="B51" s="8" t="b">
        <v>1</v>
      </c>
      <c r="C51" s="5">
        <f>IF(B51=TRUE,5,0)</f>
        <v>5</v>
      </c>
      <c r="D51" s="16">
        <v>3</v>
      </c>
    </row>
    <row r="52" spans="1:10" ht="15.75" customHeight="1">
      <c r="A52" s="18"/>
      <c r="B52" s="22"/>
      <c r="D52" s="13"/>
    </row>
    <row r="53" spans="1:10" ht="15.75" customHeight="1">
      <c r="A53" s="18" t="s">
        <v>47</v>
      </c>
      <c r="B53" s="8" t="b">
        <v>1</v>
      </c>
      <c r="C53" s="5">
        <f>IF(B53=TRUE,5,0)</f>
        <v>5</v>
      </c>
      <c r="D53" s="16">
        <v>5</v>
      </c>
    </row>
    <row r="54" spans="1:10" ht="15.75" customHeight="1">
      <c r="A54" s="11" t="s">
        <v>48</v>
      </c>
      <c r="B54" s="8" t="b">
        <v>1</v>
      </c>
      <c r="C54" s="5">
        <f>IF(B54=TRUE,5,0)</f>
        <v>5</v>
      </c>
      <c r="D54" s="16">
        <v>3</v>
      </c>
    </row>
    <row r="55" spans="1:10" ht="15.75" customHeight="1">
      <c r="A55" s="11" t="s">
        <v>49</v>
      </c>
      <c r="B55" s="8" t="b">
        <v>1</v>
      </c>
      <c r="C55" s="5">
        <f>IF(B55=TRUE,10,0)</f>
        <v>10</v>
      </c>
      <c r="D55" s="11">
        <v>10</v>
      </c>
    </row>
    <row r="56" spans="1:10" ht="15.75" customHeight="1">
      <c r="A56" s="19" t="s">
        <v>50</v>
      </c>
      <c r="B56" s="8" t="b">
        <v>0</v>
      </c>
      <c r="C56" s="5">
        <f>IF(B56=TRUE,8,0)</f>
        <v>0</v>
      </c>
      <c r="D56" s="11">
        <v>8</v>
      </c>
      <c r="E56" s="11"/>
      <c r="F56" s="11"/>
      <c r="G56" s="11"/>
      <c r="H56" s="11"/>
      <c r="I56" s="11"/>
      <c r="J56" s="11"/>
    </row>
    <row r="57" spans="1:10" ht="15.75" customHeight="1">
      <c r="A57" s="23" t="s">
        <v>51</v>
      </c>
      <c r="B57" s="8" t="b">
        <v>0</v>
      </c>
      <c r="C57" s="5">
        <f>IF(B57=TRUE,2,0)</f>
        <v>0</v>
      </c>
      <c r="D57" s="13">
        <v>2</v>
      </c>
    </row>
    <row r="58" spans="1:10" ht="15.75" customHeight="1">
      <c r="A58" s="20"/>
      <c r="C58" s="20"/>
      <c r="D58" s="20"/>
    </row>
    <row r="59" spans="1:10" ht="15.75" customHeight="1">
      <c r="A59" s="18" t="s">
        <v>52</v>
      </c>
      <c r="B59" s="8" t="b">
        <v>1</v>
      </c>
      <c r="C59" s="5">
        <f>IF(B59=TRUE,5,0)</f>
        <v>5</v>
      </c>
      <c r="D59" s="16">
        <v>5</v>
      </c>
    </row>
    <row r="60" spans="1:10" ht="15.75" customHeight="1">
      <c r="A60" s="18" t="s">
        <v>53</v>
      </c>
      <c r="B60" s="8" t="b">
        <v>1</v>
      </c>
      <c r="C60" s="5">
        <f>IF(B60=TRUE,5,0)</f>
        <v>5</v>
      </c>
      <c r="D60" s="16">
        <v>3</v>
      </c>
    </row>
    <row r="61" spans="1:10" ht="15.75" customHeight="1">
      <c r="A61" s="11" t="s">
        <v>54</v>
      </c>
      <c r="B61" s="8" t="b">
        <v>1</v>
      </c>
      <c r="C61" s="5">
        <f>IF(B61=TRUE,10,0)</f>
        <v>10</v>
      </c>
      <c r="D61" s="16">
        <v>10</v>
      </c>
    </row>
    <row r="62" spans="1:10" ht="15.75" customHeight="1">
      <c r="A62" s="19" t="s">
        <v>50</v>
      </c>
      <c r="B62" s="8" t="b">
        <v>0</v>
      </c>
      <c r="C62" s="5">
        <f>IF(B62=TRUE,8,0)</f>
        <v>0</v>
      </c>
      <c r="D62" s="11">
        <v>8</v>
      </c>
      <c r="E62" s="11"/>
      <c r="F62" s="11"/>
      <c r="G62" s="11"/>
      <c r="H62" s="11"/>
      <c r="I62" s="11"/>
      <c r="J62" s="11"/>
    </row>
    <row r="63" spans="1:10" ht="15.75" customHeight="1">
      <c r="A63" s="19" t="s">
        <v>55</v>
      </c>
      <c r="B63" s="8" t="b">
        <v>0</v>
      </c>
      <c r="C63" s="5">
        <f>IF(B63=TRUE,2,0)</f>
        <v>0</v>
      </c>
      <c r="D63" s="11">
        <v>2</v>
      </c>
      <c r="E63" s="11"/>
      <c r="F63" s="11"/>
      <c r="G63" s="11"/>
      <c r="H63" s="11"/>
      <c r="I63" s="11"/>
      <c r="J63" s="11"/>
    </row>
    <row r="64" spans="1:10" ht="15.75" customHeight="1">
      <c r="A64" s="11"/>
      <c r="B64" s="8"/>
      <c r="C64" s="5"/>
      <c r="D64" s="11"/>
    </row>
    <row r="65" spans="1:10" ht="15.75" customHeight="1">
      <c r="A65" s="11" t="s">
        <v>43</v>
      </c>
      <c r="B65" s="8" t="b">
        <v>0</v>
      </c>
      <c r="C65" s="5">
        <f>IF(B65=TRUE,2.5,0)</f>
        <v>0</v>
      </c>
      <c r="D65" s="11">
        <v>2.5</v>
      </c>
    </row>
    <row r="66" spans="1:10" ht="15.75" customHeight="1">
      <c r="A66" s="5" t="s">
        <v>7</v>
      </c>
      <c r="B66" s="5"/>
    </row>
    <row r="67" spans="1:10" ht="15.75" customHeight="1">
      <c r="A67" s="15" t="s">
        <v>56</v>
      </c>
      <c r="C67" s="9">
        <f>SUM(C51:C65)</f>
        <v>45</v>
      </c>
    </row>
    <row r="68" spans="1:10" ht="15.75" customHeight="1">
      <c r="A68" s="24" t="s">
        <v>57</v>
      </c>
      <c r="B68" s="10"/>
      <c r="C68" s="10"/>
      <c r="D68" s="10"/>
      <c r="E68" s="10"/>
      <c r="F68" s="10"/>
      <c r="G68" s="10"/>
      <c r="H68" s="10"/>
      <c r="I68" s="10"/>
      <c r="J68" s="10"/>
    </row>
    <row r="69" spans="1:10" ht="15.75" customHeight="1">
      <c r="A69" s="14" t="s">
        <v>58</v>
      </c>
      <c r="B69" s="8" t="b">
        <v>1</v>
      </c>
      <c r="C69" s="5">
        <f t="shared" ref="C69:C70" si="3">IF(B69=TRUE,5,0)</f>
        <v>5</v>
      </c>
      <c r="D69" s="16">
        <v>5</v>
      </c>
      <c r="E69" s="11"/>
      <c r="F69" s="11"/>
      <c r="G69" s="11"/>
      <c r="H69" s="11"/>
      <c r="I69" s="11"/>
      <c r="J69" s="11"/>
    </row>
    <row r="70" spans="1:10" ht="15.75" customHeight="1">
      <c r="A70" s="14" t="s">
        <v>59</v>
      </c>
      <c r="B70" s="8" t="b">
        <v>1</v>
      </c>
      <c r="C70" s="5">
        <f t="shared" si="3"/>
        <v>5</v>
      </c>
      <c r="D70" s="16">
        <v>5</v>
      </c>
      <c r="E70" s="11"/>
      <c r="F70" s="11"/>
      <c r="G70" s="11"/>
      <c r="H70" s="11"/>
      <c r="I70" s="11"/>
      <c r="J70" s="11"/>
    </row>
    <row r="71" spans="1:10" ht="15.75" customHeight="1">
      <c r="A71" s="11" t="s">
        <v>60</v>
      </c>
      <c r="B71" s="8" t="b">
        <v>1</v>
      </c>
      <c r="C71" s="5">
        <f t="shared" ref="C71:C72" si="4">IF(B71=TRUE,10,0)</f>
        <v>10</v>
      </c>
      <c r="D71" s="16">
        <v>10</v>
      </c>
      <c r="E71" s="11"/>
      <c r="F71" s="11"/>
      <c r="G71" s="11"/>
      <c r="H71" s="11"/>
      <c r="I71" s="11"/>
      <c r="J71" s="11"/>
    </row>
    <row r="72" spans="1:10" ht="15.75" customHeight="1">
      <c r="A72" s="14" t="s">
        <v>61</v>
      </c>
      <c r="B72" s="8" t="b">
        <v>0</v>
      </c>
      <c r="C72" s="5">
        <f t="shared" si="4"/>
        <v>0</v>
      </c>
      <c r="D72" s="14">
        <v>2.5</v>
      </c>
      <c r="E72" s="11"/>
      <c r="F72" s="11"/>
      <c r="G72" s="11"/>
      <c r="H72" s="11"/>
      <c r="I72" s="11"/>
      <c r="J72" s="11"/>
    </row>
    <row r="73" spans="1:10" ht="15.75" customHeight="1">
      <c r="A73" s="25" t="s">
        <v>7</v>
      </c>
      <c r="B73" s="11"/>
      <c r="C73" s="14"/>
      <c r="D73" s="14"/>
      <c r="E73" s="11"/>
      <c r="F73" s="11"/>
      <c r="G73" s="11"/>
      <c r="H73" s="11"/>
      <c r="I73" s="11"/>
      <c r="J73" s="11"/>
    </row>
    <row r="74" spans="1:10" ht="15.75" customHeight="1">
      <c r="A74" s="25" t="s">
        <v>62</v>
      </c>
      <c r="B74" s="13"/>
      <c r="C74" s="9">
        <f>SUM(C69:C72)</f>
        <v>20</v>
      </c>
      <c r="D74" s="11"/>
      <c r="E74" s="11"/>
      <c r="F74" s="11"/>
      <c r="G74" s="11"/>
      <c r="H74" s="11"/>
      <c r="I74" s="11"/>
      <c r="J74" s="11"/>
    </row>
    <row r="75" spans="1:10" ht="15.75" customHeight="1">
      <c r="A75" s="26" t="s">
        <v>63</v>
      </c>
      <c r="B75" s="10"/>
      <c r="C75" s="10"/>
      <c r="D75" s="10"/>
      <c r="E75" s="10"/>
      <c r="F75" s="10"/>
      <c r="G75" s="10"/>
      <c r="H75" s="10"/>
      <c r="I75" s="10"/>
      <c r="J75" s="10"/>
    </row>
    <row r="76" spans="1:10" ht="15.75" customHeight="1">
      <c r="A76" s="14" t="s">
        <v>64</v>
      </c>
      <c r="B76" s="8" t="b">
        <v>1</v>
      </c>
      <c r="C76" s="5">
        <f t="shared" ref="C76:C77" si="5">IF(B76=TRUE,5,0)</f>
        <v>5</v>
      </c>
      <c r="D76" s="16">
        <v>5</v>
      </c>
      <c r="E76" s="11"/>
      <c r="F76" s="11"/>
      <c r="G76" s="11"/>
      <c r="H76" s="11"/>
      <c r="I76" s="11"/>
      <c r="J76" s="11"/>
    </row>
    <row r="77" spans="1:10" ht="15.75" customHeight="1">
      <c r="A77" s="14" t="s">
        <v>65</v>
      </c>
      <c r="B77" s="8" t="b">
        <v>1</v>
      </c>
      <c r="C77" s="5">
        <f t="shared" si="5"/>
        <v>5</v>
      </c>
      <c r="D77" s="16">
        <v>5</v>
      </c>
      <c r="E77" s="11"/>
      <c r="F77" s="11"/>
      <c r="G77" s="11"/>
      <c r="H77" s="11"/>
      <c r="I77" s="11"/>
      <c r="J77" s="11"/>
    </row>
    <row r="78" spans="1:10" ht="15.75" customHeight="1">
      <c r="A78" s="11" t="s">
        <v>60</v>
      </c>
      <c r="B78" s="8" t="b">
        <v>1</v>
      </c>
      <c r="C78" s="5">
        <f>IF(B78=TRUE,10,0)</f>
        <v>10</v>
      </c>
      <c r="D78" s="16">
        <v>10</v>
      </c>
      <c r="E78" s="11"/>
      <c r="F78" s="11"/>
      <c r="G78" s="11"/>
      <c r="H78" s="11"/>
      <c r="I78" s="11"/>
      <c r="J78" s="11"/>
    </row>
    <row r="79" spans="1:10" ht="15.75" customHeight="1">
      <c r="A79" s="11" t="s">
        <v>66</v>
      </c>
      <c r="B79" s="8" t="b">
        <v>0</v>
      </c>
      <c r="C79" s="5">
        <f t="shared" ref="C79:C80" si="6">IF(B79=TRUE,5,0)</f>
        <v>0</v>
      </c>
      <c r="D79" s="17">
        <v>2.5</v>
      </c>
      <c r="E79" s="11"/>
      <c r="F79" s="11"/>
      <c r="G79" s="11"/>
      <c r="H79" s="11"/>
      <c r="I79" s="11"/>
      <c r="J79" s="11"/>
    </row>
    <row r="80" spans="1:10" ht="15.75" customHeight="1">
      <c r="A80" s="14" t="s">
        <v>67</v>
      </c>
      <c r="B80" s="8" t="b">
        <v>1</v>
      </c>
      <c r="C80" s="5">
        <f t="shared" si="6"/>
        <v>5</v>
      </c>
      <c r="D80" s="17">
        <v>5</v>
      </c>
      <c r="E80" s="11"/>
      <c r="F80" s="11"/>
      <c r="G80" s="11"/>
      <c r="H80" s="11"/>
      <c r="I80" s="11"/>
      <c r="J80" s="11"/>
    </row>
    <row r="81" spans="1:10" ht="15.75" customHeight="1">
      <c r="A81" s="25" t="s">
        <v>7</v>
      </c>
      <c r="B81" s="11"/>
      <c r="C81" s="14"/>
      <c r="D81" s="14"/>
      <c r="E81" s="11"/>
      <c r="F81" s="11"/>
      <c r="G81" s="11"/>
      <c r="H81" s="11"/>
      <c r="I81" s="11"/>
      <c r="J81" s="11"/>
    </row>
    <row r="82" spans="1:10" ht="15.75" customHeight="1">
      <c r="A82" s="25" t="s">
        <v>68</v>
      </c>
      <c r="B82" s="13"/>
      <c r="C82" s="9">
        <f>SUM(C76:C80)</f>
        <v>25</v>
      </c>
      <c r="D82" s="11"/>
      <c r="E82" s="11"/>
      <c r="F82" s="11"/>
      <c r="G82" s="11"/>
      <c r="H82" s="11"/>
      <c r="I82" s="11"/>
      <c r="J82" s="11"/>
    </row>
    <row r="83" spans="1:10" ht="15.75" customHeight="1">
      <c r="A83" s="26" t="s">
        <v>69</v>
      </c>
      <c r="B83" s="10"/>
      <c r="C83" s="10"/>
      <c r="D83" s="10"/>
      <c r="E83" s="10"/>
      <c r="F83" s="10"/>
      <c r="G83" s="10"/>
      <c r="H83" s="10"/>
      <c r="I83" s="10"/>
      <c r="J83" s="10"/>
    </row>
    <row r="84" spans="1:10" ht="15.75" customHeight="1">
      <c r="A84" s="14" t="s">
        <v>70</v>
      </c>
      <c r="B84" s="8" t="b">
        <v>1</v>
      </c>
      <c r="C84" s="5">
        <f>IF(B84=TRUE,15,0)</f>
        <v>15</v>
      </c>
      <c r="D84" s="17">
        <v>15</v>
      </c>
      <c r="E84" s="11"/>
      <c r="F84" s="11"/>
      <c r="G84" s="11"/>
      <c r="H84" s="11"/>
      <c r="I84" s="11"/>
      <c r="J84" s="11"/>
    </row>
    <row r="85" spans="1:10" ht="15.75" customHeight="1">
      <c r="A85" s="25" t="s">
        <v>7</v>
      </c>
      <c r="B85" s="11"/>
      <c r="C85" s="14"/>
      <c r="D85" s="14"/>
      <c r="E85" s="11"/>
      <c r="F85" s="11"/>
      <c r="G85" s="11"/>
      <c r="H85" s="11"/>
      <c r="I85" s="11"/>
      <c r="J85" s="11"/>
    </row>
    <row r="86" spans="1:10" ht="15.75" customHeight="1">
      <c r="A86" s="25" t="s">
        <v>27</v>
      </c>
      <c r="B86" s="13"/>
      <c r="C86" s="9">
        <f>SUM(C84)</f>
        <v>15</v>
      </c>
      <c r="D86" s="11"/>
      <c r="E86" s="11"/>
      <c r="F86" s="11"/>
      <c r="G86" s="11"/>
      <c r="H86" s="11"/>
      <c r="I86" s="11"/>
      <c r="J86" s="11"/>
    </row>
    <row r="87" spans="1:10" ht="15.75" customHeight="1">
      <c r="A87" s="27" t="s">
        <v>71</v>
      </c>
      <c r="B87" s="10"/>
      <c r="C87" s="10"/>
      <c r="D87" s="10"/>
      <c r="E87" s="10"/>
      <c r="F87" s="10"/>
      <c r="G87" s="10"/>
      <c r="H87" s="10"/>
      <c r="I87" s="10"/>
      <c r="J87" s="10"/>
    </row>
    <row r="88" spans="1:10" ht="15.75" customHeight="1">
      <c r="A88" s="14" t="s">
        <v>72</v>
      </c>
      <c r="B88" s="8" t="b">
        <v>1</v>
      </c>
      <c r="C88" s="5">
        <f>IF(B88=TRUE,10,0)</f>
        <v>10</v>
      </c>
      <c r="D88" s="17">
        <v>10</v>
      </c>
      <c r="E88" s="11"/>
      <c r="F88" s="11"/>
      <c r="G88" s="11"/>
      <c r="H88" s="11"/>
      <c r="I88" s="11"/>
      <c r="J88" s="11"/>
    </row>
    <row r="89" spans="1:10" ht="15.75" customHeight="1">
      <c r="A89" s="14" t="s">
        <v>73</v>
      </c>
      <c r="B89" s="8" t="b">
        <v>1</v>
      </c>
      <c r="C89" s="5">
        <f>IF(B89=TRUE,5,0)</f>
        <v>5</v>
      </c>
      <c r="D89" s="17">
        <v>5</v>
      </c>
      <c r="E89" s="11"/>
      <c r="F89" s="11"/>
      <c r="G89" s="11"/>
      <c r="H89" s="11"/>
      <c r="I89" s="11"/>
      <c r="J89" s="11"/>
    </row>
    <row r="90" spans="1:10" ht="15.75" customHeight="1">
      <c r="A90" s="14" t="s">
        <v>74</v>
      </c>
      <c r="B90" s="8" t="b">
        <v>1</v>
      </c>
      <c r="C90" s="5">
        <f>IF(B90=TRUE,10,0)</f>
        <v>10</v>
      </c>
      <c r="D90" s="16">
        <v>10</v>
      </c>
      <c r="E90" s="11"/>
      <c r="F90" s="11"/>
      <c r="G90" s="11"/>
      <c r="H90" s="11"/>
      <c r="I90" s="11"/>
      <c r="J90" s="11"/>
    </row>
    <row r="91" spans="1:10" ht="15.75" customHeight="1">
      <c r="A91" s="14" t="s">
        <v>75</v>
      </c>
      <c r="B91" s="8" t="b">
        <v>0</v>
      </c>
      <c r="C91" s="5">
        <f>IF(B91=TRUE,2.5,0)</f>
        <v>0</v>
      </c>
      <c r="D91" s="11">
        <v>2.5</v>
      </c>
      <c r="E91" s="11"/>
      <c r="F91" s="11"/>
      <c r="G91" s="11"/>
      <c r="H91" s="11"/>
      <c r="I91" s="11"/>
      <c r="J91" s="11"/>
    </row>
    <row r="92" spans="1:10" ht="15.75" customHeight="1">
      <c r="A92" s="5" t="s">
        <v>7</v>
      </c>
    </row>
    <row r="93" spans="1:10" ht="15.75" customHeight="1">
      <c r="A93" s="15" t="s">
        <v>68</v>
      </c>
      <c r="C93" s="5">
        <f>SUM(C88:C91)</f>
        <v>25</v>
      </c>
    </row>
    <row r="94" spans="1:10" ht="15.75" customHeight="1">
      <c r="A94" s="27" t="s">
        <v>76</v>
      </c>
      <c r="B94" s="10"/>
      <c r="C94" s="10"/>
      <c r="D94" s="10"/>
      <c r="E94" s="10"/>
      <c r="F94" s="10"/>
      <c r="G94" s="10"/>
      <c r="H94" s="10"/>
      <c r="I94" s="10"/>
      <c r="J94" s="10"/>
    </row>
    <row r="95" spans="1:10" ht="15.75" customHeight="1">
      <c r="A95" s="14" t="s">
        <v>77</v>
      </c>
      <c r="B95" s="8" t="b">
        <v>1</v>
      </c>
      <c r="C95" s="5">
        <f>IF(B95=TRUE,10,0)</f>
        <v>10</v>
      </c>
      <c r="D95" s="17">
        <v>10</v>
      </c>
      <c r="E95" s="11"/>
      <c r="F95" s="11"/>
      <c r="G95" s="11"/>
      <c r="H95" s="11"/>
      <c r="I95" s="11"/>
      <c r="J95" s="11"/>
    </row>
    <row r="96" spans="1:10" ht="15.75" customHeight="1">
      <c r="A96" s="14" t="s">
        <v>78</v>
      </c>
      <c r="B96" s="8" t="b">
        <v>1</v>
      </c>
      <c r="C96" s="5">
        <f>IF(B96=TRUE,5,0)</f>
        <v>5</v>
      </c>
      <c r="D96" s="17">
        <v>5</v>
      </c>
      <c r="E96" s="11"/>
      <c r="F96" s="11"/>
      <c r="G96" s="11"/>
      <c r="H96" s="11"/>
      <c r="I96" s="11"/>
      <c r="J96" s="11"/>
    </row>
    <row r="97" spans="1:10" ht="15.75" customHeight="1">
      <c r="A97" s="14" t="s">
        <v>79</v>
      </c>
      <c r="B97" s="8" t="b">
        <v>1</v>
      </c>
      <c r="C97" s="5">
        <f>IF(B97=TRUE,35,0)</f>
        <v>35</v>
      </c>
      <c r="D97" s="17">
        <v>35</v>
      </c>
      <c r="E97" s="11"/>
      <c r="F97" s="11"/>
      <c r="G97" s="11"/>
      <c r="H97" s="11"/>
      <c r="I97" s="11"/>
      <c r="J97" s="11"/>
    </row>
    <row r="98" spans="1:10" ht="15.75" customHeight="1">
      <c r="A98" s="28" t="s">
        <v>80</v>
      </c>
      <c r="B98" s="8" t="b">
        <v>0</v>
      </c>
      <c r="C98" s="5">
        <f t="shared" ref="C98:C100" si="7">IF(B98=TRUE,5,0)</f>
        <v>0</v>
      </c>
      <c r="D98" s="17">
        <v>5</v>
      </c>
      <c r="E98" s="11"/>
      <c r="F98" s="11"/>
      <c r="G98" s="11"/>
      <c r="H98" s="11"/>
      <c r="I98" s="11"/>
      <c r="J98" s="11"/>
    </row>
    <row r="99" spans="1:10" ht="15.75" customHeight="1">
      <c r="A99" s="28" t="s">
        <v>81</v>
      </c>
      <c r="B99" s="8" t="b">
        <v>0</v>
      </c>
      <c r="C99" s="5">
        <f t="shared" si="7"/>
        <v>0</v>
      </c>
      <c r="D99" s="17">
        <v>5</v>
      </c>
      <c r="E99" s="11"/>
      <c r="F99" s="11"/>
      <c r="G99" s="11"/>
      <c r="H99" s="11"/>
      <c r="I99" s="11"/>
      <c r="J99" s="11"/>
    </row>
    <row r="100" spans="1:10" ht="15.75" customHeight="1">
      <c r="A100" s="28" t="s">
        <v>82</v>
      </c>
      <c r="B100" s="8" t="b">
        <v>0</v>
      </c>
      <c r="C100" s="5">
        <f t="shared" si="7"/>
        <v>0</v>
      </c>
      <c r="D100" s="17">
        <v>5</v>
      </c>
      <c r="E100" s="11"/>
      <c r="F100" s="11"/>
      <c r="G100" s="11"/>
      <c r="H100" s="11"/>
      <c r="I100" s="11"/>
      <c r="J100" s="11"/>
    </row>
    <row r="101" spans="1:10" ht="15.75" customHeight="1">
      <c r="A101" s="28" t="s">
        <v>83</v>
      </c>
      <c r="B101" s="8" t="b">
        <v>0</v>
      </c>
      <c r="C101" s="5">
        <f>IF(B101=TRUE,15,0)</f>
        <v>0</v>
      </c>
      <c r="D101" s="17">
        <v>15</v>
      </c>
      <c r="E101" s="11"/>
      <c r="F101" s="11"/>
      <c r="G101" s="11"/>
      <c r="H101" s="11"/>
      <c r="I101" s="11"/>
      <c r="J101" s="11"/>
    </row>
    <row r="102" spans="1:10" ht="15.75" customHeight="1">
      <c r="A102" s="28" t="s">
        <v>84</v>
      </c>
      <c r="B102" s="8" t="b">
        <v>0</v>
      </c>
      <c r="C102" s="5">
        <f>IF(B102=TRUE,5,0)</f>
        <v>0</v>
      </c>
      <c r="D102" s="17">
        <v>5</v>
      </c>
      <c r="E102" s="11"/>
      <c r="F102" s="11"/>
      <c r="G102" s="11"/>
      <c r="H102" s="11"/>
      <c r="I102" s="11"/>
      <c r="J102" s="11"/>
    </row>
    <row r="103" spans="1:10" ht="15.75" customHeight="1">
      <c r="A103" s="14" t="s">
        <v>75</v>
      </c>
      <c r="B103" s="8" t="b">
        <v>0</v>
      </c>
      <c r="C103" s="5">
        <f>IF(B103=TRUE,2.5,0)</f>
        <v>0</v>
      </c>
      <c r="D103" s="11">
        <v>2.5</v>
      </c>
      <c r="E103" s="11"/>
      <c r="F103" s="11"/>
      <c r="G103" s="11"/>
      <c r="H103" s="11"/>
      <c r="I103" s="11"/>
      <c r="J103" s="11"/>
    </row>
    <row r="104" spans="1:10" ht="15.75" customHeight="1">
      <c r="A104" s="5" t="s">
        <v>7</v>
      </c>
    </row>
    <row r="105" spans="1:10" ht="15.75" customHeight="1">
      <c r="A105" s="15" t="s">
        <v>85</v>
      </c>
      <c r="C105" s="5">
        <f>SUM(C95:C103)</f>
        <v>50</v>
      </c>
    </row>
    <row r="106" spans="1:10" ht="15.75" customHeight="1">
      <c r="A106" s="29"/>
      <c r="B106" s="30"/>
      <c r="C106" s="30"/>
      <c r="D106" s="30"/>
      <c r="E106" s="30"/>
      <c r="F106" s="30"/>
      <c r="G106" s="30"/>
      <c r="H106" s="30"/>
      <c r="I106" s="30"/>
      <c r="J106" s="30"/>
    </row>
    <row r="107" spans="1:10" ht="15.75" customHeight="1">
      <c r="A107" s="26" t="s">
        <v>86</v>
      </c>
      <c r="B107" s="31"/>
      <c r="C107" s="31">
        <f>SUM(C28,C35,C49,C67,C82,C86,C93,C105)</f>
        <v>213.5</v>
      </c>
      <c r="D107" s="31"/>
      <c r="E107" s="31"/>
      <c r="F107" s="31"/>
      <c r="G107" s="31"/>
      <c r="H107" s="31"/>
      <c r="I107" s="31"/>
      <c r="J107" s="31"/>
    </row>
    <row r="108" spans="1:10" ht="15.75" customHeight="1">
      <c r="A108" s="32"/>
    </row>
    <row r="109" spans="1:10" ht="15.75" customHeight="1">
      <c r="A109" s="6" t="s">
        <v>87</v>
      </c>
      <c r="B109" s="6"/>
      <c r="C109" s="6"/>
      <c r="D109" s="6"/>
      <c r="E109" s="6"/>
      <c r="F109" s="6"/>
      <c r="G109" s="6"/>
      <c r="H109" s="6"/>
      <c r="I109" s="6"/>
      <c r="J109" s="6"/>
    </row>
    <row r="110" spans="1:10" ht="15.75" customHeight="1">
      <c r="A110" s="24" t="s">
        <v>10</v>
      </c>
      <c r="B110" s="33"/>
      <c r="C110" s="33"/>
      <c r="D110" s="33"/>
      <c r="E110" s="33"/>
      <c r="F110" s="33"/>
      <c r="G110" s="33"/>
      <c r="H110" s="33"/>
      <c r="I110" s="33"/>
      <c r="J110" s="33"/>
    </row>
    <row r="111" spans="1:10" ht="15.75" customHeight="1">
      <c r="A111" s="11" t="s">
        <v>11</v>
      </c>
      <c r="B111" s="8" t="b">
        <v>1</v>
      </c>
      <c r="C111" s="5">
        <f t="shared" ref="C111:C119" si="8">IF(B111=TRUE,1,0)</f>
        <v>1</v>
      </c>
      <c r="D111" s="11"/>
      <c r="E111" s="11"/>
      <c r="F111" s="11"/>
      <c r="G111" s="11"/>
      <c r="H111" s="11"/>
      <c r="I111" s="11"/>
      <c r="J111" s="11"/>
    </row>
    <row r="112" spans="1:10" ht="15.75" customHeight="1">
      <c r="A112" s="13" t="s">
        <v>12</v>
      </c>
      <c r="B112" s="8" t="b">
        <v>1</v>
      </c>
      <c r="C112" s="5">
        <f t="shared" si="8"/>
        <v>1</v>
      </c>
      <c r="D112" s="11"/>
      <c r="E112" s="11"/>
      <c r="F112" s="11"/>
      <c r="G112" s="11"/>
      <c r="H112" s="11"/>
      <c r="I112" s="11"/>
      <c r="J112" s="11"/>
    </row>
    <row r="113" spans="1:10" ht="15.75" customHeight="1">
      <c r="A113" s="14" t="s">
        <v>88</v>
      </c>
      <c r="B113" s="8" t="b">
        <v>1</v>
      </c>
      <c r="C113" s="5">
        <f t="shared" si="8"/>
        <v>1</v>
      </c>
      <c r="D113" s="11"/>
      <c r="E113" s="11"/>
      <c r="F113" s="11"/>
      <c r="G113" s="11"/>
      <c r="H113" s="11"/>
      <c r="I113" s="11"/>
      <c r="J113" s="11"/>
    </row>
    <row r="114" spans="1:10" ht="15.75" customHeight="1">
      <c r="A114" s="14" t="s">
        <v>89</v>
      </c>
      <c r="B114" s="8" t="b">
        <v>1</v>
      </c>
      <c r="C114" s="5">
        <f t="shared" si="8"/>
        <v>1</v>
      </c>
      <c r="D114" s="11"/>
      <c r="E114" s="11"/>
      <c r="F114" s="11"/>
      <c r="G114" s="11"/>
      <c r="H114" s="11"/>
      <c r="I114" s="11"/>
      <c r="J114" s="11"/>
    </row>
    <row r="115" spans="1:10" ht="15.75" customHeight="1">
      <c r="A115" s="14" t="s">
        <v>90</v>
      </c>
      <c r="B115" s="8" t="b">
        <v>1</v>
      </c>
      <c r="C115" s="5">
        <f t="shared" si="8"/>
        <v>1</v>
      </c>
      <c r="D115" s="11"/>
      <c r="E115" s="11"/>
      <c r="F115" s="11"/>
      <c r="G115" s="11"/>
      <c r="H115" s="11"/>
      <c r="I115" s="11"/>
      <c r="J115" s="11"/>
    </row>
    <row r="116" spans="1:10" ht="15.75" customHeight="1">
      <c r="A116" s="14" t="s">
        <v>91</v>
      </c>
      <c r="B116" s="8" t="b">
        <v>1</v>
      </c>
      <c r="C116" s="5">
        <f t="shared" si="8"/>
        <v>1</v>
      </c>
      <c r="D116" s="11"/>
      <c r="E116" s="11"/>
      <c r="F116" s="11"/>
      <c r="G116" s="11"/>
      <c r="H116" s="11"/>
      <c r="I116" s="11"/>
      <c r="J116" s="11"/>
    </row>
    <row r="117" spans="1:10" ht="15.75" customHeight="1">
      <c r="A117" s="14" t="s">
        <v>92</v>
      </c>
      <c r="B117" s="8" t="b">
        <v>1</v>
      </c>
      <c r="C117" s="5">
        <f t="shared" si="8"/>
        <v>1</v>
      </c>
      <c r="D117" s="11"/>
      <c r="E117" s="11"/>
      <c r="F117" s="11"/>
      <c r="G117" s="11"/>
      <c r="H117" s="11"/>
      <c r="I117" s="11"/>
      <c r="J117" s="11"/>
    </row>
    <row r="118" spans="1:10" ht="15.75" customHeight="1">
      <c r="A118" s="11" t="s">
        <v>25</v>
      </c>
      <c r="B118" s="8" t="b">
        <v>1</v>
      </c>
      <c r="C118" s="5">
        <f t="shared" si="8"/>
        <v>1</v>
      </c>
      <c r="D118" s="11"/>
      <c r="E118" s="11"/>
      <c r="F118" s="11"/>
      <c r="G118" s="11"/>
      <c r="H118" s="11"/>
      <c r="I118" s="11"/>
      <c r="J118" s="11"/>
    </row>
    <row r="119" spans="1:10" ht="15.75" customHeight="1">
      <c r="A119" s="11" t="s">
        <v>93</v>
      </c>
      <c r="B119" s="8" t="b">
        <v>1</v>
      </c>
      <c r="C119" s="5">
        <f t="shared" si="8"/>
        <v>1</v>
      </c>
      <c r="D119" s="11"/>
      <c r="E119" s="11"/>
      <c r="F119" s="11"/>
      <c r="G119" s="11"/>
      <c r="H119" s="11"/>
      <c r="I119" s="11"/>
      <c r="J119" s="11"/>
    </row>
    <row r="120" spans="1:10" ht="15.75" customHeight="1">
      <c r="A120" s="5" t="s">
        <v>26</v>
      </c>
      <c r="C120" s="5"/>
    </row>
    <row r="121" spans="1:10" ht="15.75" customHeight="1">
      <c r="A121" s="15" t="s">
        <v>94</v>
      </c>
      <c r="C121" s="5">
        <f>SUM(C111:C119)</f>
        <v>9</v>
      </c>
    </row>
    <row r="122" spans="1:10" ht="15.75" customHeight="1">
      <c r="A122" s="26" t="s">
        <v>88</v>
      </c>
      <c r="B122" s="33"/>
      <c r="C122" s="33"/>
      <c r="D122" s="33"/>
      <c r="E122" s="33"/>
      <c r="F122" s="33"/>
      <c r="G122" s="33"/>
      <c r="H122" s="33"/>
      <c r="I122" s="33"/>
      <c r="J122" s="33"/>
    </row>
    <row r="123" spans="1:10" ht="15.75" customHeight="1">
      <c r="A123" s="14" t="s">
        <v>95</v>
      </c>
      <c r="B123" s="8" t="b">
        <v>1</v>
      </c>
      <c r="C123" s="5">
        <f t="shared" ref="C123:C125" si="9">IF(B123=TRUE,2.5,0)</f>
        <v>2.5</v>
      </c>
      <c r="D123" s="17">
        <v>2.5</v>
      </c>
      <c r="E123" s="11"/>
      <c r="F123" s="11"/>
      <c r="G123" s="11"/>
      <c r="H123" s="11"/>
      <c r="I123" s="11"/>
      <c r="J123" s="11"/>
    </row>
    <row r="124" spans="1:10" ht="15.75" customHeight="1">
      <c r="A124" s="14" t="s">
        <v>96</v>
      </c>
      <c r="B124" s="8" t="b">
        <v>1</v>
      </c>
      <c r="C124" s="5">
        <f t="shared" si="9"/>
        <v>2.5</v>
      </c>
      <c r="D124" s="17">
        <v>2.5</v>
      </c>
      <c r="E124" s="11"/>
      <c r="F124" s="11"/>
      <c r="G124" s="11"/>
      <c r="H124" s="11"/>
      <c r="I124" s="11"/>
      <c r="J124" s="11"/>
    </row>
    <row r="125" spans="1:10" ht="15.75" customHeight="1">
      <c r="A125" s="14" t="s">
        <v>97</v>
      </c>
      <c r="B125" s="8" t="b">
        <v>1</v>
      </c>
      <c r="C125" s="5">
        <f t="shared" si="9"/>
        <v>2.5</v>
      </c>
      <c r="D125" s="17">
        <v>2.5</v>
      </c>
      <c r="E125" s="11"/>
      <c r="F125" s="11"/>
      <c r="G125" s="11"/>
      <c r="H125" s="11"/>
      <c r="I125" s="11"/>
      <c r="J125" s="11"/>
    </row>
    <row r="126" spans="1:10" ht="15.75" customHeight="1">
      <c r="A126" s="32"/>
      <c r="C126" s="20"/>
      <c r="D126" s="32"/>
      <c r="E126" s="20"/>
      <c r="F126" s="20"/>
      <c r="G126" s="20"/>
      <c r="H126" s="20"/>
      <c r="I126" s="20"/>
      <c r="J126" s="20"/>
    </row>
    <row r="127" spans="1:10" ht="15.75" customHeight="1">
      <c r="A127" s="14" t="s">
        <v>98</v>
      </c>
      <c r="B127" s="8" t="b">
        <v>1</v>
      </c>
      <c r="C127" s="5">
        <f t="shared" ref="C127:C128" si="10">IF(B127=TRUE,2.5,0)</f>
        <v>2.5</v>
      </c>
      <c r="D127" s="17">
        <v>2.5</v>
      </c>
      <c r="E127" s="11"/>
      <c r="F127" s="11"/>
      <c r="G127" s="11"/>
      <c r="H127" s="11"/>
      <c r="I127" s="11"/>
      <c r="J127" s="11"/>
    </row>
    <row r="128" spans="1:10" ht="15.75" customHeight="1">
      <c r="A128" s="14" t="s">
        <v>99</v>
      </c>
      <c r="B128" s="8" t="b">
        <v>1</v>
      </c>
      <c r="C128" s="5">
        <f t="shared" si="10"/>
        <v>2.5</v>
      </c>
      <c r="D128" s="16">
        <v>2.5</v>
      </c>
      <c r="E128" s="11"/>
      <c r="F128" s="11"/>
      <c r="G128" s="11"/>
      <c r="H128" s="11"/>
      <c r="I128" s="11"/>
      <c r="J128" s="11"/>
    </row>
    <row r="129" spans="1:10" ht="15.75" customHeight="1">
      <c r="A129" s="34"/>
      <c r="B129" s="8"/>
      <c r="C129" s="5"/>
      <c r="D129" s="13"/>
      <c r="E129" s="13"/>
      <c r="F129" s="13"/>
      <c r="G129" s="13"/>
      <c r="H129" s="13"/>
      <c r="I129" s="13"/>
      <c r="J129" s="13"/>
    </row>
    <row r="130" spans="1:10" ht="15.75" customHeight="1">
      <c r="A130" s="14" t="s">
        <v>100</v>
      </c>
      <c r="B130" s="8" t="b">
        <v>1</v>
      </c>
      <c r="C130" s="5">
        <f t="shared" ref="C130:C131" si="11">IF(B130=TRUE,2.5,0)</f>
        <v>2.5</v>
      </c>
      <c r="D130" s="17">
        <v>2.5</v>
      </c>
      <c r="E130" s="11"/>
      <c r="F130" s="11"/>
      <c r="G130" s="11"/>
      <c r="H130" s="11"/>
      <c r="I130" s="11"/>
      <c r="J130" s="11"/>
    </row>
    <row r="131" spans="1:10" ht="15.75" customHeight="1">
      <c r="A131" s="14" t="s">
        <v>101</v>
      </c>
      <c r="B131" s="8" t="b">
        <v>1</v>
      </c>
      <c r="C131" s="5">
        <f t="shared" si="11"/>
        <v>2.5</v>
      </c>
      <c r="D131" s="17">
        <v>2.5</v>
      </c>
      <c r="E131" s="11"/>
      <c r="F131" s="11"/>
      <c r="G131" s="11"/>
      <c r="H131" s="11"/>
      <c r="I131" s="11"/>
      <c r="J131" s="11"/>
    </row>
    <row r="132" spans="1:10" ht="15.75" customHeight="1">
      <c r="A132" s="34"/>
      <c r="B132" s="35"/>
      <c r="C132" s="9"/>
      <c r="D132" s="34"/>
      <c r="E132" s="13"/>
      <c r="F132" s="13"/>
      <c r="G132" s="13"/>
      <c r="H132" s="13"/>
      <c r="I132" s="13"/>
      <c r="J132" s="13"/>
    </row>
    <row r="133" spans="1:10" ht="15.75" customHeight="1">
      <c r="A133" s="14" t="s">
        <v>102</v>
      </c>
      <c r="B133" s="8" t="b">
        <v>1</v>
      </c>
      <c r="C133" s="5">
        <f>IF(B133=TRUE,5,0)</f>
        <v>5</v>
      </c>
      <c r="D133" s="17">
        <v>5</v>
      </c>
      <c r="E133" s="11"/>
      <c r="F133" s="11"/>
      <c r="G133" s="11"/>
      <c r="H133" s="11"/>
      <c r="I133" s="11"/>
      <c r="J133" s="11"/>
    </row>
    <row r="134" spans="1:10" ht="15.75" customHeight="1">
      <c r="C134" s="20"/>
      <c r="E134" s="20"/>
      <c r="F134" s="20"/>
      <c r="G134" s="20"/>
      <c r="H134" s="20"/>
      <c r="I134" s="20"/>
      <c r="J134" s="20"/>
    </row>
    <row r="135" spans="1:10" ht="15.75" customHeight="1">
      <c r="A135" s="14" t="s">
        <v>103</v>
      </c>
      <c r="B135" s="8" t="b">
        <v>1</v>
      </c>
      <c r="C135" s="5">
        <f>IF(B135=TRUE,10,0)</f>
        <v>10</v>
      </c>
      <c r="D135" s="17">
        <v>10</v>
      </c>
      <c r="E135" s="11"/>
      <c r="F135" s="11"/>
      <c r="G135" s="11"/>
      <c r="H135" s="11"/>
      <c r="I135" s="11"/>
      <c r="J135" s="11"/>
    </row>
    <row r="136" spans="1:10" ht="15.75" customHeight="1">
      <c r="A136" s="28" t="s">
        <v>104</v>
      </c>
      <c r="B136" s="8" t="b">
        <v>0</v>
      </c>
      <c r="C136" s="5">
        <f t="shared" ref="C136:C137" si="12">IF(B136=TRUE,5,0)</f>
        <v>0</v>
      </c>
      <c r="D136" s="17">
        <v>5</v>
      </c>
      <c r="E136" s="11"/>
      <c r="F136" s="11"/>
      <c r="G136" s="11"/>
      <c r="H136" s="11"/>
      <c r="I136" s="11"/>
      <c r="J136" s="11"/>
    </row>
    <row r="137" spans="1:10" ht="15.75" customHeight="1">
      <c r="A137" s="28" t="s">
        <v>105</v>
      </c>
      <c r="B137" s="8" t="b">
        <v>0</v>
      </c>
      <c r="C137" s="5">
        <f t="shared" si="12"/>
        <v>0</v>
      </c>
      <c r="D137" s="17">
        <v>5</v>
      </c>
      <c r="E137" s="11"/>
      <c r="F137" s="11"/>
      <c r="G137" s="11"/>
      <c r="H137" s="11"/>
      <c r="I137" s="11"/>
      <c r="J137" s="11"/>
    </row>
    <row r="138" spans="1:10" ht="16.5" customHeight="1">
      <c r="A138" s="14" t="s">
        <v>106</v>
      </c>
      <c r="B138" s="8" t="b">
        <v>0</v>
      </c>
      <c r="C138" s="5">
        <f>IF(B138=TRUE,2.5,0)</f>
        <v>0</v>
      </c>
      <c r="D138" s="17">
        <v>2.5</v>
      </c>
      <c r="E138" s="11"/>
      <c r="F138" s="11"/>
      <c r="G138" s="11"/>
      <c r="H138" s="11"/>
      <c r="I138" s="11"/>
      <c r="J138" s="11"/>
    </row>
    <row r="139" spans="1:10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</row>
    <row r="140" spans="1:10" ht="15.75" customHeight="1">
      <c r="A140" s="11" t="s">
        <v>107</v>
      </c>
      <c r="B140" s="8" t="b">
        <v>1</v>
      </c>
      <c r="C140" s="5">
        <f>IF(B140=TRUE,40,0)</f>
        <v>40</v>
      </c>
      <c r="D140" s="14">
        <v>40</v>
      </c>
      <c r="E140" s="11"/>
      <c r="F140" s="11"/>
      <c r="G140" s="11"/>
      <c r="H140" s="11"/>
      <c r="I140" s="11"/>
      <c r="J140" s="11"/>
    </row>
    <row r="141" spans="1:10" ht="15.75" customHeight="1">
      <c r="A141" s="28" t="s">
        <v>108</v>
      </c>
      <c r="B141" s="8" t="b">
        <v>0</v>
      </c>
      <c r="C141" s="5">
        <f t="shared" ref="C141:C142" si="13">IF(B141=TRUE,5,0)</f>
        <v>0</v>
      </c>
      <c r="D141" s="14">
        <v>5</v>
      </c>
      <c r="E141" s="11"/>
      <c r="F141" s="11"/>
      <c r="G141" s="11"/>
      <c r="H141" s="11"/>
      <c r="I141" s="11"/>
      <c r="J141" s="11"/>
    </row>
    <row r="142" spans="1:10" ht="15.75" customHeight="1">
      <c r="A142" s="28" t="s">
        <v>109</v>
      </c>
      <c r="B142" s="8" t="b">
        <v>0</v>
      </c>
      <c r="C142" s="5">
        <f t="shared" si="13"/>
        <v>0</v>
      </c>
      <c r="D142" s="14">
        <v>5</v>
      </c>
      <c r="E142" s="11"/>
      <c r="F142" s="11"/>
      <c r="G142" s="11"/>
      <c r="H142" s="11"/>
      <c r="I142" s="11"/>
      <c r="J142" s="11"/>
    </row>
    <row r="143" spans="1:10" ht="15.75" customHeight="1">
      <c r="A143" s="28" t="s">
        <v>110</v>
      </c>
      <c r="B143" s="8" t="b">
        <v>0</v>
      </c>
      <c r="C143" s="5">
        <f>IF(B143=TRUE,15,0)</f>
        <v>0</v>
      </c>
      <c r="D143" s="14">
        <v>15</v>
      </c>
      <c r="E143" s="11"/>
      <c r="F143" s="11"/>
      <c r="G143" s="11"/>
      <c r="H143" s="11"/>
      <c r="I143" s="11"/>
      <c r="J143" s="11"/>
    </row>
    <row r="144" spans="1:10" ht="15.75" customHeight="1">
      <c r="A144" s="28" t="s">
        <v>111</v>
      </c>
      <c r="B144" s="8" t="b">
        <v>0</v>
      </c>
      <c r="C144" s="5">
        <f>IF(B144=TRUE,10,0)</f>
        <v>0</v>
      </c>
      <c r="D144" s="14">
        <v>10</v>
      </c>
      <c r="E144" s="11"/>
      <c r="F144" s="11"/>
      <c r="G144" s="11"/>
      <c r="H144" s="11"/>
      <c r="I144" s="11"/>
      <c r="J144" s="11"/>
    </row>
    <row r="145" spans="1:10" ht="15.75" customHeight="1">
      <c r="A145" s="28" t="s">
        <v>112</v>
      </c>
      <c r="B145" s="8" t="b">
        <v>0</v>
      </c>
      <c r="C145" s="5">
        <f>IF(B145=TRUE,5,0)</f>
        <v>0</v>
      </c>
      <c r="D145" s="34">
        <v>5</v>
      </c>
      <c r="E145" s="13"/>
      <c r="F145" s="13"/>
      <c r="G145" s="13"/>
      <c r="H145" s="13"/>
      <c r="I145" s="13"/>
      <c r="J145" s="13"/>
    </row>
    <row r="146" spans="1:10" ht="15.75" customHeight="1">
      <c r="A146" s="34"/>
      <c r="B146" s="35"/>
      <c r="C146" s="9"/>
      <c r="D146" s="34"/>
      <c r="E146" s="13"/>
      <c r="F146" s="13"/>
      <c r="G146" s="13"/>
      <c r="H146" s="13"/>
      <c r="I146" s="13"/>
      <c r="J146" s="13"/>
    </row>
    <row r="147" spans="1:10" ht="15.75" customHeight="1">
      <c r="A147" s="14" t="s">
        <v>113</v>
      </c>
      <c r="B147" s="8" t="b">
        <v>1</v>
      </c>
      <c r="C147" s="5">
        <f>IF(B147=TRUE,10,0)</f>
        <v>10</v>
      </c>
      <c r="D147" s="17">
        <v>10</v>
      </c>
      <c r="E147" s="11"/>
      <c r="F147" s="11"/>
      <c r="G147" s="11"/>
      <c r="H147" s="11"/>
      <c r="I147" s="11"/>
      <c r="J147" s="11"/>
    </row>
    <row r="148" spans="1:10" ht="16.5" customHeight="1">
      <c r="A148" s="11" t="s">
        <v>114</v>
      </c>
      <c r="B148" s="8" t="b">
        <v>0</v>
      </c>
      <c r="C148" s="5">
        <f>IF(B148=TRUE,2.5,0)</f>
        <v>0</v>
      </c>
      <c r="D148" s="17">
        <v>2.5</v>
      </c>
      <c r="E148" s="11"/>
      <c r="F148" s="11"/>
      <c r="G148" s="11"/>
      <c r="H148" s="11"/>
      <c r="I148" s="11"/>
      <c r="J148" s="11"/>
    </row>
    <row r="149" spans="1:10" ht="15.75" customHeight="1">
      <c r="A149" s="5" t="s">
        <v>7</v>
      </c>
    </row>
    <row r="150" spans="1:10" ht="15.75" customHeight="1">
      <c r="A150" s="36" t="s">
        <v>115</v>
      </c>
      <c r="C150" s="37">
        <f>SUM(C123:C148)</f>
        <v>82.5</v>
      </c>
    </row>
    <row r="151" spans="1:10" ht="15.75" customHeight="1">
      <c r="A151" s="26" t="s">
        <v>89</v>
      </c>
      <c r="B151" s="33"/>
      <c r="C151" s="33"/>
      <c r="D151" s="33"/>
      <c r="E151" s="33"/>
      <c r="F151" s="33"/>
      <c r="G151" s="33"/>
      <c r="H151" s="33"/>
      <c r="I151" s="33"/>
      <c r="J151" s="33"/>
    </row>
    <row r="152" spans="1:10" ht="15.75" customHeight="1">
      <c r="A152" s="14" t="s">
        <v>116</v>
      </c>
      <c r="B152" s="8" t="b">
        <v>1</v>
      </c>
      <c r="C152" s="5">
        <f t="shared" ref="C152:C154" si="14">IF(B152=TRUE,2.5,0)</f>
        <v>2.5</v>
      </c>
      <c r="D152" s="17">
        <v>2.5</v>
      </c>
      <c r="E152" s="11"/>
      <c r="F152" s="11"/>
      <c r="G152" s="11"/>
      <c r="H152" s="11"/>
      <c r="I152" s="11"/>
      <c r="J152" s="11"/>
    </row>
    <row r="153" spans="1:10" ht="15.75" customHeight="1">
      <c r="A153" s="14" t="s">
        <v>96</v>
      </c>
      <c r="B153" s="8" t="b">
        <v>1</v>
      </c>
      <c r="C153" s="5">
        <f t="shared" si="14"/>
        <v>2.5</v>
      </c>
      <c r="D153" s="17">
        <v>2.5</v>
      </c>
      <c r="E153" s="11"/>
      <c r="F153" s="11"/>
      <c r="G153" s="11"/>
      <c r="H153" s="11"/>
      <c r="I153" s="11"/>
      <c r="J153" s="11"/>
    </row>
    <row r="154" spans="1:10" ht="15.75" customHeight="1">
      <c r="A154" s="14" t="s">
        <v>117</v>
      </c>
      <c r="B154" s="8" t="b">
        <v>1</v>
      </c>
      <c r="C154" s="5">
        <f t="shared" si="14"/>
        <v>2.5</v>
      </c>
      <c r="D154" s="17">
        <v>2.5</v>
      </c>
      <c r="E154" s="11"/>
      <c r="F154" s="11"/>
      <c r="G154" s="11"/>
      <c r="H154" s="11"/>
      <c r="I154" s="11"/>
      <c r="J154" s="11"/>
    </row>
    <row r="155" spans="1:10" ht="15.75" customHeight="1">
      <c r="A155" s="32"/>
      <c r="C155" s="20"/>
      <c r="D155" s="32"/>
      <c r="E155" s="20"/>
      <c r="F155" s="20"/>
      <c r="G155" s="20"/>
      <c r="H155" s="20"/>
      <c r="I155" s="20"/>
      <c r="J155" s="20"/>
    </row>
    <row r="156" spans="1:10" ht="15.75" customHeight="1">
      <c r="A156" s="14" t="s">
        <v>118</v>
      </c>
      <c r="B156" s="8" t="b">
        <v>1</v>
      </c>
      <c r="C156" s="5">
        <f t="shared" ref="C156:C158" si="15">IF(B156=TRUE,2.5,0)</f>
        <v>2.5</v>
      </c>
      <c r="D156" s="17">
        <v>5</v>
      </c>
      <c r="E156" s="11"/>
      <c r="F156" s="11"/>
      <c r="G156" s="11"/>
      <c r="H156" s="11"/>
      <c r="I156" s="11"/>
      <c r="J156" s="11"/>
    </row>
    <row r="157" spans="1:10" ht="15.75" customHeight="1">
      <c r="A157" s="14" t="s">
        <v>119</v>
      </c>
      <c r="B157" s="8" t="b">
        <v>1</v>
      </c>
      <c r="C157" s="5">
        <f t="shared" si="15"/>
        <v>2.5</v>
      </c>
      <c r="D157" s="17">
        <v>2.5</v>
      </c>
      <c r="E157" s="11"/>
      <c r="F157" s="11"/>
      <c r="G157" s="11"/>
      <c r="H157" s="11"/>
      <c r="I157" s="11"/>
      <c r="J157" s="11"/>
    </row>
    <row r="158" spans="1:10" ht="15.75" customHeight="1">
      <c r="A158" s="14" t="s">
        <v>99</v>
      </c>
      <c r="B158" s="8" t="b">
        <v>1</v>
      </c>
      <c r="C158" s="5">
        <f t="shared" si="15"/>
        <v>2.5</v>
      </c>
      <c r="D158" s="16">
        <v>2.5</v>
      </c>
      <c r="E158" s="11"/>
      <c r="F158" s="11"/>
      <c r="G158" s="11"/>
      <c r="H158" s="11"/>
      <c r="I158" s="11"/>
      <c r="J158" s="11"/>
    </row>
    <row r="159" spans="1:10" ht="15.75" customHeight="1">
      <c r="A159" s="34"/>
      <c r="B159" s="8"/>
      <c r="C159" s="5"/>
      <c r="D159" s="13"/>
      <c r="E159" s="13"/>
      <c r="F159" s="13"/>
      <c r="G159" s="13"/>
      <c r="H159" s="13"/>
      <c r="I159" s="13"/>
      <c r="J159" s="13"/>
    </row>
    <row r="160" spans="1:10" ht="15.75" customHeight="1">
      <c r="A160" s="14" t="s">
        <v>100</v>
      </c>
      <c r="B160" s="8" t="b">
        <v>1</v>
      </c>
      <c r="C160" s="5">
        <f t="shared" ref="C160:C161" si="16">IF(B160=TRUE,2.5,0)</f>
        <v>2.5</v>
      </c>
      <c r="D160" s="17">
        <v>2.5</v>
      </c>
      <c r="E160" s="11"/>
      <c r="F160" s="11"/>
      <c r="G160" s="11"/>
      <c r="H160" s="11"/>
      <c r="I160" s="11"/>
      <c r="J160" s="11"/>
    </row>
    <row r="161" spans="1:10" ht="15.75" customHeight="1">
      <c r="A161" s="14" t="s">
        <v>101</v>
      </c>
      <c r="B161" s="8" t="b">
        <v>1</v>
      </c>
      <c r="C161" s="5">
        <f t="shared" si="16"/>
        <v>2.5</v>
      </c>
      <c r="D161" s="17">
        <v>2.5</v>
      </c>
      <c r="E161" s="11"/>
      <c r="F161" s="11"/>
      <c r="G161" s="11"/>
      <c r="H161" s="11"/>
      <c r="I161" s="11"/>
      <c r="J161" s="11"/>
    </row>
    <row r="163" spans="1:10" ht="15.75" customHeight="1">
      <c r="A163" s="14" t="s">
        <v>120</v>
      </c>
      <c r="B163" s="8" t="b">
        <v>1</v>
      </c>
      <c r="C163" s="5">
        <f>IF(B163=TRUE,15,0)</f>
        <v>15</v>
      </c>
      <c r="D163" s="17">
        <v>15</v>
      </c>
      <c r="E163" s="11"/>
      <c r="F163" s="11"/>
      <c r="G163" s="11"/>
      <c r="H163" s="11"/>
      <c r="I163" s="11"/>
      <c r="J163" s="11"/>
    </row>
    <row r="164" spans="1:10" ht="15.75" customHeight="1">
      <c r="A164" s="28" t="s">
        <v>121</v>
      </c>
      <c r="B164" s="8" t="b">
        <v>0</v>
      </c>
      <c r="C164" s="5">
        <f t="shared" ref="C164:C165" si="17">IF(B164=TRUE,2.5,0)</f>
        <v>0</v>
      </c>
      <c r="D164" s="15">
        <v>2.5</v>
      </c>
      <c r="E164" s="11"/>
      <c r="F164" s="11"/>
      <c r="G164" s="11"/>
      <c r="H164" s="11"/>
      <c r="I164" s="11"/>
      <c r="J164" s="11"/>
    </row>
    <row r="165" spans="1:10" ht="15.75" customHeight="1">
      <c r="A165" s="28" t="s">
        <v>122</v>
      </c>
      <c r="B165" s="8" t="b">
        <v>0</v>
      </c>
      <c r="C165" s="5">
        <f t="shared" si="17"/>
        <v>0</v>
      </c>
      <c r="D165" s="15">
        <v>2.5</v>
      </c>
      <c r="E165" s="11"/>
      <c r="F165" s="11"/>
      <c r="G165" s="11"/>
      <c r="H165" s="11"/>
      <c r="I165" s="11"/>
      <c r="J165" s="11"/>
    </row>
    <row r="166" spans="1:10" ht="15.75" customHeight="1">
      <c r="A166" s="28" t="s">
        <v>123</v>
      </c>
      <c r="B166" s="8" t="b">
        <v>0</v>
      </c>
      <c r="C166" s="5">
        <f t="shared" ref="C166:C168" si="18">IF(B166=TRUE,5,0)</f>
        <v>0</v>
      </c>
      <c r="D166" s="15">
        <v>5</v>
      </c>
      <c r="E166" s="11"/>
      <c r="F166" s="11"/>
      <c r="G166" s="11"/>
      <c r="H166" s="11"/>
      <c r="I166" s="11"/>
      <c r="J166" s="11"/>
    </row>
    <row r="167" spans="1:10" ht="15.75" customHeight="1">
      <c r="A167" s="28" t="s">
        <v>124</v>
      </c>
      <c r="B167" s="8" t="b">
        <v>0</v>
      </c>
      <c r="C167" s="5">
        <f t="shared" si="18"/>
        <v>0</v>
      </c>
      <c r="D167" s="15">
        <v>5</v>
      </c>
      <c r="E167" s="11"/>
      <c r="F167" s="11"/>
      <c r="G167" s="11"/>
      <c r="H167" s="11"/>
      <c r="I167" s="11"/>
      <c r="J167" s="11"/>
    </row>
    <row r="168" spans="1:10" ht="16.5" customHeight="1">
      <c r="A168" s="14" t="s">
        <v>125</v>
      </c>
      <c r="B168" s="8" t="b">
        <v>0</v>
      </c>
      <c r="C168" s="5">
        <f t="shared" si="18"/>
        <v>0</v>
      </c>
      <c r="D168" s="17">
        <v>2.5</v>
      </c>
      <c r="E168" s="11"/>
      <c r="F168" s="11"/>
      <c r="G168" s="11"/>
      <c r="H168" s="11"/>
      <c r="I168" s="11"/>
      <c r="J168" s="11"/>
    </row>
    <row r="169" spans="1:10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</row>
    <row r="170" spans="1:10" ht="15.75" customHeight="1">
      <c r="A170" s="14" t="s">
        <v>126</v>
      </c>
      <c r="B170" s="8" t="b">
        <v>1</v>
      </c>
      <c r="C170" s="5">
        <f>IF(B170=TRUE,20,0)</f>
        <v>20</v>
      </c>
      <c r="D170" s="14">
        <v>20</v>
      </c>
      <c r="E170" s="11"/>
      <c r="F170" s="11"/>
      <c r="G170" s="11"/>
      <c r="H170" s="11"/>
      <c r="I170" s="11"/>
      <c r="J170" s="11"/>
    </row>
    <row r="171" spans="1:10" ht="15.75" customHeight="1">
      <c r="A171" s="28" t="s">
        <v>127</v>
      </c>
      <c r="B171" s="8" t="b">
        <v>0</v>
      </c>
      <c r="C171" s="5">
        <f t="shared" ref="C171:C174" si="19">IF(B171=TRUE,5,0)</f>
        <v>0</v>
      </c>
      <c r="D171" s="15">
        <v>5</v>
      </c>
      <c r="E171" s="11"/>
      <c r="F171" s="11"/>
      <c r="G171" s="11"/>
      <c r="H171" s="11"/>
      <c r="I171" s="11"/>
      <c r="J171" s="11"/>
    </row>
    <row r="172" spans="1:10" ht="15.75" customHeight="1">
      <c r="A172" s="28" t="s">
        <v>128</v>
      </c>
      <c r="B172" s="8" t="b">
        <v>0</v>
      </c>
      <c r="C172" s="5">
        <f t="shared" si="19"/>
        <v>0</v>
      </c>
      <c r="D172" s="15">
        <v>5</v>
      </c>
      <c r="E172" s="11"/>
      <c r="F172" s="11"/>
      <c r="G172" s="11"/>
      <c r="H172" s="11"/>
      <c r="I172" s="11"/>
      <c r="J172" s="11"/>
    </row>
    <row r="173" spans="1:10" ht="15.75" customHeight="1">
      <c r="A173" s="28" t="s">
        <v>129</v>
      </c>
      <c r="B173" s="8" t="b">
        <v>0</v>
      </c>
      <c r="C173" s="5">
        <f t="shared" si="19"/>
        <v>0</v>
      </c>
      <c r="D173" s="15">
        <v>5</v>
      </c>
      <c r="E173" s="11"/>
      <c r="F173" s="11"/>
      <c r="G173" s="11"/>
      <c r="H173" s="11"/>
      <c r="I173" s="11"/>
      <c r="J173" s="11"/>
    </row>
    <row r="174" spans="1:10" ht="15.75" customHeight="1">
      <c r="A174" s="28" t="s">
        <v>130</v>
      </c>
      <c r="B174" s="8" t="b">
        <v>0</v>
      </c>
      <c r="C174" s="5">
        <f t="shared" si="19"/>
        <v>0</v>
      </c>
      <c r="D174" s="15">
        <v>5</v>
      </c>
      <c r="E174" s="11"/>
      <c r="F174" s="11"/>
      <c r="G174" s="11"/>
      <c r="H174" s="11"/>
      <c r="I174" s="11"/>
      <c r="J174" s="11"/>
    </row>
    <row r="175" spans="1:10" ht="15.75" customHeight="1">
      <c r="A175" s="13"/>
      <c r="B175" s="35"/>
      <c r="C175" s="9"/>
      <c r="D175" s="34"/>
      <c r="E175" s="13"/>
      <c r="F175" s="13"/>
      <c r="G175" s="13"/>
      <c r="H175" s="13"/>
      <c r="I175" s="13"/>
      <c r="J175" s="13"/>
    </row>
    <row r="176" spans="1:10" ht="15.75" customHeight="1">
      <c r="A176" s="14" t="s">
        <v>131</v>
      </c>
      <c r="B176" s="8" t="b">
        <v>1</v>
      </c>
      <c r="C176" s="5">
        <f>IF(B176=TRUE,10,0)</f>
        <v>10</v>
      </c>
      <c r="D176" s="17">
        <v>10</v>
      </c>
      <c r="E176" s="11"/>
      <c r="F176" s="11"/>
      <c r="G176" s="11"/>
      <c r="H176" s="11"/>
      <c r="I176" s="11"/>
      <c r="J176" s="11"/>
    </row>
    <row r="177" spans="1:10" ht="16.5" customHeight="1">
      <c r="A177" s="14" t="s">
        <v>132</v>
      </c>
      <c r="B177" s="8" t="b">
        <v>0</v>
      </c>
      <c r="C177" s="5">
        <f>IF(B177=TRUE,2.5,0)</f>
        <v>0</v>
      </c>
      <c r="D177" s="17">
        <v>2.5</v>
      </c>
      <c r="E177" s="11"/>
      <c r="F177" s="11"/>
      <c r="G177" s="11"/>
      <c r="H177" s="11"/>
      <c r="I177" s="11"/>
      <c r="J177" s="11"/>
    </row>
    <row r="178" spans="1:10" ht="16.5" customHeight="1">
      <c r="A178" s="38" t="s">
        <v>133</v>
      </c>
      <c r="B178" s="39" t="b">
        <v>0</v>
      </c>
      <c r="C178" s="5">
        <f>IF(B178=TRUE,10,0)</f>
        <v>0</v>
      </c>
      <c r="D178" s="17">
        <v>10</v>
      </c>
      <c r="E178" s="11"/>
      <c r="F178" s="11"/>
      <c r="G178" s="11"/>
      <c r="H178" s="11"/>
      <c r="I178" s="11"/>
      <c r="J178" s="11"/>
    </row>
    <row r="179" spans="1:10" ht="16.5" customHeight="1">
      <c r="A179" s="38" t="s">
        <v>134</v>
      </c>
      <c r="B179" s="39" t="b">
        <v>0</v>
      </c>
      <c r="C179" s="5">
        <f>IF(B179=TRUE,20,0)</f>
        <v>0</v>
      </c>
      <c r="D179" s="17">
        <v>20</v>
      </c>
      <c r="E179" s="11"/>
      <c r="F179" s="11"/>
      <c r="G179" s="11"/>
      <c r="H179" s="11"/>
      <c r="I179" s="11"/>
      <c r="J179" s="11"/>
    </row>
    <row r="180" spans="1:10" ht="15.75" customHeight="1">
      <c r="A180" s="5" t="s">
        <v>7</v>
      </c>
    </row>
    <row r="181" spans="1:10" ht="15.75" customHeight="1">
      <c r="A181" s="36" t="s">
        <v>135</v>
      </c>
      <c r="C181" s="37">
        <f>SUM(C152:C179)</f>
        <v>65</v>
      </c>
    </row>
    <row r="182" spans="1:10" ht="15.75" customHeight="1">
      <c r="A182" s="27" t="s">
        <v>136</v>
      </c>
      <c r="B182" s="10"/>
      <c r="C182" s="10"/>
      <c r="D182" s="10"/>
      <c r="E182" s="10"/>
      <c r="F182" s="10"/>
      <c r="G182" s="10"/>
      <c r="H182" s="10"/>
      <c r="I182" s="10"/>
      <c r="J182" s="10"/>
    </row>
    <row r="183" spans="1:10" ht="15.75" customHeight="1">
      <c r="A183" s="14" t="s">
        <v>137</v>
      </c>
      <c r="B183" s="8" t="b">
        <v>1</v>
      </c>
      <c r="C183" s="5">
        <f t="shared" ref="C183:C186" si="20">IF(B183=TRUE,2.5,0)</f>
        <v>2.5</v>
      </c>
      <c r="D183" s="16">
        <v>2.5</v>
      </c>
      <c r="E183" s="11"/>
      <c r="F183" s="11"/>
      <c r="G183" s="11"/>
      <c r="H183" s="11"/>
      <c r="I183" s="11"/>
      <c r="J183" s="11"/>
    </row>
    <row r="184" spans="1:10" ht="15.75" customHeight="1">
      <c r="A184" s="11" t="s">
        <v>138</v>
      </c>
      <c r="B184" s="8" t="b">
        <v>1</v>
      </c>
      <c r="C184" s="5">
        <f t="shared" si="20"/>
        <v>2.5</v>
      </c>
      <c r="D184" s="16">
        <v>2.5</v>
      </c>
      <c r="E184" s="11"/>
      <c r="F184" s="11"/>
      <c r="G184" s="11"/>
      <c r="H184" s="11"/>
      <c r="I184" s="11"/>
      <c r="J184" s="11"/>
    </row>
    <row r="185" spans="1:10" ht="15.75" customHeight="1">
      <c r="A185" s="11" t="s">
        <v>139</v>
      </c>
      <c r="B185" s="8" t="b">
        <v>1</v>
      </c>
      <c r="C185" s="5">
        <f t="shared" si="20"/>
        <v>2.5</v>
      </c>
      <c r="D185" s="16">
        <v>2.5</v>
      </c>
      <c r="E185" s="11"/>
      <c r="F185" s="11"/>
      <c r="G185" s="11"/>
      <c r="H185" s="11"/>
      <c r="I185" s="11"/>
      <c r="J185" s="11"/>
    </row>
    <row r="186" spans="1:10" ht="15.75" customHeight="1">
      <c r="A186" s="11" t="s">
        <v>140</v>
      </c>
      <c r="B186" s="8" t="b">
        <v>1</v>
      </c>
      <c r="C186" s="5">
        <f t="shared" si="20"/>
        <v>2.5</v>
      </c>
      <c r="D186" s="16">
        <v>2.5</v>
      </c>
      <c r="E186" s="11"/>
      <c r="F186" s="11"/>
      <c r="G186" s="11"/>
      <c r="H186" s="11"/>
      <c r="I186" s="11"/>
      <c r="J186" s="11"/>
    </row>
    <row r="187" spans="1:10" ht="15.75" customHeight="1">
      <c r="A187" s="11" t="s">
        <v>141</v>
      </c>
      <c r="B187" s="8" t="b">
        <v>1</v>
      </c>
      <c r="C187" s="5">
        <f>IF(B187=TRUE,20,0)</f>
        <v>20</v>
      </c>
      <c r="D187" s="17">
        <v>15</v>
      </c>
      <c r="E187" s="11"/>
      <c r="F187" s="11"/>
      <c r="G187" s="11"/>
      <c r="H187" s="11"/>
      <c r="I187" s="11"/>
      <c r="J187" s="11"/>
    </row>
    <row r="188" spans="1:10" ht="15.75" customHeight="1">
      <c r="A188" s="28" t="s">
        <v>142</v>
      </c>
      <c r="B188" s="8" t="b">
        <v>0</v>
      </c>
      <c r="C188" s="5">
        <f t="shared" ref="C188:C191" si="21">IF(B188=TRUE,5,0)</f>
        <v>0</v>
      </c>
      <c r="D188" s="17">
        <v>5</v>
      </c>
      <c r="E188" s="11"/>
      <c r="F188" s="11"/>
      <c r="G188" s="11"/>
      <c r="H188" s="11"/>
      <c r="I188" s="11"/>
      <c r="J188" s="11"/>
    </row>
    <row r="189" spans="1:10" ht="15.75" customHeight="1">
      <c r="A189" s="28" t="s">
        <v>143</v>
      </c>
      <c r="B189" s="8" t="b">
        <v>0</v>
      </c>
      <c r="C189" s="5">
        <f t="shared" si="21"/>
        <v>0</v>
      </c>
      <c r="D189" s="17">
        <v>5</v>
      </c>
      <c r="E189" s="11"/>
      <c r="F189" s="11"/>
      <c r="G189" s="11"/>
      <c r="H189" s="11"/>
      <c r="I189" s="11"/>
      <c r="J189" s="11"/>
    </row>
    <row r="190" spans="1:10" ht="15.75" customHeight="1">
      <c r="A190" s="28" t="s">
        <v>144</v>
      </c>
      <c r="B190" s="8" t="b">
        <v>0</v>
      </c>
      <c r="C190" s="5">
        <f t="shared" si="21"/>
        <v>0</v>
      </c>
      <c r="D190" s="17">
        <v>5</v>
      </c>
      <c r="E190" s="11"/>
      <c r="F190" s="11"/>
      <c r="G190" s="11"/>
      <c r="H190" s="11"/>
      <c r="I190" s="11"/>
      <c r="J190" s="11"/>
    </row>
    <row r="191" spans="1:10" ht="15.75" customHeight="1">
      <c r="A191" s="28" t="s">
        <v>145</v>
      </c>
      <c r="B191" s="8" t="b">
        <v>0</v>
      </c>
      <c r="C191" s="5">
        <f t="shared" si="21"/>
        <v>0</v>
      </c>
      <c r="D191" s="17">
        <v>5</v>
      </c>
      <c r="E191" s="11"/>
      <c r="F191" s="11"/>
      <c r="G191" s="11"/>
      <c r="H191" s="11"/>
      <c r="I191" s="11"/>
      <c r="J191" s="11"/>
    </row>
    <row r="192" spans="1:10" ht="15.75" customHeight="1">
      <c r="A192" s="11" t="s">
        <v>146</v>
      </c>
      <c r="B192" s="8" t="b">
        <v>0</v>
      </c>
      <c r="C192" s="40">
        <f>IF(B192=TRUE,2.5,0)</f>
        <v>0</v>
      </c>
      <c r="D192" s="41">
        <v>2.5</v>
      </c>
      <c r="E192" s="11"/>
      <c r="F192" s="11"/>
      <c r="G192" s="11"/>
      <c r="H192" s="11"/>
      <c r="I192" s="11"/>
      <c r="J192" s="11"/>
    </row>
    <row r="193" spans="1:10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</row>
    <row r="194" spans="1:10" ht="15.75" customHeight="1">
      <c r="A194" s="11" t="s">
        <v>147</v>
      </c>
      <c r="B194" s="8" t="b">
        <v>1</v>
      </c>
      <c r="C194" s="5">
        <f>IF(B194=TRUE,5,0)</f>
        <v>5</v>
      </c>
      <c r="D194" s="17">
        <v>5</v>
      </c>
      <c r="E194" s="11"/>
      <c r="F194" s="11"/>
      <c r="G194" s="11"/>
      <c r="H194" s="11"/>
      <c r="I194" s="11"/>
      <c r="J194" s="11"/>
    </row>
    <row r="195" spans="1:10" ht="15.75" customHeight="1">
      <c r="A195" s="11" t="s">
        <v>148</v>
      </c>
      <c r="B195" s="8" t="b">
        <v>0</v>
      </c>
      <c r="C195" s="5">
        <f>IF(B195=TRUE,2.5,0)</f>
        <v>0</v>
      </c>
      <c r="D195" s="17">
        <v>2.5</v>
      </c>
      <c r="E195" s="11"/>
      <c r="F195" s="11"/>
      <c r="G195" s="11"/>
      <c r="H195" s="11"/>
      <c r="I195" s="11"/>
      <c r="J195" s="11"/>
    </row>
    <row r="196" spans="1:10" ht="15.75" customHeight="1">
      <c r="A196" s="5" t="s">
        <v>7</v>
      </c>
    </row>
    <row r="197" spans="1:10" ht="15.75" customHeight="1">
      <c r="A197" s="36" t="s">
        <v>149</v>
      </c>
      <c r="C197" s="37">
        <f>SUM(C183:C195)</f>
        <v>35</v>
      </c>
    </row>
    <row r="198" spans="1:10" ht="15.75" customHeight="1">
      <c r="A198" s="42" t="s">
        <v>150</v>
      </c>
      <c r="B198" s="43"/>
      <c r="C198" s="44"/>
      <c r="D198" s="44"/>
      <c r="E198" s="44"/>
      <c r="F198" s="44"/>
      <c r="G198" s="44"/>
      <c r="H198" s="44"/>
      <c r="I198" s="44"/>
      <c r="J198" s="44"/>
    </row>
    <row r="199" spans="1:10" ht="15.75" customHeight="1">
      <c r="A199" s="45" t="s">
        <v>137</v>
      </c>
      <c r="B199" s="8" t="b">
        <v>1</v>
      </c>
      <c r="C199" s="46">
        <f t="shared" ref="C199:C202" si="22">IF(B199=TRUE,2.5,0)</f>
        <v>2.5</v>
      </c>
      <c r="D199" s="47">
        <v>2.5</v>
      </c>
      <c r="E199" s="48"/>
      <c r="F199" s="48"/>
      <c r="G199" s="48"/>
      <c r="H199" s="48"/>
      <c r="I199" s="48"/>
      <c r="J199" s="48"/>
    </row>
    <row r="200" spans="1:10" ht="15.75" customHeight="1">
      <c r="A200" s="45" t="s">
        <v>138</v>
      </c>
      <c r="B200" s="8" t="b">
        <v>1</v>
      </c>
      <c r="C200" s="46">
        <f t="shared" si="22"/>
        <v>2.5</v>
      </c>
      <c r="D200" s="47">
        <v>2.5</v>
      </c>
      <c r="E200" s="48"/>
      <c r="F200" s="48"/>
      <c r="G200" s="48"/>
      <c r="H200" s="48"/>
      <c r="I200" s="48"/>
      <c r="J200" s="48"/>
    </row>
    <row r="201" spans="1:10" ht="15.75" customHeight="1">
      <c r="A201" s="45" t="s">
        <v>139</v>
      </c>
      <c r="B201" s="8" t="b">
        <v>1</v>
      </c>
      <c r="C201" s="46">
        <f t="shared" si="22"/>
        <v>2.5</v>
      </c>
      <c r="D201" s="47">
        <v>2.5</v>
      </c>
      <c r="E201" s="48"/>
      <c r="F201" s="48"/>
      <c r="G201" s="48"/>
      <c r="H201" s="48"/>
      <c r="I201" s="48"/>
      <c r="J201" s="48"/>
    </row>
    <row r="202" spans="1:10" ht="15.75" customHeight="1">
      <c r="A202" s="45" t="s">
        <v>140</v>
      </c>
      <c r="B202" s="8" t="b">
        <v>1</v>
      </c>
      <c r="C202" s="46">
        <f t="shared" si="22"/>
        <v>2.5</v>
      </c>
      <c r="D202" s="47">
        <v>2.5</v>
      </c>
      <c r="E202" s="48"/>
      <c r="F202" s="48"/>
      <c r="G202" s="48"/>
      <c r="H202" s="48"/>
      <c r="I202" s="48"/>
      <c r="J202" s="48"/>
    </row>
    <row r="203" spans="1:10" ht="15.75" customHeight="1">
      <c r="A203" s="49" t="s">
        <v>151</v>
      </c>
      <c r="B203" s="8" t="b">
        <v>1</v>
      </c>
      <c r="C203" s="46">
        <f>IF(B203=TRUE,5,0)</f>
        <v>5</v>
      </c>
      <c r="D203" s="50">
        <v>5</v>
      </c>
      <c r="E203" s="48"/>
      <c r="F203" s="48"/>
      <c r="G203" s="48"/>
      <c r="H203" s="48"/>
      <c r="I203" s="48"/>
      <c r="J203" s="48"/>
    </row>
    <row r="204" spans="1:10" ht="15.75" customHeight="1">
      <c r="A204" s="46" t="s">
        <v>146</v>
      </c>
      <c r="B204" s="8" t="b">
        <v>0</v>
      </c>
      <c r="C204" s="40">
        <f>IF(B204=TRUE,2.5,0)</f>
        <v>0</v>
      </c>
      <c r="D204" s="41">
        <v>2.5</v>
      </c>
      <c r="E204" s="48"/>
      <c r="F204" s="48"/>
      <c r="G204" s="48"/>
      <c r="H204" s="48"/>
      <c r="I204" s="48"/>
      <c r="J204" s="48"/>
    </row>
    <row r="205" spans="1:10" ht="15.75" customHeight="1">
      <c r="A205" s="51"/>
      <c r="B205" s="8"/>
      <c r="C205" s="52"/>
      <c r="D205" s="52"/>
      <c r="E205" s="52"/>
      <c r="F205" s="52"/>
      <c r="G205" s="52"/>
      <c r="H205" s="52"/>
      <c r="I205" s="52"/>
      <c r="J205" s="52"/>
    </row>
    <row r="206" spans="1:10" ht="15.75" customHeight="1">
      <c r="A206" s="45" t="s">
        <v>147</v>
      </c>
      <c r="B206" s="8" t="b">
        <v>1</v>
      </c>
      <c r="C206" s="40">
        <f>IF(B206=TRUE,5,0)</f>
        <v>5</v>
      </c>
      <c r="D206" s="41">
        <v>5</v>
      </c>
      <c r="E206" s="53"/>
      <c r="F206" s="53"/>
      <c r="G206" s="53"/>
      <c r="H206" s="53"/>
      <c r="I206" s="53"/>
      <c r="J206" s="53"/>
    </row>
    <row r="207" spans="1:10" ht="15.75" customHeight="1">
      <c r="A207" s="54" t="s">
        <v>148</v>
      </c>
      <c r="B207" s="8" t="b">
        <v>0</v>
      </c>
      <c r="C207" s="40">
        <f>IF(B207=TRUE,2.5,0)</f>
        <v>0</v>
      </c>
      <c r="D207" s="41">
        <v>2.5</v>
      </c>
      <c r="E207" s="53"/>
      <c r="F207" s="53"/>
      <c r="G207" s="53"/>
      <c r="H207" s="53"/>
      <c r="I207" s="53"/>
      <c r="J207" s="53"/>
    </row>
    <row r="208" spans="1:10" ht="15.75" customHeight="1">
      <c r="A208" s="55" t="s">
        <v>152</v>
      </c>
      <c r="B208" s="8" t="b">
        <v>1</v>
      </c>
      <c r="C208" s="40">
        <f>IF(B208=TRUE,10,0)</f>
        <v>10</v>
      </c>
      <c r="D208" s="56">
        <v>10</v>
      </c>
      <c r="E208" s="53"/>
      <c r="F208" s="53"/>
      <c r="G208" s="53"/>
      <c r="H208" s="53"/>
      <c r="I208" s="53"/>
      <c r="J208" s="53"/>
    </row>
    <row r="209" spans="1:10" ht="15.75" customHeight="1">
      <c r="A209" s="53" t="s">
        <v>7</v>
      </c>
      <c r="B209" s="53"/>
      <c r="C209" s="53"/>
      <c r="D209" s="53"/>
      <c r="E209" s="53"/>
      <c r="F209" s="53"/>
      <c r="G209" s="53"/>
      <c r="H209" s="53"/>
      <c r="I209" s="53"/>
      <c r="J209" s="53"/>
    </row>
    <row r="210" spans="1:10" ht="15.75" customHeight="1">
      <c r="A210" s="56" t="s">
        <v>153</v>
      </c>
      <c r="B210" s="53"/>
      <c r="C210" s="40">
        <f>SUM(C199:C208)</f>
        <v>30</v>
      </c>
      <c r="D210" s="53"/>
      <c r="E210" s="53"/>
      <c r="F210" s="53"/>
      <c r="G210" s="53"/>
      <c r="H210" s="53"/>
      <c r="I210" s="53"/>
      <c r="J210" s="53"/>
    </row>
    <row r="211" spans="1:10" ht="15.75" customHeight="1">
      <c r="A211" s="42" t="s">
        <v>154</v>
      </c>
      <c r="B211" s="57"/>
      <c r="C211" s="44"/>
      <c r="D211" s="44"/>
      <c r="E211" s="44"/>
      <c r="F211" s="44"/>
      <c r="G211" s="44"/>
      <c r="H211" s="44"/>
      <c r="I211" s="44"/>
      <c r="J211" s="44"/>
    </row>
    <row r="212" spans="1:10" ht="15.75" customHeight="1">
      <c r="A212" s="49" t="s">
        <v>155</v>
      </c>
      <c r="B212" s="8" t="b">
        <v>1</v>
      </c>
      <c r="C212" s="40">
        <f t="shared" ref="C212:C215" si="23">IF(B212=TRUE,2.5,0)</f>
        <v>2.5</v>
      </c>
      <c r="D212" s="41">
        <v>2.5</v>
      </c>
      <c r="E212" s="53"/>
      <c r="F212" s="53"/>
      <c r="G212" s="53"/>
      <c r="H212" s="53"/>
      <c r="I212" s="53"/>
      <c r="J212" s="53"/>
    </row>
    <row r="213" spans="1:10" ht="15.75" customHeight="1">
      <c r="A213" s="14" t="s">
        <v>117</v>
      </c>
      <c r="B213" s="8" t="b">
        <v>1</v>
      </c>
      <c r="C213" s="5">
        <f t="shared" si="23"/>
        <v>2.5</v>
      </c>
      <c r="D213" s="17">
        <v>2.5</v>
      </c>
      <c r="E213" s="11"/>
      <c r="F213" s="11"/>
      <c r="G213" s="11"/>
      <c r="H213" s="11"/>
      <c r="I213" s="11"/>
      <c r="J213" s="11"/>
    </row>
    <row r="214" spans="1:10" ht="15.75" customHeight="1">
      <c r="A214" s="49" t="s">
        <v>156</v>
      </c>
      <c r="B214" s="8" t="b">
        <v>1</v>
      </c>
      <c r="C214" s="40">
        <f t="shared" si="23"/>
        <v>2.5</v>
      </c>
      <c r="D214" s="41">
        <v>2.5</v>
      </c>
      <c r="E214" s="53"/>
      <c r="F214" s="53"/>
      <c r="G214" s="53"/>
      <c r="H214" s="53"/>
      <c r="I214" s="53"/>
      <c r="J214" s="53"/>
    </row>
    <row r="215" spans="1:10" ht="15.75" customHeight="1">
      <c r="A215" s="49" t="s">
        <v>157</v>
      </c>
      <c r="B215" s="8" t="b">
        <v>1</v>
      </c>
      <c r="C215" s="40">
        <f t="shared" si="23"/>
        <v>2.5</v>
      </c>
      <c r="D215" s="41">
        <v>2.5</v>
      </c>
      <c r="E215" s="53"/>
      <c r="F215" s="53"/>
      <c r="G215" s="53"/>
      <c r="H215" s="53"/>
      <c r="I215" s="53"/>
      <c r="J215" s="53"/>
    </row>
    <row r="216" spans="1:10" ht="15.75" customHeight="1">
      <c r="A216" s="58" t="s">
        <v>158</v>
      </c>
      <c r="B216" s="8" t="b">
        <v>1</v>
      </c>
      <c r="C216" s="40">
        <f>IF(B216=TRUE,10,0)</f>
        <v>10</v>
      </c>
      <c r="D216" s="36">
        <v>10</v>
      </c>
    </row>
    <row r="217" spans="1:10" ht="15.75" customHeight="1">
      <c r="A217" s="58" t="s">
        <v>159</v>
      </c>
      <c r="B217" s="8" t="b">
        <v>0</v>
      </c>
      <c r="C217" s="40">
        <f>IF(B217=TRUE,2.5,0)</f>
        <v>0</v>
      </c>
      <c r="D217" s="36">
        <v>2.5</v>
      </c>
    </row>
    <row r="218" spans="1:10" ht="15.75" customHeight="1">
      <c r="A218" s="58" t="s">
        <v>160</v>
      </c>
      <c r="B218" s="8" t="b">
        <v>1</v>
      </c>
      <c r="C218" s="40">
        <f>IF(B218=TRUE,10,0)</f>
        <v>10</v>
      </c>
      <c r="D218" s="36">
        <v>10</v>
      </c>
    </row>
    <row r="219" spans="1:10" ht="15.75" customHeight="1">
      <c r="A219" s="58" t="s">
        <v>161</v>
      </c>
      <c r="B219" s="8" t="b">
        <v>0</v>
      </c>
      <c r="C219" s="40">
        <f>IF(B219=TRUE,2.5,0)</f>
        <v>0</v>
      </c>
      <c r="D219" s="36">
        <v>2.5</v>
      </c>
    </row>
    <row r="220" spans="1:10" ht="15.75" customHeight="1">
      <c r="A220" s="36" t="s">
        <v>7</v>
      </c>
      <c r="B220" s="20"/>
      <c r="C220" s="20"/>
      <c r="D220" s="32">
        <v>2.5</v>
      </c>
      <c r="E220" s="20"/>
      <c r="F220" s="20"/>
      <c r="G220" s="20"/>
      <c r="H220" s="20"/>
      <c r="I220" s="20"/>
      <c r="J220" s="20"/>
    </row>
    <row r="221" spans="1:10" ht="15.75" customHeight="1">
      <c r="A221" s="36" t="s">
        <v>153</v>
      </c>
      <c r="B221" s="20"/>
      <c r="C221" s="20">
        <f>SUM(C212:C219)</f>
        <v>30</v>
      </c>
      <c r="D221" s="20"/>
      <c r="E221" s="20"/>
      <c r="F221" s="20"/>
      <c r="G221" s="20"/>
      <c r="H221" s="20"/>
      <c r="I221" s="20"/>
      <c r="J221" s="20"/>
    </row>
    <row r="222" spans="1:10" ht="15.75" customHeight="1">
      <c r="A222" s="29"/>
      <c r="B222" s="30"/>
      <c r="C222" s="30"/>
      <c r="D222" s="30"/>
      <c r="E222" s="30"/>
      <c r="F222" s="30"/>
      <c r="G222" s="30"/>
      <c r="H222" s="30"/>
      <c r="I222" s="30"/>
      <c r="J222" s="30"/>
    </row>
    <row r="223" spans="1:10" ht="15.75" customHeight="1">
      <c r="A223" s="27" t="s">
        <v>162</v>
      </c>
      <c r="B223" s="10"/>
      <c r="C223" s="10">
        <f>SUM(C221,C210,C197,C181,C150,C121)</f>
        <v>251.5</v>
      </c>
      <c r="D223" s="10"/>
      <c r="E223" s="10"/>
      <c r="F223" s="10"/>
      <c r="G223" s="10"/>
      <c r="H223" s="10"/>
      <c r="I223" s="10"/>
      <c r="J223" s="10"/>
    </row>
    <row r="224" spans="1:10" ht="15.75" customHeight="1">
      <c r="A224" s="59"/>
      <c r="B224" s="9"/>
      <c r="C224" s="9"/>
      <c r="D224" s="9"/>
      <c r="E224" s="9"/>
      <c r="F224" s="9"/>
      <c r="G224" s="9"/>
      <c r="H224" s="9"/>
      <c r="I224" s="9"/>
      <c r="J224" s="9"/>
    </row>
    <row r="225" spans="1:10" ht="15.75" customHeight="1">
      <c r="A225" s="59" t="s">
        <v>163</v>
      </c>
      <c r="B225" s="9"/>
      <c r="C225" s="9"/>
      <c r="D225" s="9"/>
      <c r="E225" s="9"/>
      <c r="F225" s="9"/>
      <c r="G225" s="9"/>
      <c r="H225" s="9"/>
      <c r="I225" s="9"/>
      <c r="J225" s="9"/>
    </row>
    <row r="226" spans="1:10" ht="15.75" customHeight="1">
      <c r="A226" s="60" t="s">
        <v>164</v>
      </c>
      <c r="B226" s="60"/>
      <c r="C226" s="60"/>
      <c r="D226" s="60"/>
      <c r="E226" s="60"/>
      <c r="F226" s="60"/>
      <c r="G226" s="60"/>
      <c r="H226" s="60"/>
      <c r="I226" s="60"/>
      <c r="J226" s="60"/>
    </row>
    <row r="227" spans="1:10" ht="15.75" customHeight="1">
      <c r="A227" s="5" t="s">
        <v>165</v>
      </c>
      <c r="B227" s="9"/>
      <c r="C227" s="46"/>
      <c r="D227" s="48"/>
      <c r="E227" s="48"/>
      <c r="F227" s="46"/>
      <c r="G227" s="48"/>
      <c r="J227" s="48"/>
    </row>
    <row r="228" spans="1:10" ht="15.75" customHeight="1">
      <c r="A228" s="5" t="s">
        <v>166</v>
      </c>
      <c r="B228" s="9"/>
      <c r="C228" s="46"/>
    </row>
    <row r="229" spans="1:10" ht="15.75" customHeight="1">
      <c r="A229" s="5" t="s">
        <v>167</v>
      </c>
      <c r="B229" s="9"/>
      <c r="C229" s="46"/>
    </row>
    <row r="230" spans="1:10" ht="15.75" customHeight="1">
      <c r="A230" s="5" t="s">
        <v>168</v>
      </c>
      <c r="B230" s="9"/>
    </row>
    <row r="231" spans="1:10" ht="15.75" customHeight="1">
      <c r="A231" s="5" t="s">
        <v>169</v>
      </c>
      <c r="B231" s="9"/>
    </row>
    <row r="232" spans="1:10" ht="15.75" customHeight="1">
      <c r="A232" s="5" t="s">
        <v>170</v>
      </c>
    </row>
    <row r="233" spans="1:10" ht="15.75" customHeight="1">
      <c r="A233" s="5" t="s">
        <v>171</v>
      </c>
    </row>
    <row r="234" spans="1:10" ht="15.75" customHeight="1">
      <c r="A234" s="5" t="s">
        <v>7</v>
      </c>
    </row>
    <row r="235" spans="1:10" ht="15.75" customHeight="1">
      <c r="A235" s="5" t="s">
        <v>172</v>
      </c>
    </row>
    <row r="236" spans="1:10" ht="15.75" customHeight="1">
      <c r="A236" s="5" t="s">
        <v>8</v>
      </c>
      <c r="B236" s="61">
        <f>SUM(C223,C107)</f>
        <v>465</v>
      </c>
    </row>
    <row r="237" spans="1:10" ht="15.75" customHeight="1">
      <c r="A237" s="62" t="s">
        <v>173</v>
      </c>
      <c r="B237" s="61"/>
    </row>
    <row r="238" spans="1:10" ht="15.75" customHeight="1">
      <c r="A238" s="63" t="s">
        <v>174</v>
      </c>
      <c r="B238" s="61"/>
    </row>
    <row r="239" spans="1:10" ht="15.75" customHeight="1">
      <c r="A239" s="64" t="s">
        <v>175</v>
      </c>
    </row>
    <row r="240" spans="1:10" ht="15.75" customHeight="1">
      <c r="A240" s="65" t="s">
        <v>176</v>
      </c>
      <c r="B240" s="37">
        <f t="shared" ref="B240:J240" si="24">SUM(C223,C107)</f>
        <v>465</v>
      </c>
      <c r="C240" s="37">
        <f t="shared" si="24"/>
        <v>0</v>
      </c>
      <c r="D240" s="37">
        <f t="shared" si="24"/>
        <v>0</v>
      </c>
      <c r="E240" s="37">
        <f t="shared" si="24"/>
        <v>0</v>
      </c>
      <c r="F240" s="37">
        <f t="shared" si="24"/>
        <v>0</v>
      </c>
      <c r="G240" s="37">
        <f t="shared" si="24"/>
        <v>0</v>
      </c>
      <c r="H240" s="37">
        <f t="shared" si="24"/>
        <v>0</v>
      </c>
      <c r="I240" s="37">
        <f t="shared" si="24"/>
        <v>0</v>
      </c>
      <c r="J240" s="37">
        <f t="shared" si="24"/>
        <v>0</v>
      </c>
    </row>
    <row r="241" spans="1:10" ht="15.75" customHeight="1"/>
    <row r="242" spans="1:10" ht="15.75" customHeight="1"/>
    <row r="243" spans="1:10" ht="15.75" customHeight="1">
      <c r="A243" s="36" t="s">
        <v>177</v>
      </c>
    </row>
    <row r="244" spans="1:10" ht="15.75" customHeight="1"/>
    <row r="245" spans="1:10" ht="15.75" customHeight="1">
      <c r="A245" s="66" t="s">
        <v>178</v>
      </c>
      <c r="B245" s="67"/>
      <c r="C245" s="68"/>
      <c r="D245" s="68"/>
      <c r="E245" s="69"/>
      <c r="F245" s="69"/>
      <c r="G245" s="69"/>
      <c r="H245" s="69"/>
      <c r="I245" s="69"/>
      <c r="J245" s="69"/>
    </row>
    <row r="246" spans="1:10" ht="15.75" customHeight="1">
      <c r="A246" s="70" t="s">
        <v>179</v>
      </c>
      <c r="B246" s="71"/>
      <c r="C246" s="68"/>
      <c r="D246" s="68"/>
      <c r="E246" s="69"/>
      <c r="F246" s="69"/>
      <c r="G246" s="69"/>
      <c r="H246" s="69"/>
      <c r="I246" s="69"/>
      <c r="J246" s="69"/>
    </row>
    <row r="247" spans="1:10" ht="15.75" customHeight="1">
      <c r="A247" s="72"/>
      <c r="B247" s="67"/>
      <c r="C247" s="67"/>
      <c r="D247" s="67"/>
      <c r="E247" s="67"/>
      <c r="F247" s="67"/>
      <c r="G247" s="67"/>
      <c r="H247" s="67"/>
      <c r="I247" s="67"/>
      <c r="J247" s="67"/>
    </row>
    <row r="248" spans="1:10" ht="15.75" customHeight="1">
      <c r="A248" s="73" t="s">
        <v>180</v>
      </c>
      <c r="B248" s="67"/>
      <c r="C248" s="67"/>
      <c r="D248" s="67"/>
      <c r="E248" s="67"/>
      <c r="F248" s="67"/>
      <c r="G248" s="67"/>
      <c r="H248" s="67"/>
      <c r="I248" s="67"/>
      <c r="J248" s="67"/>
    </row>
    <row r="249" spans="1:10" ht="15.75" customHeight="1">
      <c r="A249" s="73" t="s">
        <v>181</v>
      </c>
      <c r="B249" s="67"/>
      <c r="C249" s="67"/>
      <c r="D249" s="67"/>
      <c r="E249" s="67"/>
      <c r="F249" s="67"/>
      <c r="G249" s="67"/>
      <c r="H249" s="67"/>
      <c r="I249" s="67"/>
      <c r="J249" s="67"/>
    </row>
    <row r="250" spans="1:10" ht="15.75" customHeight="1">
      <c r="A250" s="73" t="s">
        <v>182</v>
      </c>
      <c r="B250" s="67"/>
      <c r="C250" s="67"/>
      <c r="D250" s="67"/>
      <c r="E250" s="67"/>
      <c r="F250" s="67"/>
      <c r="G250" s="67"/>
      <c r="H250" s="67"/>
      <c r="I250" s="67"/>
      <c r="J250" s="67"/>
    </row>
    <row r="251" spans="1:10" ht="15.75" customHeight="1"/>
    <row r="252" spans="1:10" ht="15.75" customHeight="1"/>
    <row r="253" spans="1:10" ht="15.75" customHeight="1"/>
    <row r="254" spans="1:10" ht="15.75" customHeight="1"/>
    <row r="255" spans="1:10" ht="15.75" customHeight="1"/>
    <row r="256" spans="1:1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conditionalFormatting sqref="B4:B42 B44:B57 B59:B66 B69:B72 B76:B80 B84 B87:B105 B111:B121 B123:B125 B127:B133 B135:B138 B140:B148 B152:B154 B156:B161 B163:B168 B170:B179 B183:B192 B194:B195 B199:B208 B212:B219">
    <cfRule type="cellIs" dxfId="3" priority="1" operator="equal">
      <formula>"FALSE"</formula>
    </cfRule>
  </conditionalFormatting>
  <conditionalFormatting sqref="B4:B42 B44:B57 B59:B65 B69:B72 B76:B80 B84 B87:B105 B111:B121 B123:B125 B127:B133 B135:B138 B140:B148 B152:B154 B156:B161 B163:B168 B170:B179 B183:B192 B194:B195 B199:B208 B212:B219">
    <cfRule type="cellIs" dxfId="2" priority="2" operator="equal">
      <formula>"TRUE"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6"/>
  <sheetViews>
    <sheetView tabSelected="1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ColWidth="12.6328125" defaultRowHeight="15" customHeight="1"/>
  <cols>
    <col min="1" max="1" width="84.6328125" customWidth="1"/>
    <col min="2" max="2" width="4.08984375" customWidth="1"/>
    <col min="3" max="3" width="27.453125" customWidth="1"/>
  </cols>
  <sheetData>
    <row r="1" spans="1:4" ht="43.5" customHeight="1">
      <c r="A1" s="1" t="s">
        <v>0</v>
      </c>
      <c r="B1" s="74"/>
      <c r="C1" s="114" t="s">
        <v>194</v>
      </c>
      <c r="D1" s="3" t="s">
        <v>1</v>
      </c>
    </row>
    <row r="2" spans="1:4" ht="15.75" customHeight="1">
      <c r="B2" s="77"/>
      <c r="C2" s="5"/>
      <c r="D2" s="76"/>
    </row>
    <row r="3" spans="1:4" ht="15.75" customHeight="1">
      <c r="A3" s="6" t="s">
        <v>2</v>
      </c>
      <c r="B3" s="80"/>
      <c r="C3" s="6"/>
      <c r="D3" s="79"/>
    </row>
    <row r="4" spans="1:4" ht="15.75" customHeight="1">
      <c r="A4" s="7" t="s">
        <v>3</v>
      </c>
      <c r="B4" s="82"/>
      <c r="C4" s="8" t="b">
        <v>1</v>
      </c>
      <c r="D4" s="81">
        <f>IF(C4=TRUE,5,0)</f>
        <v>5</v>
      </c>
    </row>
    <row r="5" spans="1:4" ht="15.75" customHeight="1">
      <c r="A5" s="7" t="s">
        <v>4</v>
      </c>
      <c r="B5" s="82"/>
      <c r="C5" s="10"/>
      <c r="D5" s="84"/>
    </row>
    <row r="6" spans="1:4" ht="15.75" customHeight="1">
      <c r="A6" s="11" t="s">
        <v>5</v>
      </c>
      <c r="B6" s="77"/>
      <c r="C6" s="8" t="b">
        <v>1</v>
      </c>
      <c r="D6" s="81">
        <f t="shared" ref="D6:D7" si="0">IF(C6=TRUE,5,0)</f>
        <v>5</v>
      </c>
    </row>
    <row r="7" spans="1:4" ht="15.75" customHeight="1">
      <c r="A7" s="11" t="s">
        <v>6</v>
      </c>
      <c r="B7" s="77"/>
      <c r="C7" s="8" t="b">
        <v>1</v>
      </c>
      <c r="D7" s="81">
        <f t="shared" si="0"/>
        <v>5</v>
      </c>
    </row>
    <row r="8" spans="1:4" ht="15.75" customHeight="1">
      <c r="A8" s="11" t="s">
        <v>7</v>
      </c>
      <c r="B8" s="77"/>
      <c r="D8" s="76"/>
    </row>
    <row r="9" spans="1:4" ht="15.75" customHeight="1">
      <c r="A9" s="14" t="s">
        <v>27</v>
      </c>
      <c r="B9" s="77"/>
      <c r="D9" s="81">
        <f>SUM(D4:D7)</f>
        <v>15</v>
      </c>
    </row>
    <row r="10" spans="1:4" ht="15.75" customHeight="1">
      <c r="A10" s="12" t="s">
        <v>9</v>
      </c>
      <c r="B10" s="80"/>
      <c r="C10" s="6"/>
      <c r="D10" s="79"/>
    </row>
    <row r="11" spans="1:4" ht="15.75" customHeight="1">
      <c r="A11" s="7" t="s">
        <v>10</v>
      </c>
      <c r="B11" s="82"/>
      <c r="C11" s="10"/>
      <c r="D11" s="84"/>
    </row>
    <row r="12" spans="1:4" ht="15.75" customHeight="1">
      <c r="A12" s="11" t="s">
        <v>11</v>
      </c>
      <c r="B12" s="77"/>
      <c r="C12" s="8" t="b">
        <v>1</v>
      </c>
      <c r="D12" s="81">
        <f t="shared" ref="D12:D26" si="1">IF(C12=TRUE,1,0)</f>
        <v>1</v>
      </c>
    </row>
    <row r="13" spans="1:4" ht="15.75" customHeight="1">
      <c r="A13" s="13" t="s">
        <v>12</v>
      </c>
      <c r="B13" s="86"/>
      <c r="C13" s="8" t="b">
        <v>1</v>
      </c>
      <c r="D13" s="81">
        <f t="shared" si="1"/>
        <v>1</v>
      </c>
    </row>
    <row r="14" spans="1:4" ht="15.75" customHeight="1">
      <c r="A14" s="13" t="s">
        <v>13</v>
      </c>
      <c r="B14" s="86"/>
      <c r="C14" s="8" t="b">
        <v>1</v>
      </c>
      <c r="D14" s="81">
        <f t="shared" si="1"/>
        <v>1</v>
      </c>
    </row>
    <row r="15" spans="1:4" ht="15.75" customHeight="1">
      <c r="A15" s="13" t="s">
        <v>14</v>
      </c>
      <c r="B15" s="86"/>
      <c r="C15" s="8" t="b">
        <v>1</v>
      </c>
      <c r="D15" s="81">
        <f t="shared" si="1"/>
        <v>1</v>
      </c>
    </row>
    <row r="16" spans="1:4" ht="15.75" customHeight="1">
      <c r="A16" s="13" t="s">
        <v>15</v>
      </c>
      <c r="B16" s="86"/>
      <c r="C16" s="8" t="b">
        <v>1</v>
      </c>
      <c r="D16" s="81">
        <f t="shared" si="1"/>
        <v>1</v>
      </c>
    </row>
    <row r="17" spans="1:4" ht="15.75" customHeight="1">
      <c r="A17" s="13" t="s">
        <v>16</v>
      </c>
      <c r="B17" s="86"/>
      <c r="C17" s="8" t="b">
        <v>1</v>
      </c>
      <c r="D17" s="81">
        <f t="shared" si="1"/>
        <v>1</v>
      </c>
    </row>
    <row r="18" spans="1:4" ht="15.75" customHeight="1">
      <c r="A18" s="13" t="s">
        <v>17</v>
      </c>
      <c r="B18" s="86"/>
      <c r="C18" s="8" t="b">
        <v>1</v>
      </c>
      <c r="D18" s="81">
        <f t="shared" si="1"/>
        <v>1</v>
      </c>
    </row>
    <row r="19" spans="1:4" ht="15.75" customHeight="1">
      <c r="A19" s="13" t="s">
        <v>18</v>
      </c>
      <c r="B19" s="86"/>
      <c r="C19" s="8" t="b">
        <v>1</v>
      </c>
      <c r="D19" s="81">
        <f t="shared" si="1"/>
        <v>1</v>
      </c>
    </row>
    <row r="20" spans="1:4" ht="15.75" customHeight="1">
      <c r="A20" s="13" t="s">
        <v>19</v>
      </c>
      <c r="B20" s="86"/>
      <c r="C20" s="8" t="b">
        <v>1</v>
      </c>
      <c r="D20" s="81">
        <f t="shared" si="1"/>
        <v>1</v>
      </c>
    </row>
    <row r="21" spans="1:4" ht="15.75" customHeight="1">
      <c r="A21" s="13" t="s">
        <v>20</v>
      </c>
      <c r="B21" s="86"/>
      <c r="C21" s="8" t="b">
        <v>1</v>
      </c>
      <c r="D21" s="81">
        <f t="shared" si="1"/>
        <v>1</v>
      </c>
    </row>
    <row r="22" spans="1:4" ht="15.75" customHeight="1">
      <c r="A22" s="13" t="s">
        <v>21</v>
      </c>
      <c r="B22" s="86"/>
      <c r="C22" s="8" t="b">
        <v>1</v>
      </c>
      <c r="D22" s="81">
        <f t="shared" si="1"/>
        <v>1</v>
      </c>
    </row>
    <row r="23" spans="1:4" ht="15.75" customHeight="1">
      <c r="A23" s="13" t="s">
        <v>22</v>
      </c>
      <c r="B23" s="86"/>
      <c r="C23" s="8" t="b">
        <v>1</v>
      </c>
      <c r="D23" s="81">
        <f t="shared" si="1"/>
        <v>1</v>
      </c>
    </row>
    <row r="24" spans="1:4" ht="15.75" customHeight="1">
      <c r="A24" s="13" t="s">
        <v>23</v>
      </c>
      <c r="B24" s="86"/>
      <c r="C24" s="8" t="b">
        <v>1</v>
      </c>
      <c r="D24" s="81">
        <f t="shared" si="1"/>
        <v>1</v>
      </c>
    </row>
    <row r="25" spans="1:4" ht="15.75" customHeight="1">
      <c r="A25" s="11" t="s">
        <v>24</v>
      </c>
      <c r="B25" s="86"/>
      <c r="C25" s="8" t="b">
        <v>1</v>
      </c>
      <c r="D25" s="81">
        <f t="shared" si="1"/>
        <v>1</v>
      </c>
    </row>
    <row r="26" spans="1:4" ht="15.75" customHeight="1">
      <c r="A26" s="14" t="s">
        <v>25</v>
      </c>
      <c r="B26" s="86"/>
      <c r="C26" s="8" t="b">
        <v>1</v>
      </c>
      <c r="D26" s="81">
        <f t="shared" si="1"/>
        <v>1</v>
      </c>
    </row>
    <row r="27" spans="1:4" ht="15.75" customHeight="1">
      <c r="A27" s="5" t="s">
        <v>26</v>
      </c>
      <c r="B27" s="77"/>
      <c r="D27" s="81"/>
    </row>
    <row r="28" spans="1:4" ht="15.75" customHeight="1">
      <c r="A28" s="15" t="s">
        <v>27</v>
      </c>
      <c r="B28" s="77"/>
      <c r="D28" s="81">
        <f>SUM(D12:D26)</f>
        <v>15</v>
      </c>
    </row>
    <row r="29" spans="1:4" ht="15.75" customHeight="1">
      <c r="A29" s="7" t="s">
        <v>12</v>
      </c>
      <c r="B29" s="82"/>
      <c r="C29" s="10"/>
      <c r="D29" s="84"/>
    </row>
    <row r="30" spans="1:4" ht="15.75" customHeight="1">
      <c r="A30" s="11" t="s">
        <v>28</v>
      </c>
      <c r="B30" s="86"/>
      <c r="C30" s="8" t="b">
        <v>1</v>
      </c>
      <c r="D30" s="81">
        <f>IF(C30=TRUE,5,0)</f>
        <v>5</v>
      </c>
    </row>
    <row r="31" spans="1:4" ht="15.75" customHeight="1">
      <c r="A31" s="11" t="s">
        <v>29</v>
      </c>
      <c r="B31" s="86"/>
      <c r="C31" s="8" t="b">
        <v>1</v>
      </c>
      <c r="D31" s="81">
        <f>IF(C31=TRUE,3,0)</f>
        <v>3</v>
      </c>
    </row>
    <row r="32" spans="1:4" ht="15.75" customHeight="1">
      <c r="A32" s="11" t="s">
        <v>30</v>
      </c>
      <c r="B32" s="86"/>
      <c r="C32" s="8" t="b">
        <v>1</v>
      </c>
      <c r="D32" s="81">
        <f>IF(C32=TRUE,10,0)</f>
        <v>10</v>
      </c>
    </row>
    <row r="33" spans="1:4" ht="15.75" customHeight="1">
      <c r="A33" s="11" t="s">
        <v>31</v>
      </c>
      <c r="B33" s="86"/>
      <c r="C33" s="8" t="b">
        <v>0</v>
      </c>
      <c r="D33" s="81">
        <f>IF(C33=TRUE,2.5,0)</f>
        <v>0</v>
      </c>
    </row>
    <row r="34" spans="1:4" ht="15.75" customHeight="1">
      <c r="A34" s="5" t="s">
        <v>7</v>
      </c>
      <c r="B34" s="77"/>
      <c r="D34" s="76"/>
    </row>
    <row r="35" spans="1:4" ht="15.75" customHeight="1">
      <c r="A35" s="5" t="s">
        <v>32</v>
      </c>
      <c r="B35" s="77"/>
      <c r="D35" s="81">
        <f>SUM(D30:D33)</f>
        <v>18</v>
      </c>
    </row>
    <row r="36" spans="1:4" ht="15.75" customHeight="1">
      <c r="A36" s="7" t="s">
        <v>33</v>
      </c>
      <c r="B36" s="82"/>
      <c r="C36" s="10"/>
      <c r="D36" s="84"/>
    </row>
    <row r="37" spans="1:4" ht="15.75" customHeight="1">
      <c r="A37" s="11" t="s">
        <v>34</v>
      </c>
      <c r="B37" s="87"/>
      <c r="C37" s="8" t="b">
        <v>1</v>
      </c>
      <c r="D37" s="81">
        <f>IF(C37=TRUE,2.5,0)</f>
        <v>2.5</v>
      </c>
    </row>
    <row r="38" spans="1:4" ht="15.75" customHeight="1">
      <c r="A38" s="18" t="s">
        <v>35</v>
      </c>
      <c r="B38" s="86"/>
      <c r="C38" s="8" t="b">
        <v>1</v>
      </c>
      <c r="D38" s="81">
        <f>IF(C38=TRUE,5,0)</f>
        <v>5</v>
      </c>
    </row>
    <row r="39" spans="1:4" ht="15.75" customHeight="1">
      <c r="A39" s="11" t="s">
        <v>36</v>
      </c>
      <c r="B39" s="86"/>
      <c r="C39" s="8" t="b">
        <v>1</v>
      </c>
      <c r="D39" s="81">
        <f>IF(C39=TRUE,3,0)</f>
        <v>3</v>
      </c>
    </row>
    <row r="40" spans="1:4" ht="15.75" customHeight="1">
      <c r="A40" s="11" t="s">
        <v>37</v>
      </c>
      <c r="B40" s="86"/>
      <c r="C40" s="8" t="b">
        <v>1</v>
      </c>
      <c r="D40" s="81">
        <f>IF(C40=TRUE,10,0)</f>
        <v>10</v>
      </c>
    </row>
    <row r="41" spans="1:4" ht="15.75" customHeight="1">
      <c r="A41" s="19" t="s">
        <v>38</v>
      </c>
      <c r="B41" s="86"/>
      <c r="C41" s="8" t="b">
        <v>0</v>
      </c>
      <c r="D41" s="81">
        <f>IF(C41=TRUE,8,0)</f>
        <v>0</v>
      </c>
    </row>
    <row r="42" spans="1:4" ht="15.75" customHeight="1">
      <c r="A42" s="19" t="s">
        <v>39</v>
      </c>
      <c r="B42" s="86"/>
      <c r="C42" s="8" t="b">
        <v>0</v>
      </c>
      <c r="D42" s="81">
        <f>IF(C42=TRUE,2,0)</f>
        <v>0</v>
      </c>
    </row>
    <row r="43" spans="1:4" ht="15.75" customHeight="1">
      <c r="A43" s="20"/>
      <c r="B43" s="89"/>
      <c r="D43" s="88"/>
    </row>
    <row r="44" spans="1:4" ht="15.75" customHeight="1">
      <c r="A44" s="14" t="s">
        <v>195</v>
      </c>
      <c r="B44" s="86"/>
      <c r="C44" s="8" t="b">
        <v>1</v>
      </c>
      <c r="D44" s="81">
        <f t="shared" ref="D44:D46" si="2">IF(C44=TRUE,3,0)</f>
        <v>3</v>
      </c>
    </row>
    <row r="45" spans="1:4" ht="15.75" customHeight="1">
      <c r="A45" s="21" t="s">
        <v>196</v>
      </c>
      <c r="B45" s="86"/>
      <c r="C45" s="8" t="b">
        <v>0</v>
      </c>
      <c r="D45" s="81">
        <f t="shared" si="2"/>
        <v>0</v>
      </c>
    </row>
    <row r="46" spans="1:4" ht="15.75" customHeight="1">
      <c r="A46" s="21" t="s">
        <v>197</v>
      </c>
      <c r="B46" s="86"/>
      <c r="C46" s="8" t="b">
        <v>1</v>
      </c>
      <c r="D46" s="81">
        <f t="shared" si="2"/>
        <v>3</v>
      </c>
    </row>
    <row r="47" spans="1:4" ht="15.75" customHeight="1">
      <c r="A47" s="11" t="s">
        <v>43</v>
      </c>
      <c r="B47" s="86"/>
      <c r="C47" s="8" t="b">
        <v>0</v>
      </c>
      <c r="D47" s="81">
        <f>IF(C47=TRUE,2.5,0)</f>
        <v>0</v>
      </c>
    </row>
    <row r="48" spans="1:4" ht="15.75" customHeight="1">
      <c r="A48" s="5" t="s">
        <v>7</v>
      </c>
      <c r="B48" s="77"/>
      <c r="C48" s="5"/>
      <c r="D48" s="76"/>
    </row>
    <row r="49" spans="1:4" ht="15.75" customHeight="1">
      <c r="A49" s="15" t="s">
        <v>183</v>
      </c>
      <c r="B49" s="77"/>
      <c r="D49" s="81">
        <f>SUM(D37:D47)</f>
        <v>26.5</v>
      </c>
    </row>
    <row r="50" spans="1:4" ht="15.75" customHeight="1">
      <c r="A50" s="7" t="s">
        <v>45</v>
      </c>
      <c r="B50" s="82"/>
      <c r="C50" s="10"/>
      <c r="D50" s="84"/>
    </row>
    <row r="51" spans="1:4" ht="15.75" customHeight="1">
      <c r="A51" s="11" t="s">
        <v>46</v>
      </c>
      <c r="B51" s="86"/>
      <c r="C51" s="8" t="b">
        <v>1</v>
      </c>
      <c r="D51" s="81">
        <f>IF(C51=TRUE,5,0)</f>
        <v>5</v>
      </c>
    </row>
    <row r="52" spans="1:4" ht="15.75" customHeight="1">
      <c r="A52" s="18"/>
      <c r="B52" s="86"/>
      <c r="C52" s="22"/>
      <c r="D52" s="76"/>
    </row>
    <row r="53" spans="1:4" ht="15.75" customHeight="1">
      <c r="A53" s="18" t="s">
        <v>47</v>
      </c>
      <c r="B53" s="86"/>
      <c r="C53" s="8" t="b">
        <v>1</v>
      </c>
      <c r="D53" s="81">
        <f>IF(C53=TRUE,5,0)</f>
        <v>5</v>
      </c>
    </row>
    <row r="54" spans="1:4" ht="15.75" customHeight="1">
      <c r="A54" s="11" t="s">
        <v>48</v>
      </c>
      <c r="B54" s="86"/>
      <c r="C54" s="8" t="b">
        <v>1</v>
      </c>
      <c r="D54" s="81">
        <f>IF(C54=TRUE,5,0)</f>
        <v>5</v>
      </c>
    </row>
    <row r="55" spans="1:4" ht="15.75" customHeight="1">
      <c r="A55" s="11" t="s">
        <v>49</v>
      </c>
      <c r="B55" s="86"/>
      <c r="C55" s="8" t="b">
        <v>1</v>
      </c>
      <c r="D55" s="81">
        <f>IF(C55=TRUE,10,0)</f>
        <v>10</v>
      </c>
    </row>
    <row r="56" spans="1:4" ht="15.75" customHeight="1">
      <c r="A56" s="19" t="s">
        <v>50</v>
      </c>
      <c r="B56" s="86"/>
      <c r="C56" s="8" t="b">
        <v>0</v>
      </c>
      <c r="D56" s="81">
        <f>IF(C56=TRUE,8,0)</f>
        <v>0</v>
      </c>
    </row>
    <row r="57" spans="1:4" ht="15.75" customHeight="1">
      <c r="A57" s="23" t="s">
        <v>51</v>
      </c>
      <c r="B57" s="86"/>
      <c r="C57" s="8" t="b">
        <v>0</v>
      </c>
      <c r="D57" s="81">
        <f>IF(C57=TRUE,2,0)</f>
        <v>0</v>
      </c>
    </row>
    <row r="58" spans="1:4" ht="15.75" customHeight="1">
      <c r="A58" s="20"/>
      <c r="B58" s="89"/>
      <c r="D58" s="88"/>
    </row>
    <row r="59" spans="1:4" ht="15.75" customHeight="1">
      <c r="A59" s="18" t="s">
        <v>52</v>
      </c>
      <c r="B59" s="86"/>
      <c r="C59" s="8" t="b">
        <v>1</v>
      </c>
      <c r="D59" s="81">
        <f>IF(C59=TRUE,5,0)</f>
        <v>5</v>
      </c>
    </row>
    <row r="60" spans="1:4" ht="15.75" customHeight="1">
      <c r="A60" s="18" t="s">
        <v>53</v>
      </c>
      <c r="B60" s="86"/>
      <c r="C60" s="8" t="b">
        <v>1</v>
      </c>
      <c r="D60" s="81">
        <f>IF(C60=TRUE,5,0)</f>
        <v>5</v>
      </c>
    </row>
    <row r="61" spans="1:4" ht="15.75" customHeight="1">
      <c r="A61" s="11" t="s">
        <v>54</v>
      </c>
      <c r="B61" s="86"/>
      <c r="C61" s="8" t="b">
        <v>0</v>
      </c>
      <c r="D61" s="81">
        <f>IF(C61=TRUE,10,0)</f>
        <v>0</v>
      </c>
    </row>
    <row r="62" spans="1:4" ht="15.75" customHeight="1">
      <c r="A62" s="19" t="s">
        <v>50</v>
      </c>
      <c r="B62" s="86"/>
      <c r="C62" s="8" t="b">
        <v>0</v>
      </c>
      <c r="D62" s="81">
        <f>IF(C62=TRUE,2,0)</f>
        <v>0</v>
      </c>
    </row>
    <row r="63" spans="1:4" ht="15.75" customHeight="1">
      <c r="A63" s="19" t="s">
        <v>55</v>
      </c>
      <c r="B63" s="86"/>
      <c r="C63" s="8" t="b">
        <v>1</v>
      </c>
      <c r="D63" s="81">
        <f>IF(C63=TRUE,2,0)</f>
        <v>2</v>
      </c>
    </row>
    <row r="64" spans="1:4" ht="15.75" customHeight="1">
      <c r="A64" s="11"/>
      <c r="B64" s="86"/>
      <c r="C64" s="8"/>
      <c r="D64" s="81"/>
    </row>
    <row r="65" spans="1:4" ht="15.75" customHeight="1">
      <c r="A65" s="11" t="s">
        <v>43</v>
      </c>
      <c r="B65" s="86"/>
      <c r="C65" s="8" t="b">
        <v>1</v>
      </c>
      <c r="D65" s="81">
        <f>IF(C65=TRUE,2.5,0)</f>
        <v>2.5</v>
      </c>
    </row>
    <row r="66" spans="1:4" ht="15.75" customHeight="1">
      <c r="A66" s="5" t="s">
        <v>7</v>
      </c>
      <c r="B66" s="77"/>
      <c r="C66" s="5"/>
      <c r="D66" s="76"/>
    </row>
    <row r="67" spans="1:4" ht="15.75" customHeight="1">
      <c r="A67" s="15" t="s">
        <v>56</v>
      </c>
      <c r="B67" s="77"/>
      <c r="D67" s="90">
        <f>SUM(D51:D65)</f>
        <v>39.5</v>
      </c>
    </row>
    <row r="68" spans="1:4" ht="15.75" customHeight="1">
      <c r="A68" s="24" t="s">
        <v>57</v>
      </c>
      <c r="B68" s="82"/>
      <c r="C68" s="33"/>
      <c r="D68" s="91"/>
    </row>
    <row r="69" spans="1:4" ht="15.75" customHeight="1">
      <c r="A69" s="14" t="s">
        <v>58</v>
      </c>
      <c r="B69" s="86"/>
      <c r="C69" s="8" t="b">
        <v>1</v>
      </c>
      <c r="D69" s="81">
        <f t="shared" ref="D69:D70" si="3">IF(C69=TRUE,5,0)</f>
        <v>5</v>
      </c>
    </row>
    <row r="70" spans="1:4" ht="15.75" customHeight="1">
      <c r="A70" s="14" t="s">
        <v>59</v>
      </c>
      <c r="B70" s="86"/>
      <c r="C70" s="8" t="b">
        <v>1</v>
      </c>
      <c r="D70" s="81">
        <f t="shared" si="3"/>
        <v>5</v>
      </c>
    </row>
    <row r="71" spans="1:4" ht="15.75" customHeight="1">
      <c r="A71" s="11" t="s">
        <v>60</v>
      </c>
      <c r="B71" s="86"/>
      <c r="C71" s="8" t="b">
        <v>1</v>
      </c>
      <c r="D71" s="81">
        <f t="shared" ref="D71:D72" si="4">IF(C71=TRUE,10,0)</f>
        <v>10</v>
      </c>
    </row>
    <row r="72" spans="1:4" ht="15.75" customHeight="1">
      <c r="A72" s="14" t="s">
        <v>61</v>
      </c>
      <c r="B72" s="87"/>
      <c r="C72" s="8" t="b">
        <v>0</v>
      </c>
      <c r="D72" s="81">
        <f t="shared" si="4"/>
        <v>0</v>
      </c>
    </row>
    <row r="73" spans="1:4" ht="15.75" customHeight="1">
      <c r="A73" s="25" t="s">
        <v>7</v>
      </c>
      <c r="B73" s="87"/>
      <c r="C73" s="11"/>
      <c r="D73" s="92"/>
    </row>
    <row r="74" spans="1:4" ht="15.75" customHeight="1">
      <c r="A74" s="25" t="s">
        <v>62</v>
      </c>
      <c r="B74" s="86"/>
      <c r="C74" s="13"/>
      <c r="D74" s="90">
        <f>SUM(D69:D72)</f>
        <v>20</v>
      </c>
    </row>
    <row r="75" spans="1:4" ht="15.75" customHeight="1">
      <c r="A75" s="27" t="s">
        <v>63</v>
      </c>
      <c r="B75" s="82"/>
      <c r="C75" s="10"/>
      <c r="D75" s="84"/>
    </row>
    <row r="76" spans="1:4" ht="15.75" customHeight="1">
      <c r="A76" s="14" t="s">
        <v>64</v>
      </c>
      <c r="B76" s="86"/>
      <c r="C76" s="8" t="b">
        <v>1</v>
      </c>
      <c r="D76" s="81">
        <f t="shared" ref="D76:D77" si="5">IF(C76=TRUE,5,0)</f>
        <v>5</v>
      </c>
    </row>
    <row r="77" spans="1:4" ht="15.75" customHeight="1">
      <c r="A77" s="14" t="s">
        <v>65</v>
      </c>
      <c r="B77" s="86"/>
      <c r="C77" s="8" t="b">
        <v>1</v>
      </c>
      <c r="D77" s="81">
        <f t="shared" si="5"/>
        <v>5</v>
      </c>
    </row>
    <row r="78" spans="1:4" ht="15.75" customHeight="1">
      <c r="A78" s="14" t="s">
        <v>198</v>
      </c>
      <c r="B78" s="86"/>
      <c r="C78" s="8" t="b">
        <v>1</v>
      </c>
      <c r="D78" s="81">
        <f>IF(C78=TRUE,10,0)</f>
        <v>10</v>
      </c>
    </row>
    <row r="79" spans="1:4" ht="15.75" customHeight="1">
      <c r="A79" s="14" t="s">
        <v>199</v>
      </c>
      <c r="B79" s="87"/>
      <c r="C79" s="8" t="b">
        <v>0</v>
      </c>
      <c r="D79" s="81">
        <f t="shared" ref="D79:D80" si="6">IF(C79=TRUE,5,0)</f>
        <v>0</v>
      </c>
    </row>
    <row r="80" spans="1:4" ht="15.75" customHeight="1">
      <c r="A80" s="14" t="s">
        <v>67</v>
      </c>
      <c r="B80" s="87"/>
      <c r="C80" s="8" t="b">
        <v>1</v>
      </c>
      <c r="D80" s="81">
        <f t="shared" si="6"/>
        <v>5</v>
      </c>
    </row>
    <row r="81" spans="1:4" ht="15.75" customHeight="1">
      <c r="A81" s="25" t="s">
        <v>7</v>
      </c>
      <c r="B81" s="87"/>
      <c r="C81" s="11"/>
      <c r="D81" s="92"/>
    </row>
    <row r="82" spans="1:4" ht="15.75" customHeight="1">
      <c r="A82" s="25" t="s">
        <v>68</v>
      </c>
      <c r="B82" s="86"/>
      <c r="C82" s="13"/>
      <c r="D82" s="90">
        <f>SUM(D76:D80)</f>
        <v>25</v>
      </c>
    </row>
    <row r="83" spans="1:4" ht="15.75" customHeight="1">
      <c r="A83" s="27" t="s">
        <v>69</v>
      </c>
      <c r="B83" s="82"/>
      <c r="C83" s="10"/>
      <c r="D83" s="84"/>
    </row>
    <row r="84" spans="1:4" ht="15.75" customHeight="1">
      <c r="A84" s="14" t="s">
        <v>70</v>
      </c>
      <c r="B84" s="87"/>
      <c r="C84" s="8" t="b">
        <v>1</v>
      </c>
      <c r="D84" s="81">
        <f>IF(C84=TRUE,15,0)</f>
        <v>15</v>
      </c>
    </row>
    <row r="85" spans="1:4" ht="15.75" customHeight="1">
      <c r="A85" s="25" t="s">
        <v>7</v>
      </c>
      <c r="B85" s="87"/>
      <c r="C85" s="11"/>
      <c r="D85" s="92"/>
    </row>
    <row r="86" spans="1:4" ht="15.75" customHeight="1">
      <c r="A86" s="25" t="s">
        <v>27</v>
      </c>
      <c r="B86" s="86"/>
      <c r="C86" s="13"/>
      <c r="D86" s="90">
        <f>SUM(D84)</f>
        <v>15</v>
      </c>
    </row>
    <row r="87" spans="1:4" ht="15.75" customHeight="1">
      <c r="A87" s="27" t="s">
        <v>71</v>
      </c>
      <c r="B87" s="82"/>
      <c r="C87" s="10"/>
      <c r="D87" s="84"/>
    </row>
    <row r="88" spans="1:4" ht="15.75" customHeight="1">
      <c r="A88" s="14" t="s">
        <v>72</v>
      </c>
      <c r="B88" s="87"/>
      <c r="C88" s="8" t="b">
        <v>0</v>
      </c>
      <c r="D88" s="81">
        <f>IF(C88=TRUE,10,0)</f>
        <v>0</v>
      </c>
    </row>
    <row r="89" spans="1:4" ht="15.75" customHeight="1">
      <c r="A89" s="14" t="s">
        <v>73</v>
      </c>
      <c r="B89" s="87"/>
      <c r="C89" s="8" t="b">
        <v>0</v>
      </c>
      <c r="D89" s="81">
        <f>IF(C89=TRUE,5,0)</f>
        <v>0</v>
      </c>
    </row>
    <row r="90" spans="1:4" ht="15.75" customHeight="1">
      <c r="A90" s="14" t="s">
        <v>74</v>
      </c>
      <c r="B90" s="86"/>
      <c r="C90" s="8" t="b">
        <v>1</v>
      </c>
      <c r="D90" s="81">
        <f>IF(C90=TRUE,10,0)</f>
        <v>10</v>
      </c>
    </row>
    <row r="91" spans="1:4" ht="15.75" customHeight="1">
      <c r="A91" s="14" t="s">
        <v>75</v>
      </c>
      <c r="B91" s="86"/>
      <c r="C91" s="8" t="b">
        <v>0</v>
      </c>
      <c r="D91" s="81">
        <f>IF(C91=TRUE,2.5,0)</f>
        <v>0</v>
      </c>
    </row>
    <row r="92" spans="1:4" ht="15.75" customHeight="1">
      <c r="A92" s="5" t="s">
        <v>7</v>
      </c>
      <c r="B92" s="77"/>
      <c r="D92" s="76"/>
    </row>
    <row r="93" spans="1:4" ht="15.75" customHeight="1">
      <c r="A93" s="15" t="s">
        <v>68</v>
      </c>
      <c r="B93" s="77"/>
      <c r="D93" s="81">
        <f>SUM(D88:D91)</f>
        <v>10</v>
      </c>
    </row>
    <row r="94" spans="1:4" ht="15.75" customHeight="1">
      <c r="A94" s="27" t="s">
        <v>76</v>
      </c>
      <c r="B94" s="82"/>
      <c r="C94" s="10"/>
      <c r="D94" s="84"/>
    </row>
    <row r="95" spans="1:4" ht="15.75" customHeight="1">
      <c r="A95" s="14" t="s">
        <v>77</v>
      </c>
      <c r="B95" s="87"/>
      <c r="C95" s="8" t="b">
        <v>1</v>
      </c>
      <c r="D95" s="81">
        <f>IF(C95=TRUE,10,0)</f>
        <v>10</v>
      </c>
    </row>
    <row r="96" spans="1:4" ht="15.75" customHeight="1">
      <c r="A96" s="14" t="s">
        <v>78</v>
      </c>
      <c r="B96" s="87"/>
      <c r="C96" s="8" t="b">
        <v>1</v>
      </c>
      <c r="D96" s="81">
        <f>IF(C96=TRUE,5,0)</f>
        <v>5</v>
      </c>
    </row>
    <row r="97" spans="1:4" ht="15.75" customHeight="1">
      <c r="A97" s="14" t="s">
        <v>79</v>
      </c>
      <c r="B97" s="87"/>
      <c r="C97" s="8" t="b">
        <v>1</v>
      </c>
      <c r="D97" s="81">
        <f>IF(C97=TRUE,35,0)</f>
        <v>35</v>
      </c>
    </row>
    <row r="98" spans="1:4" ht="15.75" customHeight="1">
      <c r="A98" s="28" t="s">
        <v>80</v>
      </c>
      <c r="B98" s="87"/>
      <c r="C98" s="8" t="b">
        <v>0</v>
      </c>
      <c r="D98" s="81">
        <f t="shared" ref="D98:D100" si="7">IF(C98=TRUE,5,0)</f>
        <v>0</v>
      </c>
    </row>
    <row r="99" spans="1:4" ht="15.75" customHeight="1">
      <c r="A99" s="28" t="s">
        <v>81</v>
      </c>
      <c r="B99" s="87"/>
      <c r="C99" s="8" t="b">
        <v>0</v>
      </c>
      <c r="D99" s="81">
        <f t="shared" si="7"/>
        <v>0</v>
      </c>
    </row>
    <row r="100" spans="1:4" ht="15.75" customHeight="1">
      <c r="A100" s="28" t="s">
        <v>82</v>
      </c>
      <c r="B100" s="87"/>
      <c r="C100" s="8" t="b">
        <v>0</v>
      </c>
      <c r="D100" s="81">
        <f t="shared" si="7"/>
        <v>0</v>
      </c>
    </row>
    <row r="101" spans="1:4" ht="15.75" customHeight="1">
      <c r="A101" s="28" t="s">
        <v>83</v>
      </c>
      <c r="B101" s="87"/>
      <c r="C101" s="8" t="b">
        <v>0</v>
      </c>
      <c r="D101" s="81">
        <f>IF(C101=TRUE,15,0)</f>
        <v>0</v>
      </c>
    </row>
    <row r="102" spans="1:4" ht="15.75" customHeight="1">
      <c r="A102" s="28" t="s">
        <v>84</v>
      </c>
      <c r="B102" s="87"/>
      <c r="C102" s="8" t="b">
        <v>0</v>
      </c>
      <c r="D102" s="81">
        <f>IF(C102=TRUE,5,0)</f>
        <v>0</v>
      </c>
    </row>
    <row r="103" spans="1:4" ht="15.75" customHeight="1">
      <c r="A103" s="14" t="s">
        <v>75</v>
      </c>
      <c r="B103" s="86"/>
      <c r="C103" s="8" t="b">
        <v>0</v>
      </c>
      <c r="D103" s="81">
        <f>IF(C103=TRUE,2.5,0)</f>
        <v>0</v>
      </c>
    </row>
    <row r="104" spans="1:4" ht="15.75" customHeight="1">
      <c r="A104" s="5" t="s">
        <v>7</v>
      </c>
      <c r="B104" s="77"/>
      <c r="D104" s="76"/>
    </row>
    <row r="105" spans="1:4" ht="15.75" customHeight="1">
      <c r="A105" s="15" t="s">
        <v>85</v>
      </c>
      <c r="B105" s="77"/>
      <c r="D105" s="81">
        <f>SUM(D95:D103)</f>
        <v>50</v>
      </c>
    </row>
    <row r="106" spans="1:4" ht="15.75" customHeight="1">
      <c r="A106" s="29"/>
      <c r="B106" s="89"/>
      <c r="C106" s="30"/>
      <c r="D106" s="94"/>
    </row>
    <row r="107" spans="1:4" ht="15.75" customHeight="1">
      <c r="A107" s="26" t="s">
        <v>86</v>
      </c>
      <c r="B107" s="77"/>
      <c r="C107" s="31"/>
      <c r="D107" s="95">
        <f>SUM(D28,D35,D49,D67,D82,D86,D93,D105)</f>
        <v>199</v>
      </c>
    </row>
    <row r="108" spans="1:4" ht="15.75" customHeight="1">
      <c r="A108" s="32"/>
      <c r="B108" s="77"/>
      <c r="D108" s="76"/>
    </row>
    <row r="109" spans="1:4" ht="15.75" customHeight="1">
      <c r="A109" s="6" t="s">
        <v>87</v>
      </c>
      <c r="B109" s="80"/>
      <c r="C109" s="6"/>
      <c r="D109" s="79"/>
    </row>
    <row r="110" spans="1:4" ht="15.75" customHeight="1">
      <c r="A110" s="24" t="s">
        <v>10</v>
      </c>
      <c r="B110" s="82"/>
      <c r="C110" s="33"/>
      <c r="D110" s="91"/>
    </row>
    <row r="111" spans="1:4" ht="15.75" customHeight="1">
      <c r="A111" s="11" t="s">
        <v>11</v>
      </c>
      <c r="B111" s="86"/>
      <c r="C111" s="8" t="b">
        <v>1</v>
      </c>
      <c r="D111" s="81">
        <f t="shared" ref="D111:D119" si="8">IF(C111=TRUE,1,0)</f>
        <v>1</v>
      </c>
    </row>
    <row r="112" spans="1:4" ht="15.75" customHeight="1">
      <c r="A112" s="13" t="s">
        <v>12</v>
      </c>
      <c r="B112" s="86"/>
      <c r="C112" s="8" t="b">
        <v>1</v>
      </c>
      <c r="D112" s="81">
        <f t="shared" si="8"/>
        <v>1</v>
      </c>
    </row>
    <row r="113" spans="1:4" ht="15.75" customHeight="1">
      <c r="A113" s="14" t="s">
        <v>88</v>
      </c>
      <c r="B113" s="86"/>
      <c r="C113" s="8" t="b">
        <v>1</v>
      </c>
      <c r="D113" s="81">
        <f t="shared" si="8"/>
        <v>1</v>
      </c>
    </row>
    <row r="114" spans="1:4" ht="15.75" customHeight="1">
      <c r="A114" s="14" t="s">
        <v>89</v>
      </c>
      <c r="B114" s="86"/>
      <c r="C114" s="8" t="b">
        <v>1</v>
      </c>
      <c r="D114" s="81">
        <f t="shared" si="8"/>
        <v>1</v>
      </c>
    </row>
    <row r="115" spans="1:4" ht="15.75" customHeight="1">
      <c r="A115" s="14" t="s">
        <v>90</v>
      </c>
      <c r="B115" s="86"/>
      <c r="C115" s="8" t="b">
        <v>0</v>
      </c>
      <c r="D115" s="81">
        <f t="shared" si="8"/>
        <v>0</v>
      </c>
    </row>
    <row r="116" spans="1:4" ht="15.75" customHeight="1">
      <c r="A116" s="14" t="s">
        <v>91</v>
      </c>
      <c r="B116" s="86"/>
      <c r="C116" s="8" t="b">
        <v>0</v>
      </c>
      <c r="D116" s="81">
        <f t="shared" si="8"/>
        <v>0</v>
      </c>
    </row>
    <row r="117" spans="1:4" ht="15.75" customHeight="1">
      <c r="A117" s="14" t="s">
        <v>92</v>
      </c>
      <c r="B117" s="86"/>
      <c r="C117" s="8" t="b">
        <v>1</v>
      </c>
      <c r="D117" s="81">
        <f t="shared" si="8"/>
        <v>1</v>
      </c>
    </row>
    <row r="118" spans="1:4" ht="15.75" customHeight="1">
      <c r="A118" s="11" t="s">
        <v>25</v>
      </c>
      <c r="B118" s="86"/>
      <c r="C118" s="8" t="b">
        <v>0</v>
      </c>
      <c r="D118" s="81">
        <f t="shared" si="8"/>
        <v>0</v>
      </c>
    </row>
    <row r="119" spans="1:4" ht="15.75" customHeight="1">
      <c r="A119" s="11" t="s">
        <v>93</v>
      </c>
      <c r="B119" s="86"/>
      <c r="C119" s="8" t="b">
        <v>1</v>
      </c>
      <c r="D119" s="81">
        <f t="shared" si="8"/>
        <v>1</v>
      </c>
    </row>
    <row r="120" spans="1:4" ht="15.75" customHeight="1">
      <c r="A120" s="5" t="s">
        <v>26</v>
      </c>
      <c r="B120" s="77"/>
      <c r="D120" s="81"/>
    </row>
    <row r="121" spans="1:4" ht="15.75" customHeight="1">
      <c r="A121" s="15" t="s">
        <v>94</v>
      </c>
      <c r="B121" s="77"/>
      <c r="D121" s="81">
        <f>SUM(D111:D119)</f>
        <v>6</v>
      </c>
    </row>
    <row r="122" spans="1:4" ht="15.75" customHeight="1">
      <c r="A122" s="26" t="s">
        <v>88</v>
      </c>
      <c r="B122" s="82"/>
      <c r="C122" s="33"/>
      <c r="D122" s="91"/>
    </row>
    <row r="123" spans="1:4" ht="15.75" customHeight="1">
      <c r="A123" s="14" t="s">
        <v>95</v>
      </c>
      <c r="B123" s="87"/>
      <c r="C123" s="8" t="b">
        <v>1</v>
      </c>
      <c r="D123" s="81">
        <f t="shared" ref="D123:D125" si="9">IF(C123=TRUE,2.5,0)</f>
        <v>2.5</v>
      </c>
    </row>
    <row r="124" spans="1:4" ht="15.75" customHeight="1">
      <c r="A124" s="14" t="s">
        <v>96</v>
      </c>
      <c r="B124" s="87"/>
      <c r="C124" s="8" t="b">
        <v>1</v>
      </c>
      <c r="D124" s="81">
        <f t="shared" si="9"/>
        <v>2.5</v>
      </c>
    </row>
    <row r="125" spans="1:4" ht="15.75" customHeight="1">
      <c r="A125" s="14" t="s">
        <v>97</v>
      </c>
      <c r="B125" s="87"/>
      <c r="C125" s="8" t="b">
        <v>1</v>
      </c>
      <c r="D125" s="81">
        <f t="shared" si="9"/>
        <v>2.5</v>
      </c>
    </row>
    <row r="126" spans="1:4" ht="15.75" customHeight="1">
      <c r="A126" s="32"/>
      <c r="B126" s="77"/>
      <c r="D126" s="88"/>
    </row>
    <row r="127" spans="1:4" ht="15.75" customHeight="1">
      <c r="A127" s="14" t="s">
        <v>98</v>
      </c>
      <c r="B127" s="87"/>
      <c r="C127" s="8" t="b">
        <v>1</v>
      </c>
      <c r="D127" s="81">
        <f t="shared" ref="D127:D128" si="10">IF(C127=TRUE,2.5,0)</f>
        <v>2.5</v>
      </c>
    </row>
    <row r="128" spans="1:4" ht="15.75" customHeight="1">
      <c r="A128" s="14" t="s">
        <v>99</v>
      </c>
      <c r="B128" s="86"/>
      <c r="C128" s="8" t="b">
        <v>1</v>
      </c>
      <c r="D128" s="81">
        <f t="shared" si="10"/>
        <v>2.5</v>
      </c>
    </row>
    <row r="129" spans="1:4" ht="15.75" customHeight="1">
      <c r="A129" s="34"/>
      <c r="B129" s="86"/>
      <c r="C129" s="8"/>
      <c r="D129" s="81"/>
    </row>
    <row r="130" spans="1:4" ht="15.75" customHeight="1">
      <c r="A130" s="21" t="s">
        <v>200</v>
      </c>
      <c r="B130" s="87"/>
      <c r="C130" s="8" t="b">
        <v>1</v>
      </c>
      <c r="D130" s="81">
        <f t="shared" ref="D130:D131" si="11">IF(C130=TRUE,2.5,0)</f>
        <v>2.5</v>
      </c>
    </row>
    <row r="131" spans="1:4" ht="15.75" customHeight="1">
      <c r="A131" s="14" t="s">
        <v>101</v>
      </c>
      <c r="B131" s="87"/>
      <c r="C131" s="8" t="b">
        <v>1</v>
      </c>
      <c r="D131" s="81">
        <f t="shared" si="11"/>
        <v>2.5</v>
      </c>
    </row>
    <row r="132" spans="1:4" ht="15.75" customHeight="1">
      <c r="A132" s="32"/>
      <c r="B132" s="77"/>
      <c r="D132" s="88"/>
    </row>
    <row r="133" spans="1:4" ht="15.75" customHeight="1">
      <c r="A133" s="14" t="s">
        <v>103</v>
      </c>
      <c r="B133" s="87"/>
      <c r="C133" s="8" t="b">
        <v>1</v>
      </c>
      <c r="D133" s="81">
        <f>IF(C133=TRUE,10,0)</f>
        <v>10</v>
      </c>
    </row>
    <row r="134" spans="1:4" ht="15.75" customHeight="1">
      <c r="A134" s="28" t="s">
        <v>104</v>
      </c>
      <c r="B134" s="87"/>
      <c r="C134" s="8" t="b">
        <v>0</v>
      </c>
      <c r="D134" s="81">
        <f t="shared" ref="D134:D135" si="12">IF(C134=TRUE,5,0)</f>
        <v>0</v>
      </c>
    </row>
    <row r="135" spans="1:4" ht="15.75" customHeight="1">
      <c r="A135" s="28" t="s">
        <v>105</v>
      </c>
      <c r="B135" s="87"/>
      <c r="C135" s="8" t="b">
        <v>0</v>
      </c>
      <c r="D135" s="81">
        <f t="shared" si="12"/>
        <v>0</v>
      </c>
    </row>
    <row r="136" spans="1:4" ht="16.5" customHeight="1">
      <c r="A136" s="14" t="s">
        <v>106</v>
      </c>
      <c r="B136" s="87"/>
      <c r="C136" s="8" t="b">
        <v>0</v>
      </c>
      <c r="D136" s="81">
        <f>IF(C136=TRUE,2.5,0)</f>
        <v>0</v>
      </c>
    </row>
    <row r="137" spans="1:4" ht="15.75" customHeight="1">
      <c r="A137" s="13"/>
      <c r="B137" s="86"/>
      <c r="C137" s="13"/>
      <c r="D137" s="90"/>
    </row>
    <row r="138" spans="1:4" ht="15.75" customHeight="1">
      <c r="A138" s="14" t="s">
        <v>184</v>
      </c>
      <c r="B138" s="87"/>
      <c r="C138" s="8" t="b">
        <v>1</v>
      </c>
      <c r="D138" s="81">
        <f>IF(C138=TRUE,40,0)</f>
        <v>40</v>
      </c>
    </row>
    <row r="139" spans="1:4" ht="15.75" customHeight="1">
      <c r="A139" s="28" t="s">
        <v>108</v>
      </c>
      <c r="B139" s="87"/>
      <c r="C139" s="8" t="b">
        <v>0</v>
      </c>
      <c r="D139" s="81">
        <f t="shared" ref="D139:D140" si="13">IF(C139=TRUE,5,0)</f>
        <v>0</v>
      </c>
    </row>
    <row r="140" spans="1:4" ht="15.75" customHeight="1">
      <c r="A140" s="28" t="s">
        <v>109</v>
      </c>
      <c r="B140" s="87"/>
      <c r="C140" s="8" t="b">
        <v>0</v>
      </c>
      <c r="D140" s="81">
        <f t="shared" si="13"/>
        <v>0</v>
      </c>
    </row>
    <row r="141" spans="1:4" ht="15.75" customHeight="1">
      <c r="A141" s="28" t="s">
        <v>110</v>
      </c>
      <c r="B141" s="87"/>
      <c r="C141" s="8" t="b">
        <v>0</v>
      </c>
      <c r="D141" s="81">
        <f>IF(C141=TRUE,15,0)</f>
        <v>0</v>
      </c>
    </row>
    <row r="142" spans="1:4" ht="15.75" customHeight="1">
      <c r="A142" s="28" t="s">
        <v>111</v>
      </c>
      <c r="B142" s="87"/>
      <c r="C142" s="8" t="b">
        <v>0</v>
      </c>
      <c r="D142" s="81">
        <f>IF(C142=TRUE,10,0)</f>
        <v>0</v>
      </c>
    </row>
    <row r="143" spans="1:4" ht="15.75" customHeight="1">
      <c r="A143" s="28" t="s">
        <v>112</v>
      </c>
      <c r="B143" s="87"/>
      <c r="C143" s="8" t="b">
        <v>0</v>
      </c>
      <c r="D143" s="81">
        <f>IF(C143=TRUE,5,0)</f>
        <v>0</v>
      </c>
    </row>
    <row r="144" spans="1:4" ht="15.75" customHeight="1">
      <c r="A144" s="34"/>
      <c r="B144" s="87"/>
      <c r="C144" s="35"/>
      <c r="D144" s="90"/>
    </row>
    <row r="145" spans="1:4" ht="15.75" customHeight="1">
      <c r="A145" s="14" t="s">
        <v>113</v>
      </c>
      <c r="B145" s="87"/>
      <c r="C145" s="8" t="b">
        <v>1</v>
      </c>
      <c r="D145" s="81">
        <f>IF(C145=TRUE,10,0)</f>
        <v>10</v>
      </c>
    </row>
    <row r="146" spans="1:4" ht="16.5" customHeight="1">
      <c r="A146" s="11" t="s">
        <v>114</v>
      </c>
      <c r="B146" s="87"/>
      <c r="C146" s="8" t="b">
        <v>0</v>
      </c>
      <c r="D146" s="81">
        <f>IF(C146=TRUE,2.5,0)</f>
        <v>0</v>
      </c>
    </row>
    <row r="147" spans="1:4" ht="15.75" customHeight="1">
      <c r="A147" s="5" t="s">
        <v>7</v>
      </c>
      <c r="B147" s="77"/>
      <c r="D147" s="76"/>
    </row>
    <row r="148" spans="1:4" ht="15.75" customHeight="1">
      <c r="A148" s="36" t="s">
        <v>201</v>
      </c>
      <c r="B148" s="77"/>
      <c r="D148" s="76">
        <f>SUM(D123:D146)</f>
        <v>77.5</v>
      </c>
    </row>
    <row r="149" spans="1:4" ht="15.75" customHeight="1">
      <c r="A149" s="26" t="s">
        <v>89</v>
      </c>
      <c r="B149" s="82"/>
      <c r="C149" s="33"/>
      <c r="D149" s="91"/>
    </row>
    <row r="150" spans="1:4" ht="15.75" customHeight="1">
      <c r="A150" s="14" t="s">
        <v>116</v>
      </c>
      <c r="B150" s="87"/>
      <c r="C150" s="8" t="b">
        <v>1</v>
      </c>
      <c r="D150" s="81">
        <f t="shared" ref="D150:D152" si="14">IF(C150=TRUE,2.5,0)</f>
        <v>2.5</v>
      </c>
    </row>
    <row r="151" spans="1:4" ht="15.75" customHeight="1">
      <c r="A151" s="14" t="s">
        <v>96</v>
      </c>
      <c r="B151" s="87"/>
      <c r="C151" s="8" t="b">
        <v>1</v>
      </c>
      <c r="D151" s="81">
        <f t="shared" si="14"/>
        <v>2.5</v>
      </c>
    </row>
    <row r="152" spans="1:4" ht="15.75" customHeight="1">
      <c r="A152" s="14" t="s">
        <v>117</v>
      </c>
      <c r="B152" s="87"/>
      <c r="C152" s="8" t="b">
        <v>0</v>
      </c>
      <c r="D152" s="81">
        <f t="shared" si="14"/>
        <v>0</v>
      </c>
    </row>
    <row r="153" spans="1:4" ht="15.75" customHeight="1">
      <c r="A153" s="32"/>
      <c r="B153" s="77"/>
      <c r="D153" s="88"/>
    </row>
    <row r="154" spans="1:4" ht="15.75" customHeight="1">
      <c r="A154" s="14" t="s">
        <v>118</v>
      </c>
      <c r="B154" s="87"/>
      <c r="C154" s="8" t="b">
        <v>1</v>
      </c>
      <c r="D154" s="81">
        <f t="shared" ref="D154:D156" si="15">IF(C154=TRUE,2.5,0)</f>
        <v>2.5</v>
      </c>
    </row>
    <row r="155" spans="1:4" ht="15.75" customHeight="1">
      <c r="A155" s="14" t="s">
        <v>119</v>
      </c>
      <c r="B155" s="87"/>
      <c r="C155" s="8" t="b">
        <v>1</v>
      </c>
      <c r="D155" s="81">
        <f t="shared" si="15"/>
        <v>2.5</v>
      </c>
    </row>
    <row r="156" spans="1:4" ht="15.75" customHeight="1">
      <c r="A156" s="14" t="s">
        <v>99</v>
      </c>
      <c r="B156" s="86"/>
      <c r="C156" s="8" t="b">
        <v>1</v>
      </c>
      <c r="D156" s="81">
        <f t="shared" si="15"/>
        <v>2.5</v>
      </c>
    </row>
    <row r="157" spans="1:4" ht="15.75" customHeight="1">
      <c r="A157" s="34"/>
      <c r="B157" s="86"/>
      <c r="C157" s="8"/>
      <c r="D157" s="81"/>
    </row>
    <row r="158" spans="1:4" ht="15.75" customHeight="1">
      <c r="A158" s="14" t="s">
        <v>100</v>
      </c>
      <c r="B158" s="87"/>
      <c r="C158" s="8" t="b">
        <v>1</v>
      </c>
      <c r="D158" s="81">
        <f t="shared" ref="D158:D159" si="16">IF(C158=TRUE,2.5,0)</f>
        <v>2.5</v>
      </c>
    </row>
    <row r="159" spans="1:4" ht="15.75" customHeight="1">
      <c r="A159" s="14" t="s">
        <v>101</v>
      </c>
      <c r="B159" s="87"/>
      <c r="C159" s="8" t="b">
        <v>1</v>
      </c>
      <c r="D159" s="81">
        <f t="shared" si="16"/>
        <v>2.5</v>
      </c>
    </row>
    <row r="160" spans="1:4" ht="15.75" customHeight="1">
      <c r="A160" s="32"/>
      <c r="B160" s="77"/>
      <c r="D160" s="88"/>
    </row>
    <row r="161" spans="1:4" ht="15.75" customHeight="1">
      <c r="A161" s="14" t="s">
        <v>120</v>
      </c>
      <c r="B161" s="87"/>
      <c r="C161" s="8" t="b">
        <v>0</v>
      </c>
      <c r="D161" s="81">
        <f>IF(C161=TRUE,15,0)</f>
        <v>0</v>
      </c>
    </row>
    <row r="162" spans="1:4" ht="15.75" customHeight="1">
      <c r="A162" s="28" t="s">
        <v>121</v>
      </c>
      <c r="B162" s="96"/>
      <c r="C162" s="8" t="b">
        <v>1</v>
      </c>
      <c r="D162" s="81">
        <f t="shared" ref="D162:D163" si="17">IF(C162=TRUE,2.5,0)</f>
        <v>2.5</v>
      </c>
    </row>
    <row r="163" spans="1:4" ht="15.75" customHeight="1">
      <c r="A163" s="28" t="s">
        <v>122</v>
      </c>
      <c r="B163" s="96"/>
      <c r="C163" s="8" t="b">
        <v>1</v>
      </c>
      <c r="D163" s="81">
        <f t="shared" si="17"/>
        <v>2.5</v>
      </c>
    </row>
    <row r="164" spans="1:4" ht="15.75" customHeight="1">
      <c r="A164" s="28" t="s">
        <v>123</v>
      </c>
      <c r="B164" s="96"/>
      <c r="C164" s="8" t="b">
        <v>0</v>
      </c>
      <c r="D164" s="81">
        <f t="shared" ref="D164:D166" si="18">IF(C164=TRUE,5,0)</f>
        <v>0</v>
      </c>
    </row>
    <row r="165" spans="1:4" ht="15.75" customHeight="1">
      <c r="A165" s="28" t="s">
        <v>124</v>
      </c>
      <c r="B165" s="96"/>
      <c r="C165" s="8" t="b">
        <v>1</v>
      </c>
      <c r="D165" s="81">
        <f t="shared" si="18"/>
        <v>5</v>
      </c>
    </row>
    <row r="166" spans="1:4" ht="16.5" customHeight="1">
      <c r="A166" s="14" t="s">
        <v>125</v>
      </c>
      <c r="B166" s="87"/>
      <c r="C166" s="8" t="b">
        <v>0</v>
      </c>
      <c r="D166" s="81">
        <f t="shared" si="18"/>
        <v>0</v>
      </c>
    </row>
    <row r="167" spans="1:4" ht="15.75" customHeight="1">
      <c r="A167" s="13"/>
      <c r="B167" s="86"/>
      <c r="C167" s="13"/>
      <c r="D167" s="90"/>
    </row>
    <row r="168" spans="1:4" ht="15.75" customHeight="1">
      <c r="A168" s="14" t="s">
        <v>126</v>
      </c>
      <c r="B168" s="87"/>
      <c r="C168" s="8" t="b">
        <v>0</v>
      </c>
      <c r="D168" s="81">
        <f>IF(C168=TRUE,20,0)</f>
        <v>0</v>
      </c>
    </row>
    <row r="169" spans="1:4" ht="15.75" customHeight="1">
      <c r="A169" s="28" t="s">
        <v>127</v>
      </c>
      <c r="B169" s="96"/>
      <c r="C169" s="8" t="b">
        <v>1</v>
      </c>
      <c r="D169" s="81">
        <f t="shared" ref="D169:D172" si="19">IF(C169=TRUE,5,0)</f>
        <v>5</v>
      </c>
    </row>
    <row r="170" spans="1:4" ht="15.75" customHeight="1">
      <c r="A170" s="28" t="s">
        <v>128</v>
      </c>
      <c r="B170" s="96"/>
      <c r="C170" s="8" t="b">
        <v>1</v>
      </c>
      <c r="D170" s="81">
        <f t="shared" si="19"/>
        <v>5</v>
      </c>
    </row>
    <row r="171" spans="1:4" ht="15.75" customHeight="1">
      <c r="A171" s="28" t="s">
        <v>129</v>
      </c>
      <c r="B171" s="96"/>
      <c r="C171" s="8" t="b">
        <v>0</v>
      </c>
      <c r="D171" s="81">
        <f t="shared" si="19"/>
        <v>0</v>
      </c>
    </row>
    <row r="172" spans="1:4" ht="15.75" customHeight="1">
      <c r="A172" s="28" t="s">
        <v>130</v>
      </c>
      <c r="B172" s="96"/>
      <c r="C172" s="8" t="b">
        <v>0</v>
      </c>
      <c r="D172" s="81">
        <f t="shared" si="19"/>
        <v>0</v>
      </c>
    </row>
    <row r="173" spans="1:4" ht="15.75" customHeight="1">
      <c r="A173" s="13"/>
      <c r="B173" s="87"/>
      <c r="C173" s="35"/>
      <c r="D173" s="90"/>
    </row>
    <row r="174" spans="1:4" ht="15.75" customHeight="1">
      <c r="A174" s="14" t="s">
        <v>131</v>
      </c>
      <c r="B174" s="87"/>
      <c r="C174" s="8" t="b">
        <v>1</v>
      </c>
      <c r="D174" s="81">
        <f>IF(C174=TRUE,10,0)</f>
        <v>10</v>
      </c>
    </row>
    <row r="175" spans="1:4" ht="16.5" customHeight="1">
      <c r="A175" s="14" t="s">
        <v>132</v>
      </c>
      <c r="B175" s="87"/>
      <c r="C175" s="8" t="b">
        <v>0</v>
      </c>
      <c r="D175" s="81">
        <f>IF(C175=TRUE,2.5,0)</f>
        <v>0</v>
      </c>
    </row>
    <row r="176" spans="1:4" ht="16.5" customHeight="1">
      <c r="A176" s="38" t="s">
        <v>202</v>
      </c>
      <c r="B176" s="87"/>
      <c r="C176" s="39" t="b">
        <v>0</v>
      </c>
      <c r="D176" s="81">
        <f>IF(C176=TRUE,10,0)</f>
        <v>0</v>
      </c>
    </row>
    <row r="177" spans="1:4" ht="16.5" customHeight="1">
      <c r="A177" s="38" t="s">
        <v>203</v>
      </c>
      <c r="B177" s="87"/>
      <c r="C177" s="39" t="b">
        <v>0</v>
      </c>
      <c r="D177" s="81">
        <f>IF(C177=TRUE,20,0)</f>
        <v>0</v>
      </c>
    </row>
    <row r="178" spans="1:4" ht="15.75" customHeight="1">
      <c r="A178" s="5" t="s">
        <v>7</v>
      </c>
      <c r="B178" s="77"/>
      <c r="D178" s="76"/>
    </row>
    <row r="179" spans="1:4" ht="15.75" customHeight="1">
      <c r="A179" s="36" t="s">
        <v>135</v>
      </c>
      <c r="B179" s="77"/>
      <c r="D179" s="76">
        <f>SUM(D150:D177)</f>
        <v>47.5</v>
      </c>
    </row>
    <row r="180" spans="1:4" ht="15.75" customHeight="1">
      <c r="A180" s="27" t="s">
        <v>136</v>
      </c>
      <c r="B180" s="82"/>
      <c r="C180" s="10"/>
      <c r="D180" s="84"/>
    </row>
    <row r="181" spans="1:4" ht="15.75" customHeight="1">
      <c r="A181" s="14" t="s">
        <v>137</v>
      </c>
      <c r="B181" s="86"/>
      <c r="C181" s="8" t="b">
        <v>1</v>
      </c>
      <c r="D181" s="81">
        <f t="shared" ref="D181:D184" si="20">IF(C181=TRUE,2.5,0)</f>
        <v>2.5</v>
      </c>
    </row>
    <row r="182" spans="1:4" ht="15.75" customHeight="1">
      <c r="A182" s="11" t="s">
        <v>138</v>
      </c>
      <c r="B182" s="86"/>
      <c r="C182" s="8" t="b">
        <v>1</v>
      </c>
      <c r="D182" s="81">
        <f t="shared" si="20"/>
        <v>2.5</v>
      </c>
    </row>
    <row r="183" spans="1:4" ht="15.75" customHeight="1">
      <c r="A183" s="11" t="s">
        <v>139</v>
      </c>
      <c r="B183" s="86"/>
      <c r="C183" s="8" t="b">
        <v>1</v>
      </c>
      <c r="D183" s="81">
        <f t="shared" si="20"/>
        <v>2.5</v>
      </c>
    </row>
    <row r="184" spans="1:4" ht="15.75" customHeight="1">
      <c r="A184" s="11" t="s">
        <v>140</v>
      </c>
      <c r="B184" s="86"/>
      <c r="C184" s="8" t="b">
        <v>1</v>
      </c>
      <c r="D184" s="81">
        <f t="shared" si="20"/>
        <v>2.5</v>
      </c>
    </row>
    <row r="185" spans="1:4" ht="15.75" customHeight="1">
      <c r="A185" s="11" t="s">
        <v>141</v>
      </c>
      <c r="B185" s="87"/>
      <c r="C185" s="8" t="b">
        <v>0</v>
      </c>
      <c r="D185" s="81">
        <f>IF(C185=TRUE,20,0)</f>
        <v>0</v>
      </c>
    </row>
    <row r="186" spans="1:4" ht="15.75" customHeight="1">
      <c r="A186" s="28" t="s">
        <v>142</v>
      </c>
      <c r="B186" s="87"/>
      <c r="C186" s="8" t="b">
        <v>1</v>
      </c>
      <c r="D186" s="81">
        <f t="shared" ref="D186:D189" si="21">IF(C186=TRUE,5,0)</f>
        <v>5</v>
      </c>
    </row>
    <row r="187" spans="1:4" ht="15.75" customHeight="1">
      <c r="A187" s="28" t="s">
        <v>143</v>
      </c>
      <c r="B187" s="87"/>
      <c r="C187" s="8" t="b">
        <v>1</v>
      </c>
      <c r="D187" s="81">
        <f t="shared" si="21"/>
        <v>5</v>
      </c>
    </row>
    <row r="188" spans="1:4" ht="15.75" customHeight="1">
      <c r="A188" s="28" t="s">
        <v>144</v>
      </c>
      <c r="B188" s="87"/>
      <c r="C188" s="8" t="b">
        <v>0</v>
      </c>
      <c r="D188" s="81">
        <f t="shared" si="21"/>
        <v>0</v>
      </c>
    </row>
    <row r="189" spans="1:4" ht="15.75" customHeight="1">
      <c r="A189" s="28" t="s">
        <v>145</v>
      </c>
      <c r="B189" s="87"/>
      <c r="C189" s="8" t="b">
        <v>0</v>
      </c>
      <c r="D189" s="81">
        <f t="shared" si="21"/>
        <v>0</v>
      </c>
    </row>
    <row r="190" spans="1:4" ht="15.75" customHeight="1">
      <c r="A190" s="11" t="s">
        <v>146</v>
      </c>
      <c r="B190" s="97"/>
      <c r="C190" s="8" t="b">
        <v>1</v>
      </c>
      <c r="D190" s="85">
        <f>IF(C190=TRUE,2.5,0)</f>
        <v>2.5</v>
      </c>
    </row>
    <row r="191" spans="1:4" ht="15.75" customHeight="1">
      <c r="A191" s="13"/>
      <c r="B191" s="86"/>
      <c r="C191" s="13"/>
      <c r="D191" s="90"/>
    </row>
    <row r="192" spans="1:4" ht="15.75" customHeight="1">
      <c r="A192" s="11" t="s">
        <v>147</v>
      </c>
      <c r="B192" s="87"/>
      <c r="C192" s="8" t="b">
        <v>1</v>
      </c>
      <c r="D192" s="81">
        <f>IF(C192=TRUE,5,0)</f>
        <v>5</v>
      </c>
    </row>
    <row r="193" spans="1:4" ht="15.75" customHeight="1">
      <c r="A193" s="11" t="s">
        <v>148</v>
      </c>
      <c r="B193" s="87"/>
      <c r="C193" s="8" t="b">
        <v>0</v>
      </c>
      <c r="D193" s="81">
        <f>IF(C193=TRUE,2.5,0)</f>
        <v>0</v>
      </c>
    </row>
    <row r="194" spans="1:4" ht="15.75" customHeight="1">
      <c r="A194" s="5" t="s">
        <v>7</v>
      </c>
      <c r="B194" s="77"/>
      <c r="D194" s="76"/>
    </row>
    <row r="195" spans="1:4" ht="15.75" customHeight="1">
      <c r="A195" s="36" t="s">
        <v>149</v>
      </c>
      <c r="B195" s="77"/>
      <c r="D195" s="76">
        <f>SUM(D181:D193)</f>
        <v>27.5</v>
      </c>
    </row>
    <row r="196" spans="1:4" ht="15.75" customHeight="1">
      <c r="A196" s="42" t="s">
        <v>150</v>
      </c>
      <c r="B196" s="75"/>
      <c r="C196" s="43"/>
      <c r="D196" s="98"/>
    </row>
    <row r="197" spans="1:4" ht="15.75" customHeight="1">
      <c r="A197" s="45" t="s">
        <v>137</v>
      </c>
      <c r="B197" s="99"/>
      <c r="C197" s="8" t="b">
        <v>1</v>
      </c>
      <c r="D197" s="83">
        <f t="shared" ref="D197:D200" si="22">IF(C197=TRUE,2.5,0)</f>
        <v>2.5</v>
      </c>
    </row>
    <row r="198" spans="1:4" ht="15.75" customHeight="1">
      <c r="A198" s="45" t="s">
        <v>138</v>
      </c>
      <c r="B198" s="99"/>
      <c r="C198" s="8" t="b">
        <v>1</v>
      </c>
      <c r="D198" s="83">
        <f t="shared" si="22"/>
        <v>2.5</v>
      </c>
    </row>
    <row r="199" spans="1:4" ht="15.75" customHeight="1">
      <c r="A199" s="45" t="s">
        <v>139</v>
      </c>
      <c r="B199" s="99"/>
      <c r="C199" s="8" t="b">
        <v>1</v>
      </c>
      <c r="D199" s="83">
        <f t="shared" si="22"/>
        <v>2.5</v>
      </c>
    </row>
    <row r="200" spans="1:4" ht="15.75" customHeight="1">
      <c r="A200" s="45" t="s">
        <v>140</v>
      </c>
      <c r="B200" s="99"/>
      <c r="C200" s="8" t="b">
        <v>1</v>
      </c>
      <c r="D200" s="83">
        <f t="shared" si="22"/>
        <v>2.5</v>
      </c>
    </row>
    <row r="201" spans="1:4" ht="15.75" customHeight="1">
      <c r="A201" s="49" t="s">
        <v>151</v>
      </c>
      <c r="B201" s="100"/>
      <c r="C201" s="8" t="b">
        <v>1</v>
      </c>
      <c r="D201" s="83">
        <f>IF(C201=TRUE,5,0)</f>
        <v>5</v>
      </c>
    </row>
    <row r="202" spans="1:4" ht="15.75" customHeight="1">
      <c r="A202" s="46" t="s">
        <v>146</v>
      </c>
      <c r="B202" s="97"/>
      <c r="C202" s="8" t="b">
        <v>0</v>
      </c>
      <c r="D202" s="85">
        <f>IF(C202=TRUE,2.5,0)</f>
        <v>0</v>
      </c>
    </row>
    <row r="203" spans="1:4" ht="15.75" customHeight="1">
      <c r="A203" s="51"/>
      <c r="B203" s="75"/>
      <c r="C203" s="8"/>
      <c r="D203" s="93"/>
    </row>
    <row r="204" spans="1:4" ht="15.75" customHeight="1">
      <c r="A204" s="45" t="s">
        <v>147</v>
      </c>
      <c r="B204" s="97"/>
      <c r="C204" s="8" t="b">
        <v>1</v>
      </c>
      <c r="D204" s="85">
        <f>IF(C204=TRUE,5,0)</f>
        <v>5</v>
      </c>
    </row>
    <row r="205" spans="1:4" ht="15.75" customHeight="1">
      <c r="A205" s="54" t="s">
        <v>148</v>
      </c>
      <c r="B205" s="97"/>
      <c r="C205" s="8" t="b">
        <v>0</v>
      </c>
      <c r="D205" s="85">
        <f>IF(C205=TRUE,2.5,0)</f>
        <v>0</v>
      </c>
    </row>
    <row r="206" spans="1:4" ht="15.75" customHeight="1">
      <c r="A206" s="55" t="s">
        <v>152</v>
      </c>
      <c r="B206" s="101"/>
      <c r="C206" s="8" t="b">
        <v>1</v>
      </c>
      <c r="D206" s="85">
        <f>IF(C206=TRUE,10,0)</f>
        <v>10</v>
      </c>
    </row>
    <row r="207" spans="1:4" ht="15.75" customHeight="1">
      <c r="A207" s="53" t="s">
        <v>7</v>
      </c>
      <c r="B207" s="78"/>
      <c r="C207" s="53"/>
      <c r="D207" s="85"/>
    </row>
    <row r="208" spans="1:4" ht="15.75" customHeight="1">
      <c r="A208" s="56" t="s">
        <v>153</v>
      </c>
      <c r="B208" s="78"/>
      <c r="C208" s="53"/>
      <c r="D208" s="85">
        <f>SUM(D197:D206)</f>
        <v>30</v>
      </c>
    </row>
    <row r="209" spans="1:4" ht="15.75" customHeight="1">
      <c r="A209" s="42" t="s">
        <v>154</v>
      </c>
      <c r="B209" s="75"/>
      <c r="C209" s="57"/>
      <c r="D209" s="98"/>
    </row>
    <row r="210" spans="1:4" ht="15.75" customHeight="1">
      <c r="A210" s="49" t="s">
        <v>155</v>
      </c>
      <c r="B210" s="97"/>
      <c r="C210" s="8" t="b">
        <v>1</v>
      </c>
      <c r="D210" s="85">
        <f t="shared" ref="D210:D213" si="23">IF(C210=TRUE,2.5,0)</f>
        <v>2.5</v>
      </c>
    </row>
    <row r="211" spans="1:4" ht="15.75" customHeight="1">
      <c r="A211" s="14" t="s">
        <v>117</v>
      </c>
      <c r="B211" s="87"/>
      <c r="C211" s="8" t="b">
        <v>0</v>
      </c>
      <c r="D211" s="81">
        <f t="shared" si="23"/>
        <v>0</v>
      </c>
    </row>
    <row r="212" spans="1:4" ht="15.75" customHeight="1">
      <c r="A212" s="49" t="s">
        <v>156</v>
      </c>
      <c r="B212" s="97"/>
      <c r="C212" s="8" t="b">
        <v>1</v>
      </c>
      <c r="D212" s="85">
        <f t="shared" si="23"/>
        <v>2.5</v>
      </c>
    </row>
    <row r="213" spans="1:4" ht="15.75" customHeight="1">
      <c r="A213" s="49" t="s">
        <v>157</v>
      </c>
      <c r="B213" s="97"/>
      <c r="C213" s="8" t="b">
        <v>0</v>
      </c>
      <c r="D213" s="85">
        <f t="shared" si="23"/>
        <v>0</v>
      </c>
    </row>
    <row r="214" spans="1:4" ht="15.75" customHeight="1">
      <c r="A214" s="58" t="s">
        <v>158</v>
      </c>
      <c r="B214" s="77"/>
      <c r="C214" s="8" t="b">
        <v>1</v>
      </c>
      <c r="D214" s="85">
        <f>IF(C214=TRUE,10,0)</f>
        <v>10</v>
      </c>
    </row>
    <row r="215" spans="1:4" ht="15.75" customHeight="1">
      <c r="A215" s="58" t="s">
        <v>159</v>
      </c>
      <c r="B215" s="77"/>
      <c r="C215" s="8" t="b">
        <v>0</v>
      </c>
      <c r="D215" s="85">
        <f>IF(C215=TRUE,2.5,0)</f>
        <v>0</v>
      </c>
    </row>
    <row r="216" spans="1:4" ht="15.75" customHeight="1">
      <c r="A216" s="58" t="s">
        <v>160</v>
      </c>
      <c r="B216" s="77"/>
      <c r="C216" s="8" t="b">
        <v>1</v>
      </c>
      <c r="D216" s="85">
        <f>IF(C216=TRUE,10,0)</f>
        <v>10</v>
      </c>
    </row>
    <row r="217" spans="1:4" ht="15.75" customHeight="1">
      <c r="A217" s="58" t="s">
        <v>161</v>
      </c>
      <c r="B217" s="77"/>
      <c r="C217" s="8" t="b">
        <v>0</v>
      </c>
      <c r="D217" s="85">
        <f>IF(C217=TRUE,2.5,0)</f>
        <v>0</v>
      </c>
    </row>
    <row r="218" spans="1:4" ht="15.75" customHeight="1">
      <c r="A218" s="36" t="s">
        <v>7</v>
      </c>
      <c r="B218" s="77"/>
      <c r="C218" s="20"/>
      <c r="D218" s="88"/>
    </row>
    <row r="219" spans="1:4" ht="15.75" customHeight="1">
      <c r="A219" s="36" t="s">
        <v>153</v>
      </c>
      <c r="B219" s="89"/>
      <c r="C219" s="20"/>
      <c r="D219" s="88">
        <f>SUM(D210:D217)</f>
        <v>25</v>
      </c>
    </row>
    <row r="220" spans="1:4" ht="15.75" customHeight="1">
      <c r="A220" s="29"/>
      <c r="B220" s="89"/>
      <c r="C220" s="30"/>
      <c r="D220" s="94"/>
    </row>
    <row r="221" spans="1:4" ht="15.75" customHeight="1">
      <c r="A221" s="27" t="s">
        <v>162</v>
      </c>
      <c r="B221" s="82"/>
      <c r="C221" s="10"/>
      <c r="D221" s="84">
        <f>SUM(D219,D208,D195,D179,D148,D121)</f>
        <v>213.5</v>
      </c>
    </row>
    <row r="222" spans="1:4" ht="15.75" customHeight="1">
      <c r="A222" s="59"/>
      <c r="B222" s="82"/>
      <c r="C222" s="9"/>
      <c r="D222" s="90"/>
    </row>
    <row r="223" spans="1:4" ht="15.75" customHeight="1">
      <c r="A223" s="59"/>
      <c r="B223" s="82"/>
      <c r="C223" s="9"/>
      <c r="D223" s="90"/>
    </row>
    <row r="224" spans="1:4" ht="15.75" customHeight="1">
      <c r="A224" s="60" t="s">
        <v>164</v>
      </c>
      <c r="B224" s="80"/>
      <c r="C224" s="60"/>
      <c r="D224" s="102"/>
    </row>
    <row r="225" spans="1:4" ht="15.75" customHeight="1">
      <c r="A225" s="5" t="s">
        <v>165</v>
      </c>
      <c r="B225" s="75"/>
      <c r="C225" s="9"/>
      <c r="D225" s="83"/>
    </row>
    <row r="226" spans="1:4" ht="15.75" customHeight="1">
      <c r="A226" s="5" t="s">
        <v>166</v>
      </c>
      <c r="B226" s="77"/>
      <c r="C226" s="9"/>
      <c r="D226" s="83"/>
    </row>
    <row r="227" spans="1:4" ht="15.75" customHeight="1">
      <c r="A227" s="5" t="s">
        <v>167</v>
      </c>
      <c r="B227" s="77"/>
      <c r="C227" s="9"/>
      <c r="D227" s="83"/>
    </row>
    <row r="228" spans="1:4" ht="15.75" customHeight="1">
      <c r="A228" s="5" t="s">
        <v>168</v>
      </c>
      <c r="B228" s="77"/>
      <c r="C228" s="9"/>
      <c r="D228" s="76"/>
    </row>
    <row r="229" spans="1:4" ht="15.75" customHeight="1">
      <c r="A229" s="5" t="s">
        <v>169</v>
      </c>
      <c r="B229" s="77"/>
      <c r="C229" s="9"/>
      <c r="D229" s="76"/>
    </row>
    <row r="230" spans="1:4" ht="15.75" customHeight="1">
      <c r="A230" s="5" t="s">
        <v>170</v>
      </c>
      <c r="B230" s="77"/>
      <c r="D230" s="76"/>
    </row>
    <row r="231" spans="1:4" ht="15.75" customHeight="1">
      <c r="A231" s="5" t="s">
        <v>171</v>
      </c>
      <c r="B231" s="77"/>
      <c r="D231" s="76"/>
    </row>
    <row r="232" spans="1:4" ht="49.5" customHeight="1">
      <c r="A232" s="5" t="s">
        <v>7</v>
      </c>
      <c r="B232" s="77"/>
      <c r="D232" s="76"/>
    </row>
    <row r="233" spans="1:4" ht="15.75" customHeight="1">
      <c r="A233" s="5" t="s">
        <v>172</v>
      </c>
      <c r="B233" s="77"/>
      <c r="D233" s="76"/>
    </row>
    <row r="234" spans="1:4" ht="15.75" customHeight="1">
      <c r="A234" s="5" t="s">
        <v>8</v>
      </c>
      <c r="B234" s="77"/>
      <c r="C234" s="61">
        <f>SUM(D221,D107)</f>
        <v>412.5</v>
      </c>
      <c r="D234" s="76"/>
    </row>
    <row r="235" spans="1:4" ht="15.75" customHeight="1">
      <c r="A235" s="62" t="s">
        <v>204</v>
      </c>
      <c r="B235" s="77"/>
      <c r="C235" s="61"/>
      <c r="D235" s="76"/>
    </row>
    <row r="236" spans="1:4" ht="15.75" customHeight="1">
      <c r="A236" s="63" t="s">
        <v>205</v>
      </c>
      <c r="B236" s="77"/>
      <c r="C236" s="61"/>
      <c r="D236" s="76"/>
    </row>
    <row r="237" spans="1:4" ht="15.75" customHeight="1">
      <c r="A237" s="64" t="s">
        <v>175</v>
      </c>
      <c r="B237" s="77"/>
      <c r="D237" s="76"/>
    </row>
    <row r="238" spans="1:4" ht="15.75" customHeight="1">
      <c r="A238" s="65" t="s">
        <v>206</v>
      </c>
      <c r="B238" s="77"/>
      <c r="C238" s="37">
        <f>SUM(D221,D107)</f>
        <v>412.5</v>
      </c>
      <c r="D238" s="76"/>
    </row>
    <row r="239" spans="1:4" ht="15.75" customHeight="1">
      <c r="B239" s="77"/>
      <c r="D239" s="76"/>
    </row>
    <row r="240" spans="1:4" ht="24.75" customHeight="1">
      <c r="A240" s="115" t="s">
        <v>177</v>
      </c>
      <c r="B240" s="77"/>
      <c r="D240" s="76"/>
    </row>
    <row r="241" spans="1:4" ht="15.75" customHeight="1">
      <c r="A241" s="103" t="s">
        <v>185</v>
      </c>
      <c r="B241" s="77"/>
      <c r="C241" s="37">
        <f>SUM(C238,5)</f>
        <v>417.5</v>
      </c>
      <c r="D241" s="76"/>
    </row>
    <row r="242" spans="1:4" ht="15.75" customHeight="1">
      <c r="B242" s="77"/>
      <c r="D242" s="76"/>
    </row>
    <row r="243" spans="1:4" ht="15.75" customHeight="1">
      <c r="A243" s="66" t="s">
        <v>207</v>
      </c>
      <c r="B243" s="105"/>
      <c r="C243" s="67"/>
      <c r="D243" s="104"/>
    </row>
    <row r="244" spans="1:4" ht="15.75" customHeight="1">
      <c r="A244" s="70" t="s">
        <v>208</v>
      </c>
      <c r="B244" s="105"/>
      <c r="C244" s="71"/>
      <c r="D244" s="104"/>
    </row>
    <row r="245" spans="1:4" ht="15.75" customHeight="1">
      <c r="A245" s="72"/>
      <c r="B245" s="108"/>
      <c r="C245" s="67"/>
      <c r="D245" s="107"/>
    </row>
    <row r="246" spans="1:4" ht="15.75" customHeight="1">
      <c r="A246" s="73" t="s">
        <v>180</v>
      </c>
      <c r="B246" s="108"/>
      <c r="C246" s="67"/>
      <c r="D246" s="107"/>
    </row>
    <row r="247" spans="1:4" ht="15.75" customHeight="1">
      <c r="A247" s="73" t="s">
        <v>181</v>
      </c>
      <c r="B247" s="108"/>
      <c r="C247" s="106">
        <v>10</v>
      </c>
      <c r="D247" s="107"/>
    </row>
    <row r="248" spans="1:4" ht="15.75" customHeight="1">
      <c r="A248" s="73" t="s">
        <v>182</v>
      </c>
      <c r="B248" s="108"/>
      <c r="C248" s="67"/>
      <c r="D248" s="107"/>
    </row>
    <row r="249" spans="1:4" ht="15.75" customHeight="1">
      <c r="B249" s="77"/>
      <c r="D249" s="76"/>
    </row>
    <row r="250" spans="1:4" ht="15.75" customHeight="1">
      <c r="A250" s="36" t="s">
        <v>186</v>
      </c>
      <c r="B250" s="77"/>
      <c r="D250" s="76"/>
    </row>
    <row r="251" spans="1:4" ht="15.75" customHeight="1">
      <c r="A251" s="36" t="s">
        <v>187</v>
      </c>
      <c r="B251" s="77"/>
      <c r="D251" s="76"/>
    </row>
    <row r="252" spans="1:4" ht="15.75" customHeight="1">
      <c r="A252" s="36" t="s">
        <v>188</v>
      </c>
      <c r="B252" s="77"/>
      <c r="D252" s="76"/>
    </row>
    <row r="253" spans="1:4" ht="15.75" customHeight="1">
      <c r="B253" s="77"/>
      <c r="D253" s="76"/>
    </row>
    <row r="254" spans="1:4" ht="15.75" customHeight="1">
      <c r="A254" s="109" t="s">
        <v>189</v>
      </c>
      <c r="B254" s="77"/>
      <c r="C254" s="37">
        <f>SUM(C241:C252)</f>
        <v>427.5</v>
      </c>
      <c r="D254" s="76"/>
    </row>
    <row r="255" spans="1:4" ht="15.75" customHeight="1">
      <c r="A255" s="110" t="s">
        <v>190</v>
      </c>
      <c r="B255" s="111"/>
      <c r="C255" s="111" t="e">
        <f ca="1">IF(MINUS(C254,465)&gt;0,MINUS(C254,465),0)</f>
        <v>#NAME?</v>
      </c>
      <c r="D255" s="112"/>
    </row>
    <row r="256" spans="1:4" ht="15.75" customHeight="1">
      <c r="A256" s="109" t="s">
        <v>191</v>
      </c>
      <c r="B256" s="77"/>
      <c r="C256" s="37" t="e">
        <f ca="1">MINUS(C254,C255)</f>
        <v>#NAME?</v>
      </c>
      <c r="D256" s="76"/>
    </row>
    <row r="257" spans="1:4" ht="15.75" customHeight="1">
      <c r="A257" s="110" t="s">
        <v>192</v>
      </c>
      <c r="B257" s="77"/>
      <c r="C257" s="37" t="e">
        <f ca="1">(C256*200)/465</f>
        <v>#NAME?</v>
      </c>
      <c r="D257" s="76"/>
    </row>
    <row r="258" spans="1:4" ht="15.75" customHeight="1">
      <c r="A258" s="110" t="s">
        <v>193</v>
      </c>
      <c r="B258" s="113"/>
      <c r="C258" s="111">
        <v>178</v>
      </c>
      <c r="D258" s="112"/>
    </row>
    <row r="259" spans="1:4" ht="15.75" customHeight="1">
      <c r="B259" s="77"/>
      <c r="D259" s="76"/>
    </row>
    <row r="260" spans="1:4" ht="15.75" customHeight="1">
      <c r="B260" s="77"/>
      <c r="D260" s="76"/>
    </row>
    <row r="261" spans="1:4" ht="15.75" customHeight="1">
      <c r="B261" s="77"/>
      <c r="D261" s="76"/>
    </row>
    <row r="262" spans="1:4" ht="15.75" customHeight="1">
      <c r="B262" s="77"/>
      <c r="D262" s="76"/>
    </row>
    <row r="263" spans="1:4" ht="15.75" customHeight="1">
      <c r="B263" s="77"/>
      <c r="D263" s="76"/>
    </row>
    <row r="264" spans="1:4" ht="15.75" customHeight="1">
      <c r="B264" s="77"/>
      <c r="D264" s="76"/>
    </row>
    <row r="265" spans="1:4" ht="15.75" customHeight="1">
      <c r="B265" s="77"/>
      <c r="D265" s="76"/>
    </row>
    <row r="266" spans="1:4" ht="15.75" customHeight="1">
      <c r="B266" s="77"/>
      <c r="D266" s="76"/>
    </row>
    <row r="267" spans="1:4" ht="15.75" customHeight="1">
      <c r="B267" s="77"/>
      <c r="D267" s="76"/>
    </row>
    <row r="268" spans="1:4" ht="15.75" customHeight="1">
      <c r="B268" s="77"/>
      <c r="D268" s="76"/>
    </row>
    <row r="269" spans="1:4" ht="15.75" customHeight="1">
      <c r="B269" s="77"/>
      <c r="D269" s="76"/>
    </row>
    <row r="270" spans="1:4" ht="15.75" customHeight="1">
      <c r="B270" s="77"/>
      <c r="D270" s="76"/>
    </row>
    <row r="271" spans="1:4" ht="15.75" customHeight="1">
      <c r="B271" s="77"/>
      <c r="D271" s="76"/>
    </row>
    <row r="272" spans="1:4" ht="15.75" customHeight="1">
      <c r="B272" s="77"/>
      <c r="D272" s="76"/>
    </row>
    <row r="273" spans="2:4" ht="15.75" customHeight="1">
      <c r="B273" s="77"/>
      <c r="D273" s="76"/>
    </row>
    <row r="274" spans="2:4" ht="15.75" customHeight="1">
      <c r="B274" s="77"/>
      <c r="D274" s="76"/>
    </row>
    <row r="275" spans="2:4" ht="15.75" customHeight="1">
      <c r="B275" s="77"/>
      <c r="D275" s="76"/>
    </row>
    <row r="276" spans="2:4" ht="15.75" customHeight="1">
      <c r="B276" s="77"/>
      <c r="D276" s="76"/>
    </row>
    <row r="277" spans="2:4" ht="15.75" customHeight="1">
      <c r="B277" s="77"/>
      <c r="D277" s="76"/>
    </row>
    <row r="278" spans="2:4" ht="15.75" customHeight="1">
      <c r="B278" s="77"/>
      <c r="D278" s="76"/>
    </row>
    <row r="279" spans="2:4" ht="15.75" customHeight="1">
      <c r="B279" s="77"/>
      <c r="D279" s="76"/>
    </row>
    <row r="280" spans="2:4" ht="15.75" customHeight="1">
      <c r="B280" s="77"/>
      <c r="D280" s="76"/>
    </row>
    <row r="281" spans="2:4" ht="15.75" customHeight="1">
      <c r="B281" s="77"/>
      <c r="D281" s="76"/>
    </row>
    <row r="282" spans="2:4" ht="15.75" customHeight="1">
      <c r="B282" s="77"/>
      <c r="D282" s="76"/>
    </row>
    <row r="283" spans="2:4" ht="15.75" customHeight="1">
      <c r="B283" s="77"/>
      <c r="D283" s="76"/>
    </row>
    <row r="284" spans="2:4" ht="15.75" customHeight="1">
      <c r="B284" s="77"/>
      <c r="D284" s="76"/>
    </row>
    <row r="285" spans="2:4" ht="15.75" customHeight="1">
      <c r="B285" s="77"/>
      <c r="D285" s="76"/>
    </row>
    <row r="286" spans="2:4" ht="15.75" customHeight="1">
      <c r="B286" s="77"/>
      <c r="D286" s="76"/>
    </row>
    <row r="287" spans="2:4" ht="15.75" customHeight="1">
      <c r="B287" s="77"/>
      <c r="D287" s="76"/>
    </row>
    <row r="288" spans="2:4" ht="15.75" customHeight="1">
      <c r="B288" s="77"/>
      <c r="D288" s="76"/>
    </row>
    <row r="289" spans="2:4" ht="15.75" customHeight="1">
      <c r="B289" s="77"/>
      <c r="D289" s="76"/>
    </row>
    <row r="290" spans="2:4" ht="15.75" customHeight="1">
      <c r="B290" s="77"/>
      <c r="D290" s="76"/>
    </row>
    <row r="291" spans="2:4" ht="15.75" customHeight="1">
      <c r="B291" s="77"/>
      <c r="D291" s="76"/>
    </row>
    <row r="292" spans="2:4" ht="15.75" customHeight="1">
      <c r="B292" s="77"/>
      <c r="D292" s="76"/>
    </row>
    <row r="293" spans="2:4" ht="15.75" customHeight="1">
      <c r="B293" s="77"/>
      <c r="D293" s="76"/>
    </row>
    <row r="294" spans="2:4" ht="15.75" customHeight="1">
      <c r="B294" s="77"/>
      <c r="D294" s="76"/>
    </row>
    <row r="295" spans="2:4" ht="15.75" customHeight="1">
      <c r="B295" s="77"/>
      <c r="D295" s="76"/>
    </row>
    <row r="296" spans="2:4" ht="15.75" customHeight="1">
      <c r="B296" s="77"/>
      <c r="D296" s="76"/>
    </row>
    <row r="297" spans="2:4" ht="15.75" customHeight="1">
      <c r="B297" s="77"/>
      <c r="D297" s="76"/>
    </row>
    <row r="298" spans="2:4" ht="15.75" customHeight="1">
      <c r="B298" s="77"/>
      <c r="D298" s="76"/>
    </row>
    <row r="299" spans="2:4" ht="15.75" customHeight="1">
      <c r="B299" s="77"/>
      <c r="D299" s="76"/>
    </row>
    <row r="300" spans="2:4" ht="15.75" customHeight="1">
      <c r="B300" s="77"/>
      <c r="D300" s="76"/>
    </row>
    <row r="301" spans="2:4" ht="15.75" customHeight="1">
      <c r="B301" s="77"/>
      <c r="D301" s="76"/>
    </row>
    <row r="302" spans="2:4" ht="15.75" customHeight="1">
      <c r="B302" s="77"/>
      <c r="D302" s="76"/>
    </row>
    <row r="303" spans="2:4" ht="15.75" customHeight="1">
      <c r="B303" s="77"/>
      <c r="D303" s="76"/>
    </row>
    <row r="304" spans="2:4" ht="15.75" customHeight="1">
      <c r="B304" s="77"/>
      <c r="D304" s="76"/>
    </row>
    <row r="305" spans="2:4" ht="15.75" customHeight="1">
      <c r="B305" s="77"/>
      <c r="D305" s="76"/>
    </row>
    <row r="306" spans="2:4" ht="15.75" customHeight="1">
      <c r="B306" s="77"/>
      <c r="D306" s="76"/>
    </row>
    <row r="307" spans="2:4" ht="15.75" customHeight="1">
      <c r="B307" s="77"/>
      <c r="D307" s="76"/>
    </row>
    <row r="308" spans="2:4" ht="15.75" customHeight="1">
      <c r="B308" s="77"/>
      <c r="D308" s="76"/>
    </row>
    <row r="309" spans="2:4" ht="15.75" customHeight="1">
      <c r="B309" s="77"/>
      <c r="D309" s="76"/>
    </row>
    <row r="310" spans="2:4" ht="15.75" customHeight="1">
      <c r="B310" s="77"/>
      <c r="D310" s="76"/>
    </row>
    <row r="311" spans="2:4" ht="15.75" customHeight="1">
      <c r="B311" s="77"/>
      <c r="D311" s="76"/>
    </row>
    <row r="312" spans="2:4" ht="15.75" customHeight="1">
      <c r="B312" s="77"/>
      <c r="D312" s="76"/>
    </row>
    <row r="313" spans="2:4" ht="15.75" customHeight="1">
      <c r="B313" s="77"/>
      <c r="D313" s="76"/>
    </row>
    <row r="314" spans="2:4" ht="15.75" customHeight="1">
      <c r="B314" s="77"/>
      <c r="D314" s="76"/>
    </row>
    <row r="315" spans="2:4" ht="15.75" customHeight="1">
      <c r="B315" s="77"/>
      <c r="D315" s="76"/>
    </row>
    <row r="316" spans="2:4" ht="15.75" customHeight="1">
      <c r="B316" s="77"/>
      <c r="D316" s="76"/>
    </row>
    <row r="317" spans="2:4" ht="15.75" customHeight="1">
      <c r="B317" s="77"/>
      <c r="D317" s="76"/>
    </row>
    <row r="318" spans="2:4" ht="15.75" customHeight="1">
      <c r="B318" s="77"/>
      <c r="D318" s="76"/>
    </row>
    <row r="319" spans="2:4" ht="15.75" customHeight="1">
      <c r="B319" s="77"/>
      <c r="D319" s="76"/>
    </row>
    <row r="320" spans="2:4" ht="15.75" customHeight="1">
      <c r="B320" s="77"/>
      <c r="D320" s="76"/>
    </row>
    <row r="321" spans="2:4" ht="15.75" customHeight="1">
      <c r="B321" s="77"/>
      <c r="D321" s="76"/>
    </row>
    <row r="322" spans="2:4" ht="15.75" customHeight="1">
      <c r="B322" s="77"/>
      <c r="D322" s="76"/>
    </row>
    <row r="323" spans="2:4" ht="15.75" customHeight="1">
      <c r="B323" s="77"/>
      <c r="D323" s="76"/>
    </row>
    <row r="324" spans="2:4" ht="15.75" customHeight="1">
      <c r="B324" s="77"/>
      <c r="D324" s="76"/>
    </row>
    <row r="325" spans="2:4" ht="15.75" customHeight="1">
      <c r="B325" s="77"/>
      <c r="D325" s="76"/>
    </row>
    <row r="326" spans="2:4" ht="15.75" customHeight="1">
      <c r="B326" s="77"/>
      <c r="D326" s="76"/>
    </row>
    <row r="327" spans="2:4" ht="15.75" customHeight="1">
      <c r="B327" s="77"/>
      <c r="D327" s="76"/>
    </row>
    <row r="328" spans="2:4" ht="15.75" customHeight="1">
      <c r="B328" s="77"/>
      <c r="D328" s="76"/>
    </row>
    <row r="329" spans="2:4" ht="15.75" customHeight="1">
      <c r="B329" s="77"/>
      <c r="D329" s="76"/>
    </row>
    <row r="330" spans="2:4" ht="15.75" customHeight="1">
      <c r="B330" s="77"/>
      <c r="D330" s="76"/>
    </row>
    <row r="331" spans="2:4" ht="15.75" customHeight="1">
      <c r="B331" s="77"/>
      <c r="D331" s="76"/>
    </row>
    <row r="332" spans="2:4" ht="15.75" customHeight="1">
      <c r="B332" s="77"/>
      <c r="D332" s="76"/>
    </row>
    <row r="333" spans="2:4" ht="15.75" customHeight="1">
      <c r="B333" s="77"/>
      <c r="D333" s="76"/>
    </row>
    <row r="334" spans="2:4" ht="15.75" customHeight="1">
      <c r="B334" s="77"/>
      <c r="D334" s="76"/>
    </row>
    <row r="335" spans="2:4" ht="15.75" customHeight="1">
      <c r="B335" s="77"/>
      <c r="D335" s="76"/>
    </row>
    <row r="336" spans="2:4" ht="15.75" customHeight="1">
      <c r="B336" s="77"/>
      <c r="D336" s="76"/>
    </row>
    <row r="337" spans="2:4" ht="15.75" customHeight="1">
      <c r="B337" s="77"/>
      <c r="D337" s="76"/>
    </row>
    <row r="338" spans="2:4" ht="15.75" customHeight="1">
      <c r="B338" s="77"/>
      <c r="D338" s="76"/>
    </row>
    <row r="339" spans="2:4" ht="15.75" customHeight="1">
      <c r="B339" s="77"/>
      <c r="D339" s="76"/>
    </row>
    <row r="340" spans="2:4" ht="15.75" customHeight="1">
      <c r="B340" s="77"/>
      <c r="D340" s="76"/>
    </row>
    <row r="341" spans="2:4" ht="15.75" customHeight="1">
      <c r="B341" s="77"/>
      <c r="D341" s="76"/>
    </row>
    <row r="342" spans="2:4" ht="15.75" customHeight="1">
      <c r="B342" s="77"/>
      <c r="D342" s="76"/>
    </row>
    <row r="343" spans="2:4" ht="15.75" customHeight="1">
      <c r="B343" s="77"/>
      <c r="D343" s="76"/>
    </row>
    <row r="344" spans="2:4" ht="15.75" customHeight="1">
      <c r="B344" s="77"/>
      <c r="D344" s="76"/>
    </row>
    <row r="345" spans="2:4" ht="15.75" customHeight="1">
      <c r="B345" s="77"/>
      <c r="D345" s="76"/>
    </row>
    <row r="346" spans="2:4" ht="15.75" customHeight="1">
      <c r="B346" s="77"/>
      <c r="D346" s="76"/>
    </row>
    <row r="347" spans="2:4" ht="15.75" customHeight="1">
      <c r="B347" s="77"/>
      <c r="D347" s="76"/>
    </row>
    <row r="348" spans="2:4" ht="15.75" customHeight="1">
      <c r="B348" s="77"/>
      <c r="D348" s="76"/>
    </row>
    <row r="349" spans="2:4" ht="15.75" customHeight="1">
      <c r="B349" s="77"/>
      <c r="D349" s="76"/>
    </row>
    <row r="350" spans="2:4" ht="15.75" customHeight="1">
      <c r="B350" s="77"/>
      <c r="D350" s="76"/>
    </row>
    <row r="351" spans="2:4" ht="15.75" customHeight="1">
      <c r="B351" s="77"/>
      <c r="D351" s="76"/>
    </row>
    <row r="352" spans="2:4" ht="15.75" customHeight="1">
      <c r="B352" s="77"/>
      <c r="D352" s="76"/>
    </row>
    <row r="353" spans="2:4" ht="15.75" customHeight="1">
      <c r="B353" s="77"/>
      <c r="D353" s="76"/>
    </row>
    <row r="354" spans="2:4" ht="15.75" customHeight="1">
      <c r="B354" s="77"/>
      <c r="D354" s="76"/>
    </row>
    <row r="355" spans="2:4" ht="15.75" customHeight="1">
      <c r="B355" s="77"/>
      <c r="D355" s="76"/>
    </row>
    <row r="356" spans="2:4" ht="15.75" customHeight="1">
      <c r="B356" s="77"/>
      <c r="D356" s="76"/>
    </row>
    <row r="357" spans="2:4" ht="15.75" customHeight="1">
      <c r="B357" s="77"/>
      <c r="D357" s="76"/>
    </row>
    <row r="358" spans="2:4" ht="15.75" customHeight="1">
      <c r="B358" s="77"/>
      <c r="D358" s="76"/>
    </row>
    <row r="359" spans="2:4" ht="15.75" customHeight="1">
      <c r="B359" s="77"/>
      <c r="D359" s="76"/>
    </row>
    <row r="360" spans="2:4" ht="15.75" customHeight="1">
      <c r="B360" s="77"/>
      <c r="D360" s="76"/>
    </row>
    <row r="361" spans="2:4" ht="15.75" customHeight="1">
      <c r="B361" s="77"/>
      <c r="D361" s="76"/>
    </row>
    <row r="362" spans="2:4" ht="15.75" customHeight="1">
      <c r="B362" s="77"/>
      <c r="D362" s="76"/>
    </row>
    <row r="363" spans="2:4" ht="15.75" customHeight="1">
      <c r="B363" s="77"/>
      <c r="D363" s="76"/>
    </row>
    <row r="364" spans="2:4" ht="15.75" customHeight="1">
      <c r="B364" s="77"/>
      <c r="D364" s="76"/>
    </row>
    <row r="365" spans="2:4" ht="15.75" customHeight="1">
      <c r="B365" s="77"/>
      <c r="D365" s="76"/>
    </row>
    <row r="366" spans="2:4" ht="15.75" customHeight="1">
      <c r="B366" s="77"/>
      <c r="D366" s="76"/>
    </row>
    <row r="367" spans="2:4" ht="15.75" customHeight="1">
      <c r="B367" s="77"/>
      <c r="D367" s="76"/>
    </row>
    <row r="368" spans="2:4" ht="15.75" customHeight="1">
      <c r="B368" s="77"/>
      <c r="D368" s="76"/>
    </row>
    <row r="369" spans="2:4" ht="15.75" customHeight="1">
      <c r="B369" s="77"/>
      <c r="D369" s="76"/>
    </row>
    <row r="370" spans="2:4" ht="15.75" customHeight="1">
      <c r="B370" s="77"/>
      <c r="D370" s="76"/>
    </row>
    <row r="371" spans="2:4" ht="15.75" customHeight="1">
      <c r="B371" s="77"/>
      <c r="D371" s="76"/>
    </row>
    <row r="372" spans="2:4" ht="15.75" customHeight="1">
      <c r="B372" s="77"/>
      <c r="D372" s="76"/>
    </row>
    <row r="373" spans="2:4" ht="15.75" customHeight="1">
      <c r="B373" s="77"/>
      <c r="D373" s="76"/>
    </row>
    <row r="374" spans="2:4" ht="15.75" customHeight="1">
      <c r="B374" s="77"/>
      <c r="D374" s="76"/>
    </row>
    <row r="375" spans="2:4" ht="15.75" customHeight="1">
      <c r="B375" s="77"/>
      <c r="D375" s="76"/>
    </row>
    <row r="376" spans="2:4" ht="15.75" customHeight="1">
      <c r="B376" s="77"/>
      <c r="D376" s="76"/>
    </row>
    <row r="377" spans="2:4" ht="15.75" customHeight="1">
      <c r="B377" s="77"/>
      <c r="D377" s="76"/>
    </row>
    <row r="378" spans="2:4" ht="15.75" customHeight="1">
      <c r="B378" s="77"/>
      <c r="D378" s="76"/>
    </row>
    <row r="379" spans="2:4" ht="15.75" customHeight="1">
      <c r="B379" s="77"/>
      <c r="D379" s="76"/>
    </row>
    <row r="380" spans="2:4" ht="15.75" customHeight="1">
      <c r="B380" s="77"/>
      <c r="D380" s="76"/>
    </row>
    <row r="381" spans="2:4" ht="15.75" customHeight="1">
      <c r="B381" s="77"/>
      <c r="D381" s="76"/>
    </row>
    <row r="382" spans="2:4" ht="15.75" customHeight="1">
      <c r="B382" s="77"/>
      <c r="D382" s="76"/>
    </row>
    <row r="383" spans="2:4" ht="15.75" customHeight="1">
      <c r="B383" s="77"/>
      <c r="D383" s="76"/>
    </row>
    <row r="384" spans="2:4" ht="15.75" customHeight="1">
      <c r="B384" s="77"/>
      <c r="D384" s="76"/>
    </row>
    <row r="385" spans="2:4" ht="15.75" customHeight="1">
      <c r="B385" s="77"/>
      <c r="D385" s="76"/>
    </row>
    <row r="386" spans="2:4" ht="15.75" customHeight="1">
      <c r="B386" s="77"/>
      <c r="D386" s="76"/>
    </row>
    <row r="387" spans="2:4" ht="15.75" customHeight="1">
      <c r="B387" s="77"/>
      <c r="D387" s="76"/>
    </row>
    <row r="388" spans="2:4" ht="15.75" customHeight="1">
      <c r="B388" s="77"/>
      <c r="D388" s="76"/>
    </row>
    <row r="389" spans="2:4" ht="15.75" customHeight="1">
      <c r="B389" s="77"/>
      <c r="D389" s="76"/>
    </row>
    <row r="390" spans="2:4" ht="15.75" customHeight="1">
      <c r="B390" s="77"/>
      <c r="D390" s="76"/>
    </row>
    <row r="391" spans="2:4" ht="15.75" customHeight="1">
      <c r="B391" s="77"/>
      <c r="D391" s="76"/>
    </row>
    <row r="392" spans="2:4" ht="15.75" customHeight="1">
      <c r="B392" s="77"/>
      <c r="D392" s="76"/>
    </row>
    <row r="393" spans="2:4" ht="15.75" customHeight="1">
      <c r="B393" s="77"/>
      <c r="D393" s="76"/>
    </row>
    <row r="394" spans="2:4" ht="15.75" customHeight="1">
      <c r="B394" s="77"/>
      <c r="D394" s="76"/>
    </row>
    <row r="395" spans="2:4" ht="15.75" customHeight="1">
      <c r="B395" s="77"/>
      <c r="D395" s="76"/>
    </row>
    <row r="396" spans="2:4" ht="15.75" customHeight="1">
      <c r="B396" s="77"/>
      <c r="D396" s="76"/>
    </row>
    <row r="397" spans="2:4" ht="15.75" customHeight="1">
      <c r="B397" s="77"/>
      <c r="D397" s="76"/>
    </row>
    <row r="398" spans="2:4" ht="15.75" customHeight="1">
      <c r="B398" s="77"/>
      <c r="D398" s="76"/>
    </row>
    <row r="399" spans="2:4" ht="15.75" customHeight="1">
      <c r="B399" s="77"/>
      <c r="D399" s="76"/>
    </row>
    <row r="400" spans="2:4" ht="15.75" customHeight="1">
      <c r="B400" s="77"/>
      <c r="D400" s="76"/>
    </row>
    <row r="401" spans="2:4" ht="15.75" customHeight="1">
      <c r="B401" s="77"/>
      <c r="D401" s="76"/>
    </row>
    <row r="402" spans="2:4" ht="15.75" customHeight="1">
      <c r="B402" s="77"/>
      <c r="D402" s="76"/>
    </row>
    <row r="403" spans="2:4" ht="15.75" customHeight="1">
      <c r="B403" s="77"/>
      <c r="D403" s="76"/>
    </row>
    <row r="404" spans="2:4" ht="15.75" customHeight="1">
      <c r="B404" s="77"/>
      <c r="D404" s="76"/>
    </row>
    <row r="405" spans="2:4" ht="15.75" customHeight="1">
      <c r="B405" s="77"/>
      <c r="D405" s="76"/>
    </row>
    <row r="406" spans="2:4" ht="15.75" customHeight="1">
      <c r="B406" s="77"/>
      <c r="D406" s="76"/>
    </row>
    <row r="407" spans="2:4" ht="15.75" customHeight="1">
      <c r="B407" s="77"/>
      <c r="D407" s="76"/>
    </row>
    <row r="408" spans="2:4" ht="15.75" customHeight="1">
      <c r="B408" s="77"/>
      <c r="D408" s="76"/>
    </row>
    <row r="409" spans="2:4" ht="15.75" customHeight="1">
      <c r="B409" s="77"/>
      <c r="D409" s="76"/>
    </row>
    <row r="410" spans="2:4" ht="15.75" customHeight="1">
      <c r="B410" s="77"/>
      <c r="D410" s="76"/>
    </row>
    <row r="411" spans="2:4" ht="15.75" customHeight="1">
      <c r="B411" s="77"/>
      <c r="D411" s="76"/>
    </row>
    <row r="412" spans="2:4" ht="15.75" customHeight="1">
      <c r="B412" s="77"/>
      <c r="D412" s="76"/>
    </row>
    <row r="413" spans="2:4" ht="15.75" customHeight="1">
      <c r="B413" s="77"/>
      <c r="D413" s="76"/>
    </row>
    <row r="414" spans="2:4" ht="15.75" customHeight="1">
      <c r="B414" s="77"/>
      <c r="D414" s="76"/>
    </row>
    <row r="415" spans="2:4" ht="15.75" customHeight="1">
      <c r="B415" s="77"/>
      <c r="D415" s="76"/>
    </row>
    <row r="416" spans="2:4" ht="15.75" customHeight="1">
      <c r="B416" s="77"/>
      <c r="D416" s="76"/>
    </row>
    <row r="417" spans="2:4" ht="15.75" customHeight="1">
      <c r="B417" s="77"/>
      <c r="D417" s="76"/>
    </row>
    <row r="418" spans="2:4" ht="15.75" customHeight="1">
      <c r="B418" s="77"/>
      <c r="D418" s="76"/>
    </row>
    <row r="419" spans="2:4" ht="15.75" customHeight="1">
      <c r="B419" s="77"/>
      <c r="D419" s="76"/>
    </row>
    <row r="420" spans="2:4" ht="15.75" customHeight="1">
      <c r="B420" s="77"/>
      <c r="D420" s="76"/>
    </row>
    <row r="421" spans="2:4" ht="15.75" customHeight="1">
      <c r="B421" s="77"/>
      <c r="D421" s="76"/>
    </row>
    <row r="422" spans="2:4" ht="15.75" customHeight="1">
      <c r="B422" s="77"/>
      <c r="D422" s="76"/>
    </row>
    <row r="423" spans="2:4" ht="15.75" customHeight="1">
      <c r="B423" s="77"/>
      <c r="D423" s="76"/>
    </row>
    <row r="424" spans="2:4" ht="15.75" customHeight="1">
      <c r="B424" s="77"/>
      <c r="D424" s="76"/>
    </row>
    <row r="425" spans="2:4" ht="15.75" customHeight="1">
      <c r="B425" s="77"/>
      <c r="D425" s="76"/>
    </row>
    <row r="426" spans="2:4" ht="15.75" customHeight="1">
      <c r="B426" s="77"/>
      <c r="D426" s="76"/>
    </row>
    <row r="427" spans="2:4" ht="15.75" customHeight="1">
      <c r="B427" s="77"/>
      <c r="D427" s="76"/>
    </row>
    <row r="428" spans="2:4" ht="15.75" customHeight="1">
      <c r="B428" s="77"/>
      <c r="D428" s="76"/>
    </row>
    <row r="429" spans="2:4" ht="15.75" customHeight="1">
      <c r="B429" s="77"/>
      <c r="D429" s="76"/>
    </row>
    <row r="430" spans="2:4" ht="15.75" customHeight="1">
      <c r="B430" s="77"/>
      <c r="D430" s="76"/>
    </row>
    <row r="431" spans="2:4" ht="15.75" customHeight="1">
      <c r="B431" s="77"/>
      <c r="D431" s="76"/>
    </row>
    <row r="432" spans="2:4" ht="15.75" customHeight="1">
      <c r="B432" s="77"/>
      <c r="D432" s="76"/>
    </row>
    <row r="433" spans="2:4" ht="15.75" customHeight="1">
      <c r="B433" s="77"/>
      <c r="D433" s="76"/>
    </row>
    <row r="434" spans="2:4" ht="15.75" customHeight="1">
      <c r="B434" s="77"/>
      <c r="D434" s="76"/>
    </row>
    <row r="435" spans="2:4" ht="15.75" customHeight="1">
      <c r="B435" s="77"/>
      <c r="D435" s="76"/>
    </row>
    <row r="436" spans="2:4" ht="15.75" customHeight="1">
      <c r="B436" s="77"/>
      <c r="D436" s="76"/>
    </row>
    <row r="437" spans="2:4" ht="15.75" customHeight="1">
      <c r="B437" s="77"/>
      <c r="D437" s="76"/>
    </row>
    <row r="438" spans="2:4" ht="15.75" customHeight="1">
      <c r="B438" s="77"/>
      <c r="D438" s="76"/>
    </row>
    <row r="439" spans="2:4" ht="15.75" customHeight="1">
      <c r="B439" s="77"/>
      <c r="D439" s="76"/>
    </row>
    <row r="440" spans="2:4" ht="15.75" customHeight="1">
      <c r="B440" s="77"/>
      <c r="D440" s="76"/>
    </row>
    <row r="441" spans="2:4" ht="15.75" customHeight="1">
      <c r="B441" s="77"/>
      <c r="D441" s="76"/>
    </row>
    <row r="442" spans="2:4" ht="15.75" customHeight="1">
      <c r="B442" s="77"/>
      <c r="D442" s="76"/>
    </row>
    <row r="443" spans="2:4" ht="15.75" customHeight="1">
      <c r="B443" s="77"/>
      <c r="D443" s="76"/>
    </row>
    <row r="444" spans="2:4" ht="15.75" customHeight="1">
      <c r="B444" s="77"/>
      <c r="D444" s="76"/>
    </row>
    <row r="445" spans="2:4" ht="15.75" customHeight="1">
      <c r="B445" s="77"/>
      <c r="D445" s="76"/>
    </row>
    <row r="446" spans="2:4" ht="15.75" customHeight="1">
      <c r="B446" s="77"/>
      <c r="D446" s="76"/>
    </row>
    <row r="447" spans="2:4" ht="15.75" customHeight="1">
      <c r="B447" s="77"/>
      <c r="D447" s="76"/>
    </row>
    <row r="448" spans="2:4" ht="15.75" customHeight="1">
      <c r="B448" s="77"/>
      <c r="D448" s="76"/>
    </row>
    <row r="449" spans="2:4" ht="15.75" customHeight="1">
      <c r="B449" s="77"/>
      <c r="D449" s="76"/>
    </row>
    <row r="450" spans="2:4" ht="15.75" customHeight="1">
      <c r="B450" s="77"/>
      <c r="D450" s="76"/>
    </row>
    <row r="451" spans="2:4" ht="15.75" customHeight="1">
      <c r="B451" s="77"/>
      <c r="D451" s="76"/>
    </row>
    <row r="452" spans="2:4" ht="15.75" customHeight="1">
      <c r="B452" s="77"/>
      <c r="D452" s="76"/>
    </row>
    <row r="453" spans="2:4" ht="15.75" customHeight="1">
      <c r="B453" s="77"/>
      <c r="D453" s="76"/>
    </row>
    <row r="454" spans="2:4" ht="15.75" customHeight="1">
      <c r="B454" s="77"/>
      <c r="D454" s="76"/>
    </row>
    <row r="455" spans="2:4" ht="15.75" customHeight="1">
      <c r="B455" s="77"/>
      <c r="D455" s="76"/>
    </row>
    <row r="456" spans="2:4" ht="15.75" customHeight="1">
      <c r="B456" s="77"/>
      <c r="D456" s="76"/>
    </row>
    <row r="457" spans="2:4" ht="15.75" customHeight="1">
      <c r="B457" s="77"/>
      <c r="D457" s="76"/>
    </row>
    <row r="458" spans="2:4" ht="15.75" customHeight="1">
      <c r="B458" s="77"/>
      <c r="D458" s="76"/>
    </row>
    <row r="459" spans="2:4" ht="15.75" customHeight="1">
      <c r="B459" s="77"/>
      <c r="D459" s="76"/>
    </row>
    <row r="460" spans="2:4" ht="15.75" customHeight="1">
      <c r="B460" s="77"/>
      <c r="D460" s="76"/>
    </row>
    <row r="461" spans="2:4" ht="15.75" customHeight="1">
      <c r="B461" s="77"/>
      <c r="D461" s="76"/>
    </row>
    <row r="462" spans="2:4" ht="15.75" customHeight="1">
      <c r="B462" s="77"/>
      <c r="D462" s="76"/>
    </row>
    <row r="463" spans="2:4" ht="15.75" customHeight="1">
      <c r="B463" s="77"/>
      <c r="D463" s="76"/>
    </row>
    <row r="464" spans="2:4" ht="15.75" customHeight="1">
      <c r="B464" s="77"/>
      <c r="D464" s="76"/>
    </row>
    <row r="465" spans="2:4" ht="15.75" customHeight="1">
      <c r="B465" s="77"/>
      <c r="D465" s="76"/>
    </row>
    <row r="466" spans="2:4" ht="15.75" customHeight="1">
      <c r="B466" s="77"/>
      <c r="D466" s="76"/>
    </row>
    <row r="467" spans="2:4" ht="15.75" customHeight="1">
      <c r="B467" s="77"/>
      <c r="D467" s="76"/>
    </row>
    <row r="468" spans="2:4" ht="15.75" customHeight="1">
      <c r="B468" s="77"/>
      <c r="D468" s="76"/>
    </row>
    <row r="469" spans="2:4" ht="15.75" customHeight="1">
      <c r="B469" s="77"/>
      <c r="D469" s="76"/>
    </row>
    <row r="470" spans="2:4" ht="15.75" customHeight="1">
      <c r="B470" s="77"/>
      <c r="D470" s="76"/>
    </row>
    <row r="471" spans="2:4" ht="15.75" customHeight="1">
      <c r="B471" s="77"/>
      <c r="D471" s="76"/>
    </row>
    <row r="472" spans="2:4" ht="15.75" customHeight="1">
      <c r="B472" s="77"/>
      <c r="D472" s="76"/>
    </row>
    <row r="473" spans="2:4" ht="15.75" customHeight="1">
      <c r="B473" s="77"/>
      <c r="D473" s="76"/>
    </row>
    <row r="474" spans="2:4" ht="15.75" customHeight="1">
      <c r="B474" s="77"/>
      <c r="D474" s="76"/>
    </row>
    <row r="475" spans="2:4" ht="15.75" customHeight="1">
      <c r="B475" s="77"/>
      <c r="D475" s="76"/>
    </row>
    <row r="476" spans="2:4" ht="15.75" customHeight="1">
      <c r="B476" s="77"/>
      <c r="D476" s="76"/>
    </row>
    <row r="477" spans="2:4" ht="15.75" customHeight="1">
      <c r="B477" s="77"/>
      <c r="D477" s="76"/>
    </row>
    <row r="478" spans="2:4" ht="15.75" customHeight="1">
      <c r="B478" s="77"/>
      <c r="D478" s="76"/>
    </row>
    <row r="479" spans="2:4" ht="15.75" customHeight="1">
      <c r="B479" s="77"/>
      <c r="D479" s="76"/>
    </row>
    <row r="480" spans="2:4" ht="15.75" customHeight="1">
      <c r="B480" s="77"/>
      <c r="D480" s="76"/>
    </row>
    <row r="481" spans="2:4" ht="15.75" customHeight="1">
      <c r="B481" s="77"/>
      <c r="D481" s="76"/>
    </row>
    <row r="482" spans="2:4" ht="15.75" customHeight="1">
      <c r="B482" s="77"/>
      <c r="D482" s="76"/>
    </row>
    <row r="483" spans="2:4" ht="15.75" customHeight="1">
      <c r="B483" s="77"/>
      <c r="D483" s="76"/>
    </row>
    <row r="484" spans="2:4" ht="15.75" customHeight="1">
      <c r="B484" s="77"/>
      <c r="D484" s="76"/>
    </row>
    <row r="485" spans="2:4" ht="15.75" customHeight="1">
      <c r="B485" s="77"/>
      <c r="D485" s="76"/>
    </row>
    <row r="486" spans="2:4" ht="15.75" customHeight="1">
      <c r="B486" s="77"/>
      <c r="D486" s="76"/>
    </row>
    <row r="487" spans="2:4" ht="15.75" customHeight="1">
      <c r="B487" s="77"/>
      <c r="D487" s="76"/>
    </row>
    <row r="488" spans="2:4" ht="15.75" customHeight="1">
      <c r="B488" s="77"/>
      <c r="D488" s="76"/>
    </row>
    <row r="489" spans="2:4" ht="15.75" customHeight="1">
      <c r="B489" s="77"/>
      <c r="D489" s="76"/>
    </row>
    <row r="490" spans="2:4" ht="15.75" customHeight="1">
      <c r="B490" s="77"/>
      <c r="D490" s="76"/>
    </row>
    <row r="491" spans="2:4" ht="15.75" customHeight="1">
      <c r="B491" s="77"/>
      <c r="D491" s="76"/>
    </row>
    <row r="492" spans="2:4" ht="15.75" customHeight="1">
      <c r="B492" s="77"/>
      <c r="D492" s="76"/>
    </row>
    <row r="493" spans="2:4" ht="15.75" customHeight="1">
      <c r="B493" s="77"/>
      <c r="D493" s="76"/>
    </row>
    <row r="494" spans="2:4" ht="15.75" customHeight="1">
      <c r="B494" s="77"/>
      <c r="D494" s="76"/>
    </row>
    <row r="495" spans="2:4" ht="15.75" customHeight="1">
      <c r="B495" s="77"/>
      <c r="D495" s="76"/>
    </row>
    <row r="496" spans="2:4" ht="15.75" customHeight="1">
      <c r="B496" s="77"/>
      <c r="D496" s="76"/>
    </row>
    <row r="497" spans="2:4" ht="15.75" customHeight="1">
      <c r="B497" s="77"/>
      <c r="D497" s="76"/>
    </row>
    <row r="498" spans="2:4" ht="15.75" customHeight="1">
      <c r="B498" s="77"/>
      <c r="D498" s="76"/>
    </row>
    <row r="499" spans="2:4" ht="15.75" customHeight="1">
      <c r="B499" s="77"/>
      <c r="D499" s="76"/>
    </row>
    <row r="500" spans="2:4" ht="15.75" customHeight="1">
      <c r="B500" s="77"/>
      <c r="D500" s="76"/>
    </row>
    <row r="501" spans="2:4" ht="15.75" customHeight="1">
      <c r="B501" s="77"/>
      <c r="D501" s="76"/>
    </row>
    <row r="502" spans="2:4" ht="15.75" customHeight="1">
      <c r="B502" s="77"/>
      <c r="D502" s="76"/>
    </row>
    <row r="503" spans="2:4" ht="15.75" customHeight="1">
      <c r="B503" s="77"/>
      <c r="D503" s="76"/>
    </row>
    <row r="504" spans="2:4" ht="15.75" customHeight="1">
      <c r="B504" s="77"/>
      <c r="D504" s="76"/>
    </row>
    <row r="505" spans="2:4" ht="15.75" customHeight="1">
      <c r="B505" s="77"/>
      <c r="D505" s="76"/>
    </row>
    <row r="506" spans="2:4" ht="15.75" customHeight="1">
      <c r="B506" s="77"/>
      <c r="D506" s="76"/>
    </row>
    <row r="507" spans="2:4" ht="15.75" customHeight="1">
      <c r="B507" s="77"/>
      <c r="D507" s="76"/>
    </row>
    <row r="508" spans="2:4" ht="15.75" customHeight="1">
      <c r="B508" s="77"/>
      <c r="D508" s="76"/>
    </row>
    <row r="509" spans="2:4" ht="15.75" customHeight="1">
      <c r="B509" s="77"/>
      <c r="D509" s="76"/>
    </row>
    <row r="510" spans="2:4" ht="15.75" customHeight="1">
      <c r="B510" s="77"/>
      <c r="D510" s="76"/>
    </row>
    <row r="511" spans="2:4" ht="15.75" customHeight="1">
      <c r="B511" s="77"/>
      <c r="D511" s="76"/>
    </row>
    <row r="512" spans="2:4" ht="15.75" customHeight="1">
      <c r="B512" s="77"/>
      <c r="D512" s="76"/>
    </row>
    <row r="513" spans="2:4" ht="15.75" customHeight="1">
      <c r="B513" s="77"/>
      <c r="D513" s="76"/>
    </row>
    <row r="514" spans="2:4" ht="15.75" customHeight="1">
      <c r="B514" s="77"/>
      <c r="D514" s="76"/>
    </row>
    <row r="515" spans="2:4" ht="15.75" customHeight="1">
      <c r="B515" s="77"/>
      <c r="D515" s="76"/>
    </row>
    <row r="516" spans="2:4" ht="15.75" customHeight="1">
      <c r="B516" s="77"/>
      <c r="D516" s="76"/>
    </row>
    <row r="517" spans="2:4" ht="15.75" customHeight="1">
      <c r="B517" s="77"/>
      <c r="D517" s="76"/>
    </row>
    <row r="518" spans="2:4" ht="15.75" customHeight="1">
      <c r="B518" s="77"/>
      <c r="D518" s="76"/>
    </row>
    <row r="519" spans="2:4" ht="15.75" customHeight="1">
      <c r="B519" s="77"/>
      <c r="D519" s="76"/>
    </row>
    <row r="520" spans="2:4" ht="15.75" customHeight="1">
      <c r="B520" s="77"/>
      <c r="D520" s="76"/>
    </row>
    <row r="521" spans="2:4" ht="15.75" customHeight="1">
      <c r="B521" s="77"/>
      <c r="D521" s="76"/>
    </row>
    <row r="522" spans="2:4" ht="15.75" customHeight="1">
      <c r="B522" s="77"/>
      <c r="D522" s="76"/>
    </row>
    <row r="523" spans="2:4" ht="15.75" customHeight="1">
      <c r="B523" s="77"/>
      <c r="D523" s="76"/>
    </row>
    <row r="524" spans="2:4" ht="15.75" customHeight="1">
      <c r="B524" s="77"/>
      <c r="D524" s="76"/>
    </row>
    <row r="525" spans="2:4" ht="15.75" customHeight="1">
      <c r="B525" s="77"/>
      <c r="D525" s="76"/>
    </row>
    <row r="526" spans="2:4" ht="15.75" customHeight="1">
      <c r="B526" s="77"/>
      <c r="D526" s="76"/>
    </row>
    <row r="527" spans="2:4" ht="15.75" customHeight="1">
      <c r="B527" s="77"/>
      <c r="D527" s="76"/>
    </row>
    <row r="528" spans="2:4" ht="15.75" customHeight="1">
      <c r="B528" s="77"/>
      <c r="D528" s="76"/>
    </row>
    <row r="529" spans="2:4" ht="15.75" customHeight="1">
      <c r="B529" s="77"/>
      <c r="D529" s="76"/>
    </row>
    <row r="530" spans="2:4" ht="15.75" customHeight="1">
      <c r="B530" s="77"/>
      <c r="D530" s="76"/>
    </row>
    <row r="531" spans="2:4" ht="15.75" customHeight="1">
      <c r="B531" s="77"/>
      <c r="D531" s="76"/>
    </row>
    <row r="532" spans="2:4" ht="15.75" customHeight="1">
      <c r="B532" s="77"/>
      <c r="D532" s="76"/>
    </row>
    <row r="533" spans="2:4" ht="15.75" customHeight="1">
      <c r="B533" s="77"/>
      <c r="D533" s="76"/>
    </row>
    <row r="534" spans="2:4" ht="15.75" customHeight="1">
      <c r="B534" s="77"/>
      <c r="D534" s="76"/>
    </row>
    <row r="535" spans="2:4" ht="15.75" customHeight="1">
      <c r="B535" s="77"/>
      <c r="D535" s="76"/>
    </row>
    <row r="536" spans="2:4" ht="15.75" customHeight="1">
      <c r="B536" s="77"/>
      <c r="D536" s="76"/>
    </row>
    <row r="537" spans="2:4" ht="15.75" customHeight="1">
      <c r="B537" s="77"/>
      <c r="D537" s="76"/>
    </row>
    <row r="538" spans="2:4" ht="15.75" customHeight="1">
      <c r="B538" s="77"/>
      <c r="D538" s="76"/>
    </row>
    <row r="539" spans="2:4" ht="15.75" customHeight="1">
      <c r="B539" s="77"/>
      <c r="D539" s="76"/>
    </row>
    <row r="540" spans="2:4" ht="15.75" customHeight="1">
      <c r="B540" s="77"/>
      <c r="D540" s="76"/>
    </row>
    <row r="541" spans="2:4" ht="15.75" customHeight="1">
      <c r="B541" s="77"/>
      <c r="D541" s="76"/>
    </row>
    <row r="542" spans="2:4" ht="15.75" customHeight="1">
      <c r="B542" s="77"/>
      <c r="D542" s="76"/>
    </row>
    <row r="543" spans="2:4" ht="15.75" customHeight="1">
      <c r="B543" s="77"/>
      <c r="D543" s="76"/>
    </row>
    <row r="544" spans="2:4" ht="15.75" customHeight="1">
      <c r="B544" s="77"/>
      <c r="D544" s="76"/>
    </row>
    <row r="545" spans="2:4" ht="15.75" customHeight="1">
      <c r="B545" s="77"/>
      <c r="D545" s="76"/>
    </row>
    <row r="546" spans="2:4" ht="15.75" customHeight="1">
      <c r="B546" s="77"/>
      <c r="D546" s="76"/>
    </row>
    <row r="547" spans="2:4" ht="15.75" customHeight="1">
      <c r="B547" s="77"/>
      <c r="D547" s="76"/>
    </row>
    <row r="548" spans="2:4" ht="15.75" customHeight="1">
      <c r="B548" s="77"/>
      <c r="D548" s="76"/>
    </row>
    <row r="549" spans="2:4" ht="15.75" customHeight="1">
      <c r="B549" s="77"/>
      <c r="D549" s="76"/>
    </row>
    <row r="550" spans="2:4" ht="15.75" customHeight="1">
      <c r="B550" s="77"/>
      <c r="D550" s="76"/>
    </row>
    <row r="551" spans="2:4" ht="15.75" customHeight="1">
      <c r="B551" s="77"/>
      <c r="D551" s="76"/>
    </row>
    <row r="552" spans="2:4" ht="15.75" customHeight="1">
      <c r="B552" s="77"/>
      <c r="D552" s="76"/>
    </row>
    <row r="553" spans="2:4" ht="15.75" customHeight="1">
      <c r="B553" s="77"/>
      <c r="D553" s="76"/>
    </row>
    <row r="554" spans="2:4" ht="15.75" customHeight="1">
      <c r="B554" s="77"/>
      <c r="D554" s="76"/>
    </row>
    <row r="555" spans="2:4" ht="15.75" customHeight="1">
      <c r="B555" s="77"/>
      <c r="D555" s="76"/>
    </row>
    <row r="556" spans="2:4" ht="15.75" customHeight="1">
      <c r="B556" s="77"/>
      <c r="D556" s="76"/>
    </row>
    <row r="557" spans="2:4" ht="15.75" customHeight="1">
      <c r="B557" s="77"/>
      <c r="D557" s="76"/>
    </row>
    <row r="558" spans="2:4" ht="15.75" customHeight="1">
      <c r="B558" s="77"/>
      <c r="D558" s="76"/>
    </row>
    <row r="559" spans="2:4" ht="15.75" customHeight="1">
      <c r="B559" s="77"/>
      <c r="D559" s="76"/>
    </row>
    <row r="560" spans="2:4" ht="15.75" customHeight="1">
      <c r="B560" s="77"/>
      <c r="D560" s="76"/>
    </row>
    <row r="561" spans="2:4" ht="15.75" customHeight="1">
      <c r="B561" s="77"/>
      <c r="D561" s="76"/>
    </row>
    <row r="562" spans="2:4" ht="15.75" customHeight="1">
      <c r="B562" s="77"/>
      <c r="D562" s="76"/>
    </row>
    <row r="563" spans="2:4" ht="15.75" customHeight="1">
      <c r="B563" s="77"/>
      <c r="D563" s="76"/>
    </row>
    <row r="564" spans="2:4" ht="15.75" customHeight="1">
      <c r="B564" s="77"/>
      <c r="D564" s="76"/>
    </row>
    <row r="565" spans="2:4" ht="15.75" customHeight="1">
      <c r="B565" s="77"/>
      <c r="D565" s="76"/>
    </row>
    <row r="566" spans="2:4" ht="15.75" customHeight="1">
      <c r="B566" s="77"/>
      <c r="D566" s="76"/>
    </row>
    <row r="567" spans="2:4" ht="15.75" customHeight="1">
      <c r="B567" s="77"/>
      <c r="D567" s="76"/>
    </row>
    <row r="568" spans="2:4" ht="15.75" customHeight="1">
      <c r="B568" s="77"/>
      <c r="D568" s="76"/>
    </row>
    <row r="569" spans="2:4" ht="15.75" customHeight="1">
      <c r="B569" s="77"/>
      <c r="D569" s="76"/>
    </row>
    <row r="570" spans="2:4" ht="15.75" customHeight="1">
      <c r="B570" s="77"/>
      <c r="D570" s="76"/>
    </row>
    <row r="571" spans="2:4" ht="15.75" customHeight="1">
      <c r="B571" s="77"/>
      <c r="D571" s="76"/>
    </row>
    <row r="572" spans="2:4" ht="15.75" customHeight="1">
      <c r="B572" s="77"/>
      <c r="D572" s="76"/>
    </row>
    <row r="573" spans="2:4" ht="15.75" customHeight="1">
      <c r="B573" s="77"/>
      <c r="D573" s="76"/>
    </row>
    <row r="574" spans="2:4" ht="15.75" customHeight="1">
      <c r="B574" s="77"/>
      <c r="D574" s="76"/>
    </row>
    <row r="575" spans="2:4" ht="15.75" customHeight="1">
      <c r="B575" s="77"/>
      <c r="D575" s="76"/>
    </row>
    <row r="576" spans="2:4" ht="15.75" customHeight="1">
      <c r="B576" s="77"/>
      <c r="D576" s="76"/>
    </row>
    <row r="577" spans="2:4" ht="15.75" customHeight="1">
      <c r="B577" s="77"/>
      <c r="D577" s="76"/>
    </row>
    <row r="578" spans="2:4" ht="15.75" customHeight="1">
      <c r="B578" s="77"/>
      <c r="D578" s="76"/>
    </row>
    <row r="579" spans="2:4" ht="15.75" customHeight="1">
      <c r="B579" s="77"/>
      <c r="D579" s="76"/>
    </row>
    <row r="580" spans="2:4" ht="15.75" customHeight="1">
      <c r="B580" s="77"/>
      <c r="D580" s="76"/>
    </row>
    <row r="581" spans="2:4" ht="15.75" customHeight="1">
      <c r="B581" s="77"/>
      <c r="D581" s="76"/>
    </row>
    <row r="582" spans="2:4" ht="15.75" customHeight="1">
      <c r="B582" s="77"/>
      <c r="D582" s="76"/>
    </row>
    <row r="583" spans="2:4" ht="15.75" customHeight="1">
      <c r="B583" s="77"/>
      <c r="D583" s="76"/>
    </row>
    <row r="584" spans="2:4" ht="15.75" customHeight="1">
      <c r="B584" s="77"/>
      <c r="D584" s="76"/>
    </row>
    <row r="585" spans="2:4" ht="15.75" customHeight="1">
      <c r="B585" s="77"/>
      <c r="D585" s="76"/>
    </row>
    <row r="586" spans="2:4" ht="15.75" customHeight="1">
      <c r="B586" s="77"/>
      <c r="D586" s="76"/>
    </row>
    <row r="587" spans="2:4" ht="15.75" customHeight="1">
      <c r="B587" s="77"/>
      <c r="D587" s="76"/>
    </row>
    <row r="588" spans="2:4" ht="15.75" customHeight="1">
      <c r="B588" s="77"/>
      <c r="D588" s="76"/>
    </row>
    <row r="589" spans="2:4" ht="15.75" customHeight="1">
      <c r="B589" s="77"/>
      <c r="D589" s="76"/>
    </row>
    <row r="590" spans="2:4" ht="15.75" customHeight="1">
      <c r="B590" s="77"/>
      <c r="D590" s="76"/>
    </row>
    <row r="591" spans="2:4" ht="15.75" customHeight="1">
      <c r="B591" s="77"/>
      <c r="D591" s="76"/>
    </row>
    <row r="592" spans="2:4" ht="15.75" customHeight="1">
      <c r="B592" s="77"/>
      <c r="D592" s="76"/>
    </row>
    <row r="593" spans="2:4" ht="15.75" customHeight="1">
      <c r="B593" s="77"/>
      <c r="D593" s="76"/>
    </row>
    <row r="594" spans="2:4" ht="15.75" customHeight="1">
      <c r="B594" s="77"/>
      <c r="D594" s="76"/>
    </row>
    <row r="595" spans="2:4" ht="15.75" customHeight="1">
      <c r="B595" s="77"/>
      <c r="D595" s="76"/>
    </row>
    <row r="596" spans="2:4" ht="15.75" customHeight="1">
      <c r="B596" s="77"/>
      <c r="D596" s="76"/>
    </row>
    <row r="597" spans="2:4" ht="15.75" customHeight="1">
      <c r="B597" s="77"/>
      <c r="D597" s="76"/>
    </row>
    <row r="598" spans="2:4" ht="15.75" customHeight="1">
      <c r="B598" s="77"/>
      <c r="D598" s="76"/>
    </row>
    <row r="599" spans="2:4" ht="15.75" customHeight="1">
      <c r="B599" s="77"/>
      <c r="D599" s="76"/>
    </row>
    <row r="600" spans="2:4" ht="15.75" customHeight="1">
      <c r="B600" s="77"/>
      <c r="D600" s="76"/>
    </row>
    <row r="601" spans="2:4" ht="15.75" customHeight="1">
      <c r="B601" s="77"/>
      <c r="D601" s="76"/>
    </row>
    <row r="602" spans="2:4" ht="15.75" customHeight="1">
      <c r="B602" s="77"/>
      <c r="D602" s="76"/>
    </row>
    <row r="603" spans="2:4" ht="15.75" customHeight="1">
      <c r="B603" s="77"/>
      <c r="D603" s="76"/>
    </row>
    <row r="604" spans="2:4" ht="15.75" customHeight="1">
      <c r="B604" s="77"/>
      <c r="D604" s="76"/>
    </row>
    <row r="605" spans="2:4" ht="15.75" customHeight="1">
      <c r="B605" s="77"/>
      <c r="D605" s="76"/>
    </row>
    <row r="606" spans="2:4" ht="15.75" customHeight="1">
      <c r="B606" s="77"/>
      <c r="D606" s="76"/>
    </row>
    <row r="607" spans="2:4" ht="15.75" customHeight="1">
      <c r="B607" s="77"/>
      <c r="D607" s="76"/>
    </row>
    <row r="608" spans="2:4" ht="15.75" customHeight="1">
      <c r="B608" s="77"/>
      <c r="D608" s="76"/>
    </row>
    <row r="609" spans="2:4" ht="15.75" customHeight="1">
      <c r="B609" s="77"/>
      <c r="D609" s="76"/>
    </row>
    <row r="610" spans="2:4" ht="15.75" customHeight="1">
      <c r="B610" s="77"/>
      <c r="D610" s="76"/>
    </row>
    <row r="611" spans="2:4" ht="15.75" customHeight="1">
      <c r="B611" s="77"/>
      <c r="D611" s="76"/>
    </row>
    <row r="612" spans="2:4" ht="15.75" customHeight="1">
      <c r="B612" s="77"/>
      <c r="D612" s="76"/>
    </row>
    <row r="613" spans="2:4" ht="15.75" customHeight="1">
      <c r="B613" s="77"/>
      <c r="D613" s="76"/>
    </row>
    <row r="614" spans="2:4" ht="15.75" customHeight="1">
      <c r="B614" s="77"/>
      <c r="D614" s="76"/>
    </row>
    <row r="615" spans="2:4" ht="15.75" customHeight="1">
      <c r="B615" s="77"/>
      <c r="D615" s="76"/>
    </row>
    <row r="616" spans="2:4" ht="15.75" customHeight="1">
      <c r="B616" s="77"/>
      <c r="D616" s="76"/>
    </row>
    <row r="617" spans="2:4" ht="15.75" customHeight="1">
      <c r="B617" s="77"/>
      <c r="D617" s="76"/>
    </row>
    <row r="618" spans="2:4" ht="15.75" customHeight="1">
      <c r="B618" s="77"/>
      <c r="D618" s="76"/>
    </row>
    <row r="619" spans="2:4" ht="15.75" customHeight="1">
      <c r="B619" s="77"/>
      <c r="D619" s="76"/>
    </row>
    <row r="620" spans="2:4" ht="15.75" customHeight="1">
      <c r="B620" s="77"/>
      <c r="D620" s="76"/>
    </row>
    <row r="621" spans="2:4" ht="15.75" customHeight="1">
      <c r="B621" s="77"/>
      <c r="D621" s="76"/>
    </row>
    <row r="622" spans="2:4" ht="15.75" customHeight="1">
      <c r="B622" s="77"/>
      <c r="D622" s="76"/>
    </row>
    <row r="623" spans="2:4" ht="15.75" customHeight="1">
      <c r="B623" s="77"/>
      <c r="D623" s="76"/>
    </row>
    <row r="624" spans="2:4" ht="15.75" customHeight="1">
      <c r="B624" s="77"/>
      <c r="D624" s="76"/>
    </row>
    <row r="625" spans="2:4" ht="15.75" customHeight="1">
      <c r="B625" s="77"/>
      <c r="D625" s="76"/>
    </row>
    <row r="626" spans="2:4" ht="15.75" customHeight="1">
      <c r="B626" s="77"/>
      <c r="D626" s="76"/>
    </row>
    <row r="627" spans="2:4" ht="15.75" customHeight="1">
      <c r="B627" s="77"/>
      <c r="D627" s="76"/>
    </row>
    <row r="628" spans="2:4" ht="15.75" customHeight="1">
      <c r="B628" s="77"/>
      <c r="D628" s="76"/>
    </row>
    <row r="629" spans="2:4" ht="15.75" customHeight="1">
      <c r="B629" s="77"/>
      <c r="D629" s="76"/>
    </row>
    <row r="630" spans="2:4" ht="15.75" customHeight="1">
      <c r="B630" s="77"/>
      <c r="D630" s="76"/>
    </row>
    <row r="631" spans="2:4" ht="15.75" customHeight="1">
      <c r="B631" s="77"/>
      <c r="D631" s="76"/>
    </row>
    <row r="632" spans="2:4" ht="15.75" customHeight="1">
      <c r="B632" s="77"/>
      <c r="D632" s="76"/>
    </row>
    <row r="633" spans="2:4" ht="15.75" customHeight="1">
      <c r="B633" s="77"/>
      <c r="D633" s="76"/>
    </row>
    <row r="634" spans="2:4" ht="15.75" customHeight="1">
      <c r="B634" s="77"/>
      <c r="D634" s="76"/>
    </row>
    <row r="635" spans="2:4" ht="15.75" customHeight="1">
      <c r="B635" s="77"/>
      <c r="D635" s="76"/>
    </row>
    <row r="636" spans="2:4" ht="15.75" customHeight="1">
      <c r="B636" s="77"/>
      <c r="D636" s="76"/>
    </row>
    <row r="637" spans="2:4" ht="15.75" customHeight="1">
      <c r="B637" s="77"/>
      <c r="D637" s="76"/>
    </row>
    <row r="638" spans="2:4" ht="15.75" customHeight="1">
      <c r="B638" s="77"/>
      <c r="D638" s="76"/>
    </row>
    <row r="639" spans="2:4" ht="15.75" customHeight="1">
      <c r="B639" s="77"/>
      <c r="D639" s="76"/>
    </row>
    <row r="640" spans="2:4" ht="15.75" customHeight="1">
      <c r="B640" s="77"/>
      <c r="D640" s="76"/>
    </row>
    <row r="641" spans="2:4" ht="15.75" customHeight="1">
      <c r="B641" s="77"/>
      <c r="D641" s="76"/>
    </row>
    <row r="642" spans="2:4" ht="15.75" customHeight="1">
      <c r="B642" s="77"/>
      <c r="D642" s="76"/>
    </row>
    <row r="643" spans="2:4" ht="15.75" customHeight="1">
      <c r="B643" s="77"/>
      <c r="D643" s="76"/>
    </row>
    <row r="644" spans="2:4" ht="15.75" customHeight="1">
      <c r="B644" s="77"/>
      <c r="D644" s="76"/>
    </row>
    <row r="645" spans="2:4" ht="15.75" customHeight="1">
      <c r="B645" s="77"/>
      <c r="D645" s="76"/>
    </row>
    <row r="646" spans="2:4" ht="15.75" customHeight="1">
      <c r="B646" s="77"/>
      <c r="D646" s="76"/>
    </row>
    <row r="647" spans="2:4" ht="15.75" customHeight="1">
      <c r="B647" s="77"/>
      <c r="D647" s="76"/>
    </row>
    <row r="648" spans="2:4" ht="15.75" customHeight="1">
      <c r="B648" s="77"/>
      <c r="D648" s="76"/>
    </row>
    <row r="649" spans="2:4" ht="15.75" customHeight="1">
      <c r="B649" s="77"/>
      <c r="D649" s="76"/>
    </row>
    <row r="650" spans="2:4" ht="15.75" customHeight="1">
      <c r="B650" s="77"/>
      <c r="D650" s="76"/>
    </row>
    <row r="651" spans="2:4" ht="15.75" customHeight="1">
      <c r="B651" s="77"/>
      <c r="D651" s="76"/>
    </row>
    <row r="652" spans="2:4" ht="15.75" customHeight="1">
      <c r="B652" s="77"/>
      <c r="D652" s="76"/>
    </row>
    <row r="653" spans="2:4" ht="15.75" customHeight="1">
      <c r="B653" s="77"/>
      <c r="D653" s="76"/>
    </row>
    <row r="654" spans="2:4" ht="15.75" customHeight="1">
      <c r="B654" s="77"/>
      <c r="D654" s="76"/>
    </row>
    <row r="655" spans="2:4" ht="15.75" customHeight="1">
      <c r="B655" s="77"/>
      <c r="D655" s="76"/>
    </row>
    <row r="656" spans="2:4" ht="15.75" customHeight="1">
      <c r="B656" s="77"/>
      <c r="D656" s="76"/>
    </row>
    <row r="657" spans="2:4" ht="15.75" customHeight="1">
      <c r="B657" s="77"/>
      <c r="D657" s="76"/>
    </row>
    <row r="658" spans="2:4" ht="15.75" customHeight="1">
      <c r="B658" s="77"/>
      <c r="D658" s="76"/>
    </row>
    <row r="659" spans="2:4" ht="15.75" customHeight="1">
      <c r="B659" s="77"/>
      <c r="D659" s="76"/>
    </row>
    <row r="660" spans="2:4" ht="15.75" customHeight="1">
      <c r="B660" s="77"/>
      <c r="D660" s="76"/>
    </row>
    <row r="661" spans="2:4" ht="15.75" customHeight="1">
      <c r="B661" s="77"/>
      <c r="D661" s="76"/>
    </row>
    <row r="662" spans="2:4" ht="15.75" customHeight="1">
      <c r="B662" s="77"/>
      <c r="D662" s="76"/>
    </row>
    <row r="663" spans="2:4" ht="15.75" customHeight="1">
      <c r="B663" s="77"/>
      <c r="D663" s="76"/>
    </row>
    <row r="664" spans="2:4" ht="15.75" customHeight="1">
      <c r="B664" s="77"/>
      <c r="D664" s="76"/>
    </row>
    <row r="665" spans="2:4" ht="15.75" customHeight="1">
      <c r="B665" s="77"/>
      <c r="D665" s="76"/>
    </row>
    <row r="666" spans="2:4" ht="15.75" customHeight="1">
      <c r="B666" s="77"/>
      <c r="D666" s="76"/>
    </row>
    <row r="667" spans="2:4" ht="15.75" customHeight="1">
      <c r="B667" s="77"/>
      <c r="D667" s="76"/>
    </row>
    <row r="668" spans="2:4" ht="15.75" customHeight="1">
      <c r="B668" s="77"/>
      <c r="D668" s="76"/>
    </row>
    <row r="669" spans="2:4" ht="15.75" customHeight="1">
      <c r="B669" s="77"/>
      <c r="D669" s="76"/>
    </row>
    <row r="670" spans="2:4" ht="15.75" customHeight="1">
      <c r="B670" s="77"/>
      <c r="D670" s="76"/>
    </row>
    <row r="671" spans="2:4" ht="15.75" customHeight="1">
      <c r="B671" s="77"/>
      <c r="D671" s="76"/>
    </row>
    <row r="672" spans="2:4" ht="15.75" customHeight="1">
      <c r="B672" s="77"/>
      <c r="D672" s="76"/>
    </row>
    <row r="673" spans="2:4" ht="15.75" customHeight="1">
      <c r="B673" s="77"/>
      <c r="D673" s="76"/>
    </row>
    <row r="674" spans="2:4" ht="15.75" customHeight="1">
      <c r="B674" s="77"/>
      <c r="D674" s="76"/>
    </row>
    <row r="675" spans="2:4" ht="15.75" customHeight="1">
      <c r="B675" s="77"/>
      <c r="D675" s="76"/>
    </row>
    <row r="676" spans="2:4" ht="15.75" customHeight="1">
      <c r="B676" s="77"/>
      <c r="D676" s="76"/>
    </row>
    <row r="677" spans="2:4" ht="15.75" customHeight="1">
      <c r="B677" s="77"/>
      <c r="D677" s="76"/>
    </row>
    <row r="678" spans="2:4" ht="15.75" customHeight="1">
      <c r="B678" s="77"/>
      <c r="D678" s="76"/>
    </row>
    <row r="679" spans="2:4" ht="15.75" customHeight="1">
      <c r="B679" s="77"/>
      <c r="D679" s="76"/>
    </row>
    <row r="680" spans="2:4" ht="15.75" customHeight="1">
      <c r="B680" s="77"/>
      <c r="D680" s="76"/>
    </row>
    <row r="681" spans="2:4" ht="15.75" customHeight="1">
      <c r="B681" s="77"/>
      <c r="D681" s="76"/>
    </row>
    <row r="682" spans="2:4" ht="15.75" customHeight="1">
      <c r="B682" s="77"/>
      <c r="D682" s="76"/>
    </row>
    <row r="683" spans="2:4" ht="15.75" customHeight="1">
      <c r="B683" s="77"/>
      <c r="D683" s="76"/>
    </row>
    <row r="684" spans="2:4" ht="15.75" customHeight="1">
      <c r="B684" s="77"/>
      <c r="D684" s="76"/>
    </row>
    <row r="685" spans="2:4" ht="15.75" customHeight="1">
      <c r="B685" s="77"/>
      <c r="D685" s="76"/>
    </row>
    <row r="686" spans="2:4" ht="15.75" customHeight="1">
      <c r="B686" s="77"/>
      <c r="D686" s="76"/>
    </row>
    <row r="687" spans="2:4" ht="15.75" customHeight="1">
      <c r="B687" s="77"/>
      <c r="D687" s="76"/>
    </row>
    <row r="688" spans="2:4" ht="15.75" customHeight="1">
      <c r="B688" s="77"/>
      <c r="D688" s="76"/>
    </row>
    <row r="689" spans="2:4" ht="15.75" customHeight="1">
      <c r="B689" s="77"/>
      <c r="D689" s="76"/>
    </row>
    <row r="690" spans="2:4" ht="15.75" customHeight="1">
      <c r="B690" s="77"/>
      <c r="D690" s="76"/>
    </row>
    <row r="691" spans="2:4" ht="15.75" customHeight="1">
      <c r="B691" s="77"/>
      <c r="D691" s="76"/>
    </row>
    <row r="692" spans="2:4" ht="15.75" customHeight="1">
      <c r="B692" s="77"/>
      <c r="D692" s="76"/>
    </row>
    <row r="693" spans="2:4" ht="15.75" customHeight="1">
      <c r="B693" s="77"/>
      <c r="D693" s="76"/>
    </row>
    <row r="694" spans="2:4" ht="15.75" customHeight="1">
      <c r="B694" s="77"/>
      <c r="D694" s="76"/>
    </row>
    <row r="695" spans="2:4" ht="15.75" customHeight="1">
      <c r="B695" s="77"/>
      <c r="D695" s="76"/>
    </row>
    <row r="696" spans="2:4" ht="15.75" customHeight="1">
      <c r="B696" s="77"/>
      <c r="D696" s="76"/>
    </row>
    <row r="697" spans="2:4" ht="15.75" customHeight="1">
      <c r="B697" s="77"/>
      <c r="D697" s="76"/>
    </row>
    <row r="698" spans="2:4" ht="15.75" customHeight="1">
      <c r="B698" s="77"/>
      <c r="D698" s="76"/>
    </row>
    <row r="699" spans="2:4" ht="15.75" customHeight="1">
      <c r="B699" s="77"/>
      <c r="D699" s="76"/>
    </row>
    <row r="700" spans="2:4" ht="15.75" customHeight="1">
      <c r="B700" s="77"/>
      <c r="D700" s="76"/>
    </row>
    <row r="701" spans="2:4" ht="15.75" customHeight="1">
      <c r="B701" s="77"/>
      <c r="D701" s="76"/>
    </row>
    <row r="702" spans="2:4" ht="15.75" customHeight="1">
      <c r="B702" s="77"/>
      <c r="D702" s="76"/>
    </row>
    <row r="703" spans="2:4" ht="15.75" customHeight="1">
      <c r="B703" s="77"/>
      <c r="D703" s="76"/>
    </row>
    <row r="704" spans="2:4" ht="15.75" customHeight="1">
      <c r="B704" s="77"/>
      <c r="D704" s="76"/>
    </row>
    <row r="705" spans="2:4" ht="15.75" customHeight="1">
      <c r="B705" s="77"/>
      <c r="D705" s="76"/>
    </row>
    <row r="706" spans="2:4" ht="15.75" customHeight="1">
      <c r="B706" s="77"/>
      <c r="D706" s="76"/>
    </row>
    <row r="707" spans="2:4" ht="15.75" customHeight="1">
      <c r="B707" s="77"/>
      <c r="D707" s="76"/>
    </row>
    <row r="708" spans="2:4" ht="15.75" customHeight="1">
      <c r="B708" s="77"/>
      <c r="D708" s="76"/>
    </row>
    <row r="709" spans="2:4" ht="15.75" customHeight="1">
      <c r="B709" s="77"/>
      <c r="D709" s="76"/>
    </row>
    <row r="710" spans="2:4" ht="15.75" customHeight="1">
      <c r="B710" s="77"/>
      <c r="D710" s="76"/>
    </row>
    <row r="711" spans="2:4" ht="15.75" customHeight="1">
      <c r="B711" s="77"/>
      <c r="D711" s="76"/>
    </row>
    <row r="712" spans="2:4" ht="15.75" customHeight="1">
      <c r="B712" s="77"/>
      <c r="D712" s="76"/>
    </row>
    <row r="713" spans="2:4" ht="15.75" customHeight="1">
      <c r="B713" s="77"/>
      <c r="D713" s="76"/>
    </row>
    <row r="714" spans="2:4" ht="15.75" customHeight="1">
      <c r="B714" s="77"/>
      <c r="D714" s="76"/>
    </row>
    <row r="715" spans="2:4" ht="15.75" customHeight="1">
      <c r="B715" s="77"/>
      <c r="D715" s="76"/>
    </row>
    <row r="716" spans="2:4" ht="15.75" customHeight="1">
      <c r="B716" s="77"/>
      <c r="D716" s="76"/>
    </row>
    <row r="717" spans="2:4" ht="15.75" customHeight="1">
      <c r="B717" s="77"/>
      <c r="D717" s="76"/>
    </row>
    <row r="718" spans="2:4" ht="15.75" customHeight="1">
      <c r="B718" s="77"/>
      <c r="D718" s="76"/>
    </row>
    <row r="719" spans="2:4" ht="15.75" customHeight="1">
      <c r="B719" s="77"/>
      <c r="D719" s="76"/>
    </row>
    <row r="720" spans="2:4" ht="15.75" customHeight="1">
      <c r="B720" s="77"/>
      <c r="D720" s="76"/>
    </row>
    <row r="721" spans="2:4" ht="15.75" customHeight="1">
      <c r="B721" s="77"/>
      <c r="D721" s="76"/>
    </row>
    <row r="722" spans="2:4" ht="15.75" customHeight="1">
      <c r="B722" s="77"/>
      <c r="D722" s="76"/>
    </row>
    <row r="723" spans="2:4" ht="15.75" customHeight="1">
      <c r="B723" s="77"/>
      <c r="D723" s="76"/>
    </row>
    <row r="724" spans="2:4" ht="15.75" customHeight="1">
      <c r="B724" s="77"/>
      <c r="D724" s="76"/>
    </row>
    <row r="725" spans="2:4" ht="15.75" customHeight="1">
      <c r="B725" s="77"/>
      <c r="D725" s="76"/>
    </row>
    <row r="726" spans="2:4" ht="15.75" customHeight="1">
      <c r="B726" s="77"/>
      <c r="D726" s="76"/>
    </row>
    <row r="727" spans="2:4" ht="15.75" customHeight="1">
      <c r="B727" s="77"/>
      <c r="D727" s="76"/>
    </row>
    <row r="728" spans="2:4" ht="15.75" customHeight="1">
      <c r="B728" s="77"/>
      <c r="D728" s="76"/>
    </row>
    <row r="729" spans="2:4" ht="15.75" customHeight="1">
      <c r="B729" s="77"/>
      <c r="D729" s="76"/>
    </row>
    <row r="730" spans="2:4" ht="15.75" customHeight="1">
      <c r="B730" s="77"/>
      <c r="D730" s="76"/>
    </row>
    <row r="731" spans="2:4" ht="15.75" customHeight="1">
      <c r="B731" s="77"/>
      <c r="D731" s="76"/>
    </row>
    <row r="732" spans="2:4" ht="15.75" customHeight="1">
      <c r="B732" s="77"/>
      <c r="D732" s="76"/>
    </row>
    <row r="733" spans="2:4" ht="15.75" customHeight="1">
      <c r="B733" s="77"/>
      <c r="D733" s="76"/>
    </row>
    <row r="734" spans="2:4" ht="15.75" customHeight="1">
      <c r="B734" s="77"/>
      <c r="D734" s="76"/>
    </row>
    <row r="735" spans="2:4" ht="15.75" customHeight="1">
      <c r="B735" s="77"/>
      <c r="D735" s="76"/>
    </row>
    <row r="736" spans="2:4" ht="15.75" customHeight="1">
      <c r="B736" s="77"/>
      <c r="D736" s="76"/>
    </row>
    <row r="737" spans="2:4" ht="15.75" customHeight="1">
      <c r="B737" s="77"/>
      <c r="D737" s="76"/>
    </row>
    <row r="738" spans="2:4" ht="15.75" customHeight="1">
      <c r="B738" s="77"/>
      <c r="D738" s="76"/>
    </row>
    <row r="739" spans="2:4" ht="15.75" customHeight="1">
      <c r="B739" s="77"/>
      <c r="D739" s="76"/>
    </row>
    <row r="740" spans="2:4" ht="15.75" customHeight="1">
      <c r="B740" s="77"/>
      <c r="D740" s="76"/>
    </row>
    <row r="741" spans="2:4" ht="15.75" customHeight="1">
      <c r="B741" s="77"/>
      <c r="D741" s="76"/>
    </row>
    <row r="742" spans="2:4" ht="15.75" customHeight="1">
      <c r="B742" s="77"/>
      <c r="D742" s="76"/>
    </row>
    <row r="743" spans="2:4" ht="15.75" customHeight="1">
      <c r="B743" s="77"/>
      <c r="D743" s="76"/>
    </row>
    <row r="744" spans="2:4" ht="15.75" customHeight="1">
      <c r="B744" s="77"/>
      <c r="D744" s="76"/>
    </row>
    <row r="745" spans="2:4" ht="15.75" customHeight="1">
      <c r="B745" s="77"/>
      <c r="D745" s="76"/>
    </row>
    <row r="746" spans="2:4" ht="15.75" customHeight="1">
      <c r="B746" s="77"/>
      <c r="D746" s="76"/>
    </row>
    <row r="747" spans="2:4" ht="15.75" customHeight="1">
      <c r="B747" s="77"/>
      <c r="D747" s="76"/>
    </row>
    <row r="748" spans="2:4" ht="15.75" customHeight="1">
      <c r="B748" s="77"/>
      <c r="D748" s="76"/>
    </row>
    <row r="749" spans="2:4" ht="15.75" customHeight="1">
      <c r="B749" s="77"/>
      <c r="D749" s="76"/>
    </row>
    <row r="750" spans="2:4" ht="15.75" customHeight="1">
      <c r="B750" s="77"/>
      <c r="D750" s="76"/>
    </row>
    <row r="751" spans="2:4" ht="15.75" customHeight="1">
      <c r="B751" s="77"/>
      <c r="D751" s="76"/>
    </row>
    <row r="752" spans="2:4" ht="15.75" customHeight="1">
      <c r="B752" s="77"/>
      <c r="D752" s="76"/>
    </row>
    <row r="753" spans="2:4" ht="15.75" customHeight="1">
      <c r="B753" s="77"/>
      <c r="D753" s="76"/>
    </row>
    <row r="754" spans="2:4" ht="15.75" customHeight="1">
      <c r="B754" s="77"/>
      <c r="D754" s="76"/>
    </row>
    <row r="755" spans="2:4" ht="15.75" customHeight="1">
      <c r="B755" s="77"/>
      <c r="D755" s="76"/>
    </row>
    <row r="756" spans="2:4" ht="15.75" customHeight="1">
      <c r="B756" s="77"/>
      <c r="D756" s="76"/>
    </row>
    <row r="757" spans="2:4" ht="15.75" customHeight="1">
      <c r="B757" s="77"/>
      <c r="D757" s="76"/>
    </row>
    <row r="758" spans="2:4" ht="15.75" customHeight="1">
      <c r="B758" s="77"/>
      <c r="D758" s="76"/>
    </row>
    <row r="759" spans="2:4" ht="15.75" customHeight="1">
      <c r="B759" s="77"/>
      <c r="D759" s="76"/>
    </row>
    <row r="760" spans="2:4" ht="15.75" customHeight="1">
      <c r="B760" s="77"/>
      <c r="D760" s="76"/>
    </row>
    <row r="761" spans="2:4" ht="15.75" customHeight="1">
      <c r="B761" s="77"/>
      <c r="D761" s="76"/>
    </row>
    <row r="762" spans="2:4" ht="15.75" customHeight="1">
      <c r="B762" s="77"/>
      <c r="D762" s="76"/>
    </row>
    <row r="763" spans="2:4" ht="15.75" customHeight="1">
      <c r="B763" s="77"/>
      <c r="D763" s="76"/>
    </row>
    <row r="764" spans="2:4" ht="15.75" customHeight="1">
      <c r="B764" s="77"/>
      <c r="D764" s="76"/>
    </row>
    <row r="765" spans="2:4" ht="15.75" customHeight="1">
      <c r="B765" s="77"/>
      <c r="D765" s="76"/>
    </row>
    <row r="766" spans="2:4" ht="15.75" customHeight="1">
      <c r="B766" s="77"/>
      <c r="D766" s="76"/>
    </row>
    <row r="767" spans="2:4" ht="15.75" customHeight="1">
      <c r="B767" s="77"/>
      <c r="D767" s="76"/>
    </row>
    <row r="768" spans="2:4" ht="15.75" customHeight="1">
      <c r="B768" s="77"/>
      <c r="D768" s="76"/>
    </row>
    <row r="769" spans="2:4" ht="15.75" customHeight="1">
      <c r="B769" s="77"/>
      <c r="D769" s="76"/>
    </row>
    <row r="770" spans="2:4" ht="15.75" customHeight="1">
      <c r="B770" s="77"/>
      <c r="D770" s="76"/>
    </row>
    <row r="771" spans="2:4" ht="15.75" customHeight="1">
      <c r="B771" s="77"/>
      <c r="D771" s="76"/>
    </row>
    <row r="772" spans="2:4" ht="15.75" customHeight="1">
      <c r="B772" s="77"/>
      <c r="D772" s="76"/>
    </row>
    <row r="773" spans="2:4" ht="15.75" customHeight="1">
      <c r="B773" s="77"/>
      <c r="D773" s="76"/>
    </row>
    <row r="774" spans="2:4" ht="15.75" customHeight="1">
      <c r="B774" s="77"/>
      <c r="D774" s="76"/>
    </row>
    <row r="775" spans="2:4" ht="15.75" customHeight="1">
      <c r="B775" s="77"/>
      <c r="D775" s="76"/>
    </row>
    <row r="776" spans="2:4" ht="15.75" customHeight="1">
      <c r="B776" s="77"/>
      <c r="D776" s="76"/>
    </row>
    <row r="777" spans="2:4" ht="15.75" customHeight="1">
      <c r="B777" s="77"/>
      <c r="D777" s="76"/>
    </row>
    <row r="778" spans="2:4" ht="15.75" customHeight="1">
      <c r="B778" s="77"/>
      <c r="D778" s="76"/>
    </row>
    <row r="779" spans="2:4" ht="15.75" customHeight="1">
      <c r="B779" s="77"/>
      <c r="D779" s="76"/>
    </row>
    <row r="780" spans="2:4" ht="15.75" customHeight="1">
      <c r="B780" s="77"/>
      <c r="D780" s="76"/>
    </row>
    <row r="781" spans="2:4" ht="15.75" customHeight="1">
      <c r="B781" s="77"/>
      <c r="D781" s="76"/>
    </row>
    <row r="782" spans="2:4" ht="15.75" customHeight="1">
      <c r="B782" s="77"/>
      <c r="D782" s="76"/>
    </row>
    <row r="783" spans="2:4" ht="15.75" customHeight="1">
      <c r="B783" s="77"/>
      <c r="D783" s="76"/>
    </row>
    <row r="784" spans="2:4" ht="15.75" customHeight="1">
      <c r="B784" s="77"/>
      <c r="D784" s="76"/>
    </row>
    <row r="785" spans="2:4" ht="15.75" customHeight="1">
      <c r="B785" s="77"/>
      <c r="D785" s="76"/>
    </row>
    <row r="786" spans="2:4" ht="15.75" customHeight="1">
      <c r="B786" s="77"/>
      <c r="D786" s="76"/>
    </row>
    <row r="787" spans="2:4" ht="15.75" customHeight="1">
      <c r="B787" s="77"/>
      <c r="D787" s="76"/>
    </row>
    <row r="788" spans="2:4" ht="15.75" customHeight="1">
      <c r="B788" s="77"/>
      <c r="D788" s="76"/>
    </row>
    <row r="789" spans="2:4" ht="15.75" customHeight="1">
      <c r="B789" s="77"/>
      <c r="D789" s="76"/>
    </row>
    <row r="790" spans="2:4" ht="15.75" customHeight="1">
      <c r="B790" s="77"/>
      <c r="D790" s="76"/>
    </row>
    <row r="791" spans="2:4" ht="15.75" customHeight="1">
      <c r="B791" s="77"/>
      <c r="D791" s="76"/>
    </row>
    <row r="792" spans="2:4" ht="15.75" customHeight="1">
      <c r="B792" s="77"/>
      <c r="D792" s="76"/>
    </row>
    <row r="793" spans="2:4" ht="15.75" customHeight="1">
      <c r="B793" s="77"/>
      <c r="D793" s="76"/>
    </row>
    <row r="794" spans="2:4" ht="15.75" customHeight="1">
      <c r="B794" s="77"/>
      <c r="D794" s="76"/>
    </row>
    <row r="795" spans="2:4" ht="15.75" customHeight="1">
      <c r="B795" s="77"/>
      <c r="D795" s="76"/>
    </row>
    <row r="796" spans="2:4" ht="15.75" customHeight="1">
      <c r="B796" s="77"/>
      <c r="D796" s="76"/>
    </row>
    <row r="797" spans="2:4" ht="15.75" customHeight="1">
      <c r="B797" s="77"/>
      <c r="D797" s="76"/>
    </row>
    <row r="798" spans="2:4" ht="15.75" customHeight="1">
      <c r="B798" s="77"/>
      <c r="D798" s="76"/>
    </row>
    <row r="799" spans="2:4" ht="15.75" customHeight="1">
      <c r="B799" s="77"/>
      <c r="D799" s="76"/>
    </row>
    <row r="800" spans="2:4" ht="15.75" customHeight="1">
      <c r="B800" s="77"/>
      <c r="D800" s="76"/>
    </row>
    <row r="801" spans="2:4" ht="15.75" customHeight="1">
      <c r="B801" s="77"/>
      <c r="D801" s="76"/>
    </row>
    <row r="802" spans="2:4" ht="15.75" customHeight="1">
      <c r="B802" s="77"/>
      <c r="D802" s="76"/>
    </row>
    <row r="803" spans="2:4" ht="15.75" customHeight="1">
      <c r="B803" s="77"/>
      <c r="D803" s="76"/>
    </row>
    <row r="804" spans="2:4" ht="15.75" customHeight="1">
      <c r="B804" s="77"/>
      <c r="D804" s="76"/>
    </row>
    <row r="805" spans="2:4" ht="15.75" customHeight="1">
      <c r="B805" s="77"/>
      <c r="D805" s="76"/>
    </row>
    <row r="806" spans="2:4" ht="15.75" customHeight="1">
      <c r="B806" s="77"/>
      <c r="D806" s="76"/>
    </row>
    <row r="807" spans="2:4" ht="15.75" customHeight="1">
      <c r="B807" s="77"/>
      <c r="D807" s="76"/>
    </row>
    <row r="808" spans="2:4" ht="15.75" customHeight="1">
      <c r="B808" s="77"/>
      <c r="D808" s="76"/>
    </row>
    <row r="809" spans="2:4" ht="15.75" customHeight="1">
      <c r="B809" s="77"/>
      <c r="D809" s="76"/>
    </row>
    <row r="810" spans="2:4" ht="15.75" customHeight="1">
      <c r="B810" s="77"/>
      <c r="D810" s="76"/>
    </row>
    <row r="811" spans="2:4" ht="15.75" customHeight="1">
      <c r="B811" s="77"/>
      <c r="D811" s="76"/>
    </row>
    <row r="812" spans="2:4" ht="15.75" customHeight="1">
      <c r="B812" s="77"/>
      <c r="D812" s="76"/>
    </row>
    <row r="813" spans="2:4" ht="15.75" customHeight="1">
      <c r="B813" s="77"/>
      <c r="D813" s="76"/>
    </row>
    <row r="814" spans="2:4" ht="15.75" customHeight="1">
      <c r="B814" s="77"/>
      <c r="D814" s="76"/>
    </row>
    <row r="815" spans="2:4" ht="15.75" customHeight="1">
      <c r="B815" s="77"/>
      <c r="D815" s="76"/>
    </row>
    <row r="816" spans="2:4" ht="15.75" customHeight="1">
      <c r="B816" s="77"/>
      <c r="D816" s="76"/>
    </row>
    <row r="817" spans="2:4" ht="15.75" customHeight="1">
      <c r="B817" s="77"/>
      <c r="D817" s="76"/>
    </row>
    <row r="818" spans="2:4" ht="15.75" customHeight="1">
      <c r="B818" s="77"/>
      <c r="D818" s="76"/>
    </row>
    <row r="819" spans="2:4" ht="15.75" customHeight="1">
      <c r="B819" s="77"/>
      <c r="D819" s="76"/>
    </row>
    <row r="820" spans="2:4" ht="15.75" customHeight="1">
      <c r="B820" s="77"/>
      <c r="D820" s="76"/>
    </row>
    <row r="821" spans="2:4" ht="15.75" customHeight="1">
      <c r="B821" s="77"/>
      <c r="D821" s="76"/>
    </row>
    <row r="822" spans="2:4" ht="15.75" customHeight="1">
      <c r="B822" s="77"/>
      <c r="D822" s="76"/>
    </row>
    <row r="823" spans="2:4" ht="15.75" customHeight="1">
      <c r="B823" s="77"/>
      <c r="D823" s="76"/>
    </row>
    <row r="824" spans="2:4" ht="15.75" customHeight="1">
      <c r="B824" s="77"/>
      <c r="D824" s="76"/>
    </row>
    <row r="825" spans="2:4" ht="15.75" customHeight="1">
      <c r="B825" s="77"/>
      <c r="D825" s="76"/>
    </row>
    <row r="826" spans="2:4" ht="15.75" customHeight="1">
      <c r="B826" s="77"/>
      <c r="D826" s="76"/>
    </row>
    <row r="827" spans="2:4" ht="15.75" customHeight="1">
      <c r="B827" s="77"/>
      <c r="D827" s="76"/>
    </row>
    <row r="828" spans="2:4" ht="15.75" customHeight="1">
      <c r="B828" s="77"/>
      <c r="D828" s="76"/>
    </row>
    <row r="829" spans="2:4" ht="15.75" customHeight="1">
      <c r="B829" s="77"/>
      <c r="D829" s="76"/>
    </row>
    <row r="830" spans="2:4" ht="15.75" customHeight="1">
      <c r="B830" s="77"/>
      <c r="D830" s="76"/>
    </row>
    <row r="831" spans="2:4" ht="15.75" customHeight="1">
      <c r="B831" s="77"/>
      <c r="D831" s="76"/>
    </row>
    <row r="832" spans="2:4" ht="15.75" customHeight="1">
      <c r="B832" s="77"/>
      <c r="D832" s="76"/>
    </row>
    <row r="833" spans="2:4" ht="15.75" customHeight="1">
      <c r="B833" s="77"/>
      <c r="D833" s="76"/>
    </row>
    <row r="834" spans="2:4" ht="15.75" customHeight="1">
      <c r="B834" s="77"/>
      <c r="D834" s="76"/>
    </row>
    <row r="835" spans="2:4" ht="15.75" customHeight="1">
      <c r="B835" s="77"/>
      <c r="D835" s="76"/>
    </row>
    <row r="836" spans="2:4" ht="15.75" customHeight="1">
      <c r="B836" s="77"/>
      <c r="D836" s="76"/>
    </row>
    <row r="837" spans="2:4" ht="15.75" customHeight="1">
      <c r="B837" s="77"/>
      <c r="D837" s="76"/>
    </row>
    <row r="838" spans="2:4" ht="15.75" customHeight="1">
      <c r="B838" s="77"/>
      <c r="D838" s="76"/>
    </row>
    <row r="839" spans="2:4" ht="15.75" customHeight="1">
      <c r="B839" s="77"/>
      <c r="D839" s="76"/>
    </row>
    <row r="840" spans="2:4" ht="15.75" customHeight="1">
      <c r="B840" s="77"/>
      <c r="D840" s="76"/>
    </row>
    <row r="841" spans="2:4" ht="15.75" customHeight="1">
      <c r="B841" s="77"/>
      <c r="D841" s="76"/>
    </row>
    <row r="842" spans="2:4" ht="15.75" customHeight="1">
      <c r="B842" s="77"/>
      <c r="D842" s="76"/>
    </row>
    <row r="843" spans="2:4" ht="15.75" customHeight="1">
      <c r="B843" s="77"/>
      <c r="D843" s="76"/>
    </row>
    <row r="844" spans="2:4" ht="15.75" customHeight="1">
      <c r="B844" s="77"/>
      <c r="D844" s="76"/>
    </row>
    <row r="845" spans="2:4" ht="15.75" customHeight="1">
      <c r="B845" s="77"/>
      <c r="D845" s="76"/>
    </row>
    <row r="846" spans="2:4" ht="15.75" customHeight="1">
      <c r="B846" s="77"/>
      <c r="D846" s="76"/>
    </row>
    <row r="847" spans="2:4" ht="15.75" customHeight="1">
      <c r="B847" s="77"/>
      <c r="D847" s="76"/>
    </row>
    <row r="848" spans="2:4" ht="15.75" customHeight="1">
      <c r="B848" s="77"/>
      <c r="D848" s="76"/>
    </row>
    <row r="849" spans="2:4" ht="15.75" customHeight="1">
      <c r="B849" s="77"/>
      <c r="D849" s="76"/>
    </row>
    <row r="850" spans="2:4" ht="15.75" customHeight="1">
      <c r="B850" s="77"/>
      <c r="D850" s="76"/>
    </row>
    <row r="851" spans="2:4" ht="15.75" customHeight="1">
      <c r="B851" s="77"/>
      <c r="D851" s="76"/>
    </row>
    <row r="852" spans="2:4" ht="15.75" customHeight="1">
      <c r="B852" s="77"/>
      <c r="D852" s="76"/>
    </row>
    <row r="853" spans="2:4" ht="15.75" customHeight="1">
      <c r="B853" s="77"/>
      <c r="D853" s="76"/>
    </row>
    <row r="854" spans="2:4" ht="15.75" customHeight="1">
      <c r="B854" s="77"/>
      <c r="D854" s="76"/>
    </row>
    <row r="855" spans="2:4" ht="15.75" customHeight="1">
      <c r="B855" s="77"/>
      <c r="D855" s="76"/>
    </row>
    <row r="856" spans="2:4" ht="15.75" customHeight="1">
      <c r="B856" s="77"/>
      <c r="D856" s="76"/>
    </row>
    <row r="857" spans="2:4" ht="15.75" customHeight="1">
      <c r="B857" s="77"/>
      <c r="D857" s="76"/>
    </row>
    <row r="858" spans="2:4" ht="15.75" customHeight="1">
      <c r="B858" s="77"/>
      <c r="D858" s="76"/>
    </row>
    <row r="859" spans="2:4" ht="15.75" customHeight="1">
      <c r="B859" s="77"/>
      <c r="D859" s="76"/>
    </row>
    <row r="860" spans="2:4" ht="15.75" customHeight="1">
      <c r="B860" s="77"/>
      <c r="D860" s="76"/>
    </row>
    <row r="861" spans="2:4" ht="15.75" customHeight="1">
      <c r="B861" s="77"/>
      <c r="D861" s="76"/>
    </row>
    <row r="862" spans="2:4" ht="15.75" customHeight="1">
      <c r="B862" s="77"/>
      <c r="D862" s="76"/>
    </row>
    <row r="863" spans="2:4" ht="15.75" customHeight="1">
      <c r="B863" s="77"/>
      <c r="D863" s="76"/>
    </row>
    <row r="864" spans="2:4" ht="15.75" customHeight="1">
      <c r="B864" s="77"/>
      <c r="D864" s="76"/>
    </row>
    <row r="865" spans="2:4" ht="15.75" customHeight="1">
      <c r="B865" s="77"/>
      <c r="D865" s="76"/>
    </row>
    <row r="866" spans="2:4" ht="15.75" customHeight="1">
      <c r="B866" s="77"/>
      <c r="D866" s="76"/>
    </row>
    <row r="867" spans="2:4" ht="15.75" customHeight="1">
      <c r="B867" s="77"/>
      <c r="D867" s="76"/>
    </row>
    <row r="868" spans="2:4" ht="15.75" customHeight="1">
      <c r="B868" s="77"/>
      <c r="D868" s="76"/>
    </row>
    <row r="869" spans="2:4" ht="15.75" customHeight="1">
      <c r="B869" s="77"/>
      <c r="D869" s="76"/>
    </row>
    <row r="870" spans="2:4" ht="15.75" customHeight="1">
      <c r="B870" s="77"/>
      <c r="D870" s="76"/>
    </row>
    <row r="871" spans="2:4" ht="15.75" customHeight="1">
      <c r="B871" s="77"/>
      <c r="D871" s="76"/>
    </row>
    <row r="872" spans="2:4" ht="15.75" customHeight="1">
      <c r="B872" s="77"/>
      <c r="D872" s="76"/>
    </row>
    <row r="873" spans="2:4" ht="15.75" customHeight="1">
      <c r="B873" s="77"/>
      <c r="D873" s="76"/>
    </row>
    <row r="874" spans="2:4" ht="15.75" customHeight="1">
      <c r="B874" s="77"/>
      <c r="D874" s="76"/>
    </row>
    <row r="875" spans="2:4" ht="15.75" customHeight="1">
      <c r="B875" s="77"/>
      <c r="D875" s="76"/>
    </row>
    <row r="876" spans="2:4" ht="15.75" customHeight="1">
      <c r="B876" s="77"/>
      <c r="D876" s="76"/>
    </row>
    <row r="877" spans="2:4" ht="15.75" customHeight="1">
      <c r="B877" s="77"/>
      <c r="D877" s="76"/>
    </row>
    <row r="878" spans="2:4" ht="15.75" customHeight="1">
      <c r="B878" s="77"/>
      <c r="D878" s="76"/>
    </row>
    <row r="879" spans="2:4" ht="15.75" customHeight="1">
      <c r="B879" s="77"/>
      <c r="D879" s="76"/>
    </row>
    <row r="880" spans="2:4" ht="15.75" customHeight="1">
      <c r="B880" s="77"/>
      <c r="D880" s="76"/>
    </row>
    <row r="881" spans="2:4" ht="15.75" customHeight="1">
      <c r="B881" s="77"/>
      <c r="D881" s="76"/>
    </row>
    <row r="882" spans="2:4" ht="15.75" customHeight="1">
      <c r="B882" s="77"/>
      <c r="D882" s="76"/>
    </row>
    <row r="883" spans="2:4" ht="15.75" customHeight="1">
      <c r="B883" s="77"/>
      <c r="D883" s="76"/>
    </row>
    <row r="884" spans="2:4" ht="15.75" customHeight="1">
      <c r="B884" s="77"/>
      <c r="D884" s="76"/>
    </row>
    <row r="885" spans="2:4" ht="15.75" customHeight="1">
      <c r="B885" s="77"/>
      <c r="D885" s="76"/>
    </row>
    <row r="886" spans="2:4" ht="15.75" customHeight="1">
      <c r="B886" s="77"/>
      <c r="D886" s="76"/>
    </row>
    <row r="887" spans="2:4" ht="15.75" customHeight="1">
      <c r="B887" s="77"/>
      <c r="D887" s="76"/>
    </row>
    <row r="888" spans="2:4" ht="15.75" customHeight="1">
      <c r="B888" s="77"/>
      <c r="D888" s="76"/>
    </row>
    <row r="889" spans="2:4" ht="15.75" customHeight="1">
      <c r="B889" s="77"/>
      <c r="D889" s="76"/>
    </row>
    <row r="890" spans="2:4" ht="15.75" customHeight="1">
      <c r="B890" s="77"/>
      <c r="D890" s="76"/>
    </row>
    <row r="891" spans="2:4" ht="15.75" customHeight="1">
      <c r="B891" s="77"/>
      <c r="D891" s="76"/>
    </row>
    <row r="892" spans="2:4" ht="15.75" customHeight="1">
      <c r="B892" s="77"/>
      <c r="D892" s="76"/>
    </row>
    <row r="893" spans="2:4" ht="15.75" customHeight="1">
      <c r="B893" s="77"/>
      <c r="D893" s="76"/>
    </row>
    <row r="894" spans="2:4" ht="15.75" customHeight="1">
      <c r="B894" s="77"/>
      <c r="D894" s="76"/>
    </row>
    <row r="895" spans="2:4" ht="15.75" customHeight="1">
      <c r="B895" s="77"/>
      <c r="D895" s="76"/>
    </row>
    <row r="896" spans="2:4" ht="15.75" customHeight="1">
      <c r="B896" s="77"/>
      <c r="D896" s="76"/>
    </row>
    <row r="897" spans="2:4" ht="15.75" customHeight="1">
      <c r="B897" s="77"/>
      <c r="D897" s="76"/>
    </row>
    <row r="898" spans="2:4" ht="15.75" customHeight="1">
      <c r="B898" s="77"/>
      <c r="D898" s="76"/>
    </row>
    <row r="899" spans="2:4" ht="15.75" customHeight="1">
      <c r="B899" s="77"/>
      <c r="D899" s="76"/>
    </row>
    <row r="900" spans="2:4" ht="15.75" customHeight="1">
      <c r="B900" s="77"/>
      <c r="D900" s="76"/>
    </row>
    <row r="901" spans="2:4" ht="15.75" customHeight="1">
      <c r="B901" s="77"/>
      <c r="D901" s="76"/>
    </row>
    <row r="902" spans="2:4" ht="15.75" customHeight="1">
      <c r="B902" s="77"/>
      <c r="D902" s="76"/>
    </row>
    <row r="903" spans="2:4" ht="15.75" customHeight="1">
      <c r="B903" s="77"/>
      <c r="D903" s="76"/>
    </row>
    <row r="904" spans="2:4" ht="15.75" customHeight="1">
      <c r="B904" s="77"/>
      <c r="D904" s="76"/>
    </row>
    <row r="905" spans="2:4" ht="15.75" customHeight="1">
      <c r="B905" s="77"/>
      <c r="D905" s="76"/>
    </row>
    <row r="906" spans="2:4" ht="15.75" customHeight="1">
      <c r="B906" s="77"/>
      <c r="D906" s="76"/>
    </row>
    <row r="907" spans="2:4" ht="15.75" customHeight="1">
      <c r="B907" s="77"/>
      <c r="D907" s="76"/>
    </row>
    <row r="908" spans="2:4" ht="15.75" customHeight="1">
      <c r="B908" s="77"/>
      <c r="D908" s="76"/>
    </row>
    <row r="909" spans="2:4" ht="15.75" customHeight="1">
      <c r="B909" s="77"/>
      <c r="D909" s="76"/>
    </row>
    <row r="910" spans="2:4" ht="15.75" customHeight="1">
      <c r="B910" s="77"/>
      <c r="D910" s="76"/>
    </row>
    <row r="911" spans="2:4" ht="15.75" customHeight="1">
      <c r="B911" s="77"/>
      <c r="D911" s="76"/>
    </row>
    <row r="912" spans="2:4" ht="15.75" customHeight="1">
      <c r="B912" s="77"/>
      <c r="D912" s="76"/>
    </row>
    <row r="913" spans="2:4" ht="15.75" customHeight="1">
      <c r="B913" s="77"/>
      <c r="D913" s="76"/>
    </row>
    <row r="914" spans="2:4" ht="15.75" customHeight="1">
      <c r="B914" s="77"/>
      <c r="D914" s="76"/>
    </row>
    <row r="915" spans="2:4" ht="15.75" customHeight="1">
      <c r="B915" s="77"/>
      <c r="D915" s="76"/>
    </row>
    <row r="916" spans="2:4" ht="15.75" customHeight="1">
      <c r="B916" s="77"/>
      <c r="D916" s="76"/>
    </row>
    <row r="917" spans="2:4" ht="15.75" customHeight="1">
      <c r="B917" s="77"/>
      <c r="D917" s="76"/>
    </row>
    <row r="918" spans="2:4" ht="15.75" customHeight="1">
      <c r="B918" s="77"/>
      <c r="D918" s="76"/>
    </row>
    <row r="919" spans="2:4" ht="15.75" customHeight="1">
      <c r="B919" s="77"/>
      <c r="D919" s="76"/>
    </row>
    <row r="920" spans="2:4" ht="15.75" customHeight="1">
      <c r="B920" s="77"/>
      <c r="D920" s="76"/>
    </row>
    <row r="921" spans="2:4" ht="15.75" customHeight="1">
      <c r="B921" s="77"/>
      <c r="D921" s="76"/>
    </row>
    <row r="922" spans="2:4" ht="15.75" customHeight="1">
      <c r="B922" s="77"/>
      <c r="D922" s="76"/>
    </row>
    <row r="923" spans="2:4" ht="15.75" customHeight="1">
      <c r="B923" s="77"/>
      <c r="D923" s="76"/>
    </row>
    <row r="924" spans="2:4" ht="15.75" customHeight="1">
      <c r="B924" s="77"/>
      <c r="D924" s="76"/>
    </row>
    <row r="925" spans="2:4" ht="15.75" customHeight="1">
      <c r="B925" s="77"/>
      <c r="D925" s="76"/>
    </row>
    <row r="926" spans="2:4" ht="15.75" customHeight="1">
      <c r="B926" s="77"/>
      <c r="D926" s="76"/>
    </row>
    <row r="927" spans="2:4" ht="15.75" customHeight="1">
      <c r="B927" s="77"/>
      <c r="D927" s="76"/>
    </row>
    <row r="928" spans="2:4" ht="15.75" customHeight="1">
      <c r="B928" s="77"/>
      <c r="D928" s="76"/>
    </row>
    <row r="929" spans="2:4" ht="15.75" customHeight="1">
      <c r="B929" s="77"/>
      <c r="D929" s="76"/>
    </row>
    <row r="930" spans="2:4" ht="15.75" customHeight="1">
      <c r="B930" s="77"/>
      <c r="D930" s="76"/>
    </row>
    <row r="931" spans="2:4" ht="15.75" customHeight="1">
      <c r="B931" s="77"/>
      <c r="D931" s="76"/>
    </row>
    <row r="932" spans="2:4" ht="15.75" customHeight="1">
      <c r="B932" s="77"/>
      <c r="D932" s="76"/>
    </row>
    <row r="933" spans="2:4" ht="15.75" customHeight="1">
      <c r="B933" s="77"/>
      <c r="D933" s="76"/>
    </row>
    <row r="934" spans="2:4" ht="15.75" customHeight="1">
      <c r="B934" s="77"/>
      <c r="D934" s="76"/>
    </row>
    <row r="935" spans="2:4" ht="15.75" customHeight="1">
      <c r="B935" s="77"/>
      <c r="D935" s="76"/>
    </row>
    <row r="936" spans="2:4" ht="15.75" customHeight="1">
      <c r="B936" s="77"/>
      <c r="D936" s="76"/>
    </row>
    <row r="937" spans="2:4" ht="15.75" customHeight="1">
      <c r="B937" s="77"/>
      <c r="D937" s="76"/>
    </row>
    <row r="938" spans="2:4" ht="15.75" customHeight="1">
      <c r="B938" s="77"/>
      <c r="D938" s="76"/>
    </row>
    <row r="939" spans="2:4" ht="15.75" customHeight="1">
      <c r="B939" s="77"/>
      <c r="D939" s="76"/>
    </row>
    <row r="940" spans="2:4" ht="15.75" customHeight="1">
      <c r="B940" s="77"/>
      <c r="D940" s="76"/>
    </row>
    <row r="941" spans="2:4" ht="15.75" customHeight="1">
      <c r="B941" s="77"/>
      <c r="D941" s="76"/>
    </row>
    <row r="942" spans="2:4" ht="15.75" customHeight="1">
      <c r="B942" s="77"/>
      <c r="D942" s="76"/>
    </row>
    <row r="943" spans="2:4" ht="15.75" customHeight="1">
      <c r="B943" s="77"/>
      <c r="D943" s="76"/>
    </row>
    <row r="944" spans="2:4" ht="15.75" customHeight="1">
      <c r="B944" s="77"/>
      <c r="D944" s="76"/>
    </row>
    <row r="945" spans="2:4" ht="15.75" customHeight="1">
      <c r="B945" s="77"/>
      <c r="D945" s="76"/>
    </row>
    <row r="946" spans="2:4" ht="15.75" customHeight="1">
      <c r="B946" s="77"/>
      <c r="D946" s="76"/>
    </row>
    <row r="947" spans="2:4" ht="15.75" customHeight="1">
      <c r="B947" s="77"/>
      <c r="D947" s="76"/>
    </row>
    <row r="948" spans="2:4" ht="15.75" customHeight="1">
      <c r="B948" s="77"/>
      <c r="D948" s="76"/>
    </row>
    <row r="949" spans="2:4" ht="15.75" customHeight="1">
      <c r="B949" s="77"/>
      <c r="D949" s="76"/>
    </row>
    <row r="950" spans="2:4" ht="15.75" customHeight="1">
      <c r="B950" s="77"/>
      <c r="D950" s="76"/>
    </row>
    <row r="951" spans="2:4" ht="15.75" customHeight="1">
      <c r="B951" s="77"/>
      <c r="D951" s="76"/>
    </row>
    <row r="952" spans="2:4" ht="15.75" customHeight="1">
      <c r="B952" s="77"/>
      <c r="D952" s="76"/>
    </row>
    <row r="953" spans="2:4" ht="15.75" customHeight="1">
      <c r="B953" s="77"/>
      <c r="D953" s="76"/>
    </row>
    <row r="954" spans="2:4" ht="15.75" customHeight="1">
      <c r="B954" s="77"/>
      <c r="D954" s="76"/>
    </row>
    <row r="955" spans="2:4" ht="15.75" customHeight="1">
      <c r="B955" s="77"/>
      <c r="D955" s="76"/>
    </row>
    <row r="956" spans="2:4" ht="15.75" customHeight="1">
      <c r="B956" s="77"/>
      <c r="D956" s="76"/>
    </row>
    <row r="957" spans="2:4" ht="15.75" customHeight="1">
      <c r="B957" s="77"/>
      <c r="D957" s="76"/>
    </row>
    <row r="958" spans="2:4" ht="15.75" customHeight="1">
      <c r="B958" s="77"/>
      <c r="D958" s="76"/>
    </row>
    <row r="959" spans="2:4" ht="15.75" customHeight="1">
      <c r="B959" s="77"/>
      <c r="D959" s="76"/>
    </row>
    <row r="960" spans="2:4" ht="15.75" customHeight="1">
      <c r="B960" s="77"/>
      <c r="D960" s="76"/>
    </row>
    <row r="961" spans="2:4" ht="15.75" customHeight="1">
      <c r="B961" s="77"/>
      <c r="D961" s="76"/>
    </row>
    <row r="962" spans="2:4" ht="15.75" customHeight="1">
      <c r="B962" s="77"/>
      <c r="D962" s="76"/>
    </row>
    <row r="963" spans="2:4" ht="15.75" customHeight="1">
      <c r="B963" s="77"/>
      <c r="D963" s="76"/>
    </row>
    <row r="964" spans="2:4" ht="15.75" customHeight="1">
      <c r="B964" s="77"/>
      <c r="D964" s="76"/>
    </row>
    <row r="965" spans="2:4" ht="15.75" customHeight="1">
      <c r="B965" s="77"/>
      <c r="D965" s="76"/>
    </row>
    <row r="966" spans="2:4" ht="15.75" customHeight="1">
      <c r="B966" s="77"/>
      <c r="D966" s="76"/>
    </row>
    <row r="967" spans="2:4" ht="15.75" customHeight="1">
      <c r="B967" s="77"/>
      <c r="D967" s="76"/>
    </row>
    <row r="968" spans="2:4" ht="15.75" customHeight="1">
      <c r="B968" s="77"/>
      <c r="D968" s="76"/>
    </row>
    <row r="969" spans="2:4" ht="15.75" customHeight="1">
      <c r="B969" s="77"/>
      <c r="D969" s="76"/>
    </row>
    <row r="970" spans="2:4" ht="15.75" customHeight="1">
      <c r="B970" s="77"/>
      <c r="D970" s="76"/>
    </row>
    <row r="971" spans="2:4" ht="15.75" customHeight="1">
      <c r="B971" s="77"/>
      <c r="D971" s="76"/>
    </row>
    <row r="972" spans="2:4" ht="15.75" customHeight="1">
      <c r="B972" s="77"/>
      <c r="D972" s="76"/>
    </row>
    <row r="973" spans="2:4" ht="15.75" customHeight="1">
      <c r="B973" s="77"/>
      <c r="D973" s="76"/>
    </row>
    <row r="974" spans="2:4" ht="15.75" customHeight="1">
      <c r="B974" s="77"/>
      <c r="D974" s="76"/>
    </row>
    <row r="975" spans="2:4" ht="15.75" customHeight="1">
      <c r="B975" s="77"/>
      <c r="D975" s="76"/>
    </row>
    <row r="976" spans="2:4" ht="15.75" customHeight="1">
      <c r="B976" s="77"/>
      <c r="D976" s="76"/>
    </row>
    <row r="977" spans="2:4" ht="15.75" customHeight="1">
      <c r="B977" s="77"/>
      <c r="D977" s="76"/>
    </row>
    <row r="978" spans="2:4" ht="15.75" customHeight="1">
      <c r="B978" s="77"/>
      <c r="D978" s="76"/>
    </row>
    <row r="979" spans="2:4" ht="15.75" customHeight="1">
      <c r="B979" s="77"/>
      <c r="D979" s="76"/>
    </row>
    <row r="980" spans="2:4" ht="15.75" customHeight="1">
      <c r="B980" s="77"/>
      <c r="D980" s="76"/>
    </row>
    <row r="981" spans="2:4" ht="15.75" customHeight="1">
      <c r="B981" s="77"/>
      <c r="D981" s="76"/>
    </row>
    <row r="982" spans="2:4" ht="15.75" customHeight="1">
      <c r="B982" s="77"/>
      <c r="D982" s="76"/>
    </row>
    <row r="983" spans="2:4" ht="15.75" customHeight="1">
      <c r="B983" s="77"/>
      <c r="D983" s="76"/>
    </row>
    <row r="984" spans="2:4" ht="15.75" customHeight="1">
      <c r="B984" s="77"/>
      <c r="D984" s="76"/>
    </row>
    <row r="985" spans="2:4" ht="15.75" customHeight="1">
      <c r="B985" s="77"/>
      <c r="D985" s="76"/>
    </row>
    <row r="986" spans="2:4" ht="15.75" customHeight="1">
      <c r="B986" s="77"/>
      <c r="D986" s="76"/>
    </row>
    <row r="987" spans="2:4" ht="15.75" customHeight="1">
      <c r="B987" s="77"/>
      <c r="D987" s="76"/>
    </row>
    <row r="988" spans="2:4" ht="15.75" customHeight="1">
      <c r="B988" s="77"/>
      <c r="D988" s="76"/>
    </row>
    <row r="989" spans="2:4" ht="15.75" customHeight="1">
      <c r="B989" s="77"/>
      <c r="D989" s="76"/>
    </row>
    <row r="990" spans="2:4" ht="15.75" customHeight="1">
      <c r="B990" s="77"/>
      <c r="D990" s="76"/>
    </row>
    <row r="991" spans="2:4" ht="15.75" customHeight="1">
      <c r="B991" s="77"/>
      <c r="D991" s="76"/>
    </row>
    <row r="992" spans="2:4" ht="15.75" customHeight="1">
      <c r="B992" s="77"/>
      <c r="D992" s="76"/>
    </row>
    <row r="993" spans="2:4" ht="15.75" customHeight="1">
      <c r="B993" s="77"/>
      <c r="D993" s="76"/>
    </row>
    <row r="994" spans="2:4" ht="15.75" customHeight="1">
      <c r="B994" s="77"/>
      <c r="D994" s="76"/>
    </row>
    <row r="995" spans="2:4" ht="15.75" customHeight="1">
      <c r="B995" s="77"/>
      <c r="D995" s="76"/>
    </row>
    <row r="996" spans="2:4" ht="15.75" customHeight="1">
      <c r="B996" s="77"/>
      <c r="D996" s="76"/>
    </row>
    <row r="997" spans="2:4" ht="15.75" customHeight="1">
      <c r="B997" s="77"/>
      <c r="D997" s="76"/>
    </row>
    <row r="998" spans="2:4" ht="15.75" customHeight="1">
      <c r="B998" s="77"/>
      <c r="D998" s="76"/>
    </row>
    <row r="999" spans="2:4" ht="15.75" customHeight="1">
      <c r="B999" s="77"/>
      <c r="D999" s="76"/>
    </row>
    <row r="1000" spans="2:4" ht="15.75" customHeight="1">
      <c r="B1000" s="77"/>
      <c r="D1000" s="76"/>
    </row>
    <row r="1001" spans="2:4" ht="15.75" customHeight="1">
      <c r="B1001" s="77"/>
      <c r="D1001" s="76"/>
    </row>
    <row r="1002" spans="2:4" ht="15.75" customHeight="1">
      <c r="B1002" s="77"/>
      <c r="D1002" s="76"/>
    </row>
    <row r="1003" spans="2:4" ht="15.75" customHeight="1">
      <c r="B1003" s="77"/>
      <c r="D1003" s="76"/>
    </row>
    <row r="1004" spans="2:4" ht="15.75" customHeight="1">
      <c r="B1004" s="77"/>
      <c r="D1004" s="76"/>
    </row>
    <row r="1005" spans="2:4" ht="15.75" customHeight="1">
      <c r="B1005" s="77"/>
      <c r="D1005" s="76"/>
    </row>
    <row r="1006" spans="2:4" ht="15.75" customHeight="1">
      <c r="B1006" s="77"/>
      <c r="D1006" s="76"/>
    </row>
  </sheetData>
  <conditionalFormatting sqref="C4:C42 C44:C57 C59:C66 C69:C72 C76:C80 C84 C87:C105 C111:C121 C123:C125 C127:C131 C133:C136 C138:C146 C150:C152 C154:C159 C161:C166 C168:C177 C181:C190 C192:C193 C197:C206 C210:C217">
    <cfRule type="cellIs" dxfId="1" priority="1" operator="equal">
      <formula>"FALSE"</formula>
    </cfRule>
  </conditionalFormatting>
  <conditionalFormatting sqref="C4:C42 C44:C57 C59:C65 C69:C72 C76:C80 C84 C87:C105 C111:C121 C123:C125 C127:C131 C133:C136 C138:C146 C150:C152 C154:C159 C161:C166 C168:C177 C181:C190 C192:C193 C197:C206 C210:C217">
    <cfRule type="cellIs" dxfId="0" priority="2" operator="equal">
      <formula>"TRUE"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ms2&amp;3 donia schema</vt:lpstr>
      <vt:lpstr>rest of 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Eldeeb</dc:creator>
  <cp:lastModifiedBy>El-Wattaneya</cp:lastModifiedBy>
  <dcterms:created xsi:type="dcterms:W3CDTF">2023-08-06T17:10:45Z</dcterms:created>
  <dcterms:modified xsi:type="dcterms:W3CDTF">2023-08-06T21:50:35Z</dcterms:modified>
</cp:coreProperties>
</file>