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ROMO\Documents\Semestre 2021-1\Temas Selectos de Programación\Lanzamientos Espaciales Exitosos\"/>
    </mc:Choice>
  </mc:AlternateContent>
  <xr:revisionPtr revIDLastSave="0" documentId="13_ncr:1_{BD9CBF77-B441-4369-A399-6C6738E9FEBB}" xr6:coauthVersionLast="45" xr6:coauthVersionMax="45" xr10:uidLastSave="{00000000-0000-0000-0000-000000000000}"/>
  <bookViews>
    <workbookView xWindow="-120" yWindow="-120" windowWidth="20730" windowHeight="11160" xr2:uid="{C12EC2E4-22FE-4489-88A3-7C80046158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0" i="1" l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162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D241" i="1"/>
  <c r="D242" i="1"/>
  <c r="D243" i="1"/>
  <c r="D244" i="1"/>
  <c r="D245" i="1"/>
  <c r="D235" i="1"/>
  <c r="D236" i="1"/>
  <c r="D238" i="1"/>
  <c r="D239" i="1"/>
  <c r="D240" i="1"/>
  <c r="D225" i="1"/>
  <c r="D226" i="1"/>
  <c r="D227" i="1"/>
  <c r="D228" i="1"/>
  <c r="D229" i="1"/>
  <c r="D230" i="1"/>
  <c r="D231" i="1"/>
  <c r="D232" i="1"/>
  <c r="D233" i="1"/>
  <c r="D234" i="1"/>
  <c r="D216" i="1"/>
  <c r="D217" i="1"/>
  <c r="D218" i="1"/>
  <c r="D219" i="1"/>
  <c r="D220" i="1"/>
  <c r="D221" i="1"/>
  <c r="D222" i="1"/>
  <c r="D223" i="1"/>
  <c r="D224" i="1"/>
  <c r="D206" i="1"/>
  <c r="D207" i="1"/>
  <c r="D208" i="1"/>
  <c r="D209" i="1"/>
  <c r="D210" i="1"/>
  <c r="D211" i="1"/>
  <c r="D212" i="1"/>
  <c r="D213" i="1"/>
  <c r="D214" i="1"/>
  <c r="D215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181" i="1"/>
  <c r="D182" i="1"/>
  <c r="D183" i="1"/>
  <c r="D184" i="1"/>
  <c r="D185" i="1"/>
  <c r="D186" i="1"/>
  <c r="D187" i="1"/>
  <c r="D188" i="1"/>
  <c r="D189" i="1"/>
  <c r="D170" i="1"/>
  <c r="D171" i="1"/>
  <c r="D172" i="1"/>
  <c r="D173" i="1"/>
  <c r="D174" i="1"/>
  <c r="D175" i="1"/>
  <c r="D176" i="1"/>
  <c r="D177" i="1"/>
  <c r="D178" i="1"/>
  <c r="D179" i="1"/>
  <c r="D180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02" i="1"/>
  <c r="D103" i="1"/>
  <c r="D104" i="1"/>
  <c r="D105" i="1"/>
  <c r="D106" i="1"/>
  <c r="D107" i="1"/>
  <c r="D108" i="1"/>
  <c r="D109" i="1"/>
  <c r="D110" i="1"/>
  <c r="D111" i="1"/>
  <c r="D101" i="1"/>
  <c r="D100" i="1"/>
  <c r="F29" i="1" l="1"/>
  <c r="F32" i="1" l="1"/>
  <c r="F31" i="1"/>
  <c r="H97" i="1" s="1"/>
  <c r="F30" i="1"/>
  <c r="E7" i="1" l="1"/>
  <c r="E95" i="1" s="1"/>
  <c r="E6" i="1"/>
  <c r="E94" i="1" s="1"/>
  <c r="E5" i="1"/>
  <c r="H96" i="1" s="1"/>
  <c r="E4" i="1"/>
  <c r="E100" i="1" l="1"/>
  <c r="I31" i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I36" i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I30" i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I37" i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I35" i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I29" i="1"/>
  <c r="I38" i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I32" i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F5" i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D42" i="1"/>
  <c r="D46" i="1"/>
  <c r="D50" i="1"/>
  <c r="D54" i="1"/>
  <c r="D58" i="1"/>
  <c r="D62" i="1"/>
  <c r="D66" i="1"/>
  <c r="D70" i="1"/>
  <c r="D74" i="1"/>
  <c r="D78" i="1"/>
  <c r="D82" i="1"/>
  <c r="D86" i="1"/>
  <c r="D43" i="1"/>
  <c r="D47" i="1"/>
  <c r="D51" i="1"/>
  <c r="D55" i="1"/>
  <c r="D59" i="1"/>
  <c r="D63" i="1"/>
  <c r="D67" i="1"/>
  <c r="D71" i="1"/>
  <c r="D75" i="1"/>
  <c r="D79" i="1"/>
  <c r="D83" i="1"/>
  <c r="D87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41" i="1"/>
  <c r="D45" i="1"/>
  <c r="D49" i="1"/>
  <c r="D53" i="1"/>
  <c r="D57" i="1"/>
  <c r="D61" i="1"/>
  <c r="D65" i="1"/>
  <c r="D69" i="1"/>
  <c r="D73" i="1"/>
  <c r="D77" i="1"/>
  <c r="D81" i="1"/>
  <c r="D85" i="1"/>
  <c r="D39" i="1"/>
  <c r="E101" i="1" l="1"/>
  <c r="J29" i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G41" i="1"/>
  <c r="G43" i="1" s="1"/>
  <c r="G40" i="1"/>
  <c r="G42" i="1" s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9" i="1" l="1"/>
  <c r="E148" i="1"/>
</calcChain>
</file>

<file path=xl/sharedStrings.xml><?xml version="1.0" encoding="utf-8"?>
<sst xmlns="http://schemas.openxmlformats.org/spreadsheetml/2006/main" count="40" uniqueCount="36">
  <si>
    <t>MatLab 1</t>
  </si>
  <si>
    <t>Mean</t>
  </si>
  <si>
    <t>Sum</t>
  </si>
  <si>
    <t>Min</t>
  </si>
  <si>
    <t>Max</t>
  </si>
  <si>
    <t>MatLab 2</t>
  </si>
  <si>
    <t>Varianza Poblacional</t>
  </si>
  <si>
    <t>Varianza Muestra</t>
  </si>
  <si>
    <t>(x-promedio)^2</t>
  </si>
  <si>
    <t>MiVarianzaMuestra</t>
  </si>
  <si>
    <t>MiVarianzaPoblacional</t>
  </si>
  <si>
    <t>Desviacion Estandar P</t>
  </si>
  <si>
    <t>Desviacion Estandar M</t>
  </si>
  <si>
    <t>MiDesviacionEst.P</t>
  </si>
  <si>
    <t>MiDesviacionEst.M</t>
  </si>
  <si>
    <t>Arriba</t>
  </si>
  <si>
    <t>1 D.E.P.</t>
  </si>
  <si>
    <t>2 D.E.P.</t>
  </si>
  <si>
    <t>3 D.E.P.</t>
  </si>
  <si>
    <t>4 D.E.P.</t>
  </si>
  <si>
    <t xml:space="preserve">Abajo </t>
  </si>
  <si>
    <t>Estudiante</t>
  </si>
  <si>
    <t>Calificación de Curso</t>
  </si>
  <si>
    <t>MatLab 3</t>
  </si>
  <si>
    <t>Linspace</t>
  </si>
  <si>
    <t>Entrada:</t>
  </si>
  <si>
    <t>Salida:</t>
  </si>
  <si>
    <t>Función de Distribución</t>
  </si>
  <si>
    <t>x</t>
  </si>
  <si>
    <t>f(x)</t>
  </si>
  <si>
    <t># de puntos:</t>
  </si>
  <si>
    <t>normpdf</t>
  </si>
  <si>
    <t>media:</t>
  </si>
  <si>
    <t>estandar:</t>
  </si>
  <si>
    <t>desviación</t>
  </si>
  <si>
    <t>Promedio: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</si>
</sst>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10" borderId="0" xfId="0" applyFill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Lanzamientos Orbitáles Exitosos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Lanzamientos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Hoja1!$B$2:$B$51</c:f>
              <c:numCache>
                <c:formatCode>General</c:formatCode>
                <c:ptCount val="50"/>
                <c:pt idx="0">
                  <c:v>71</c:v>
                </c:pt>
                <c:pt idx="1">
                  <c:v>73</c:v>
                </c:pt>
                <c:pt idx="2">
                  <c:v>85</c:v>
                </c:pt>
                <c:pt idx="3">
                  <c:v>68</c:v>
                </c:pt>
                <c:pt idx="4">
                  <c:v>67</c:v>
                </c:pt>
                <c:pt idx="5">
                  <c:v>76</c:v>
                </c:pt>
                <c:pt idx="6">
                  <c:v>82</c:v>
                </c:pt>
                <c:pt idx="7">
                  <c:v>77</c:v>
                </c:pt>
                <c:pt idx="8">
                  <c:v>80</c:v>
                </c:pt>
                <c:pt idx="9">
                  <c:v>69</c:v>
                </c:pt>
                <c:pt idx="10">
                  <c:v>71</c:v>
                </c:pt>
                <c:pt idx="11">
                  <c:v>78</c:v>
                </c:pt>
                <c:pt idx="12">
                  <c:v>80</c:v>
                </c:pt>
                <c:pt idx="13">
                  <c:v>78</c:v>
                </c:pt>
                <c:pt idx="14">
                  <c:v>73</c:v>
                </c:pt>
                <c:pt idx="15">
                  <c:v>80</c:v>
                </c:pt>
                <c:pt idx="16">
                  <c:v>51</c:v>
                </c:pt>
                <c:pt idx="17">
                  <c:v>60</c:v>
                </c:pt>
                <c:pt idx="18">
                  <c:v>78</c:v>
                </c:pt>
                <c:pt idx="19">
                  <c:v>77</c:v>
                </c:pt>
                <c:pt idx="20">
                  <c:v>75</c:v>
                </c:pt>
                <c:pt idx="21">
                  <c:v>67</c:v>
                </c:pt>
                <c:pt idx="22">
                  <c:v>88</c:v>
                </c:pt>
                <c:pt idx="23">
                  <c:v>85</c:v>
                </c:pt>
                <c:pt idx="24">
                  <c:v>57</c:v>
                </c:pt>
                <c:pt idx="25">
                  <c:v>49</c:v>
                </c:pt>
                <c:pt idx="26">
                  <c:v>75</c:v>
                </c:pt>
                <c:pt idx="27">
                  <c:v>80</c:v>
                </c:pt>
                <c:pt idx="28">
                  <c:v>76</c:v>
                </c:pt>
                <c:pt idx="29">
                  <c:v>88</c:v>
                </c:pt>
                <c:pt idx="30">
                  <c:v>81</c:v>
                </c:pt>
                <c:pt idx="31">
                  <c:v>78</c:v>
                </c:pt>
                <c:pt idx="32">
                  <c:v>87</c:v>
                </c:pt>
                <c:pt idx="33">
                  <c:v>51</c:v>
                </c:pt>
                <c:pt idx="34">
                  <c:v>82</c:v>
                </c:pt>
                <c:pt idx="35">
                  <c:v>60</c:v>
                </c:pt>
                <c:pt idx="36">
                  <c:v>63</c:v>
                </c:pt>
                <c:pt idx="37">
                  <c:v>77</c:v>
                </c:pt>
                <c:pt idx="38">
                  <c:v>56</c:v>
                </c:pt>
                <c:pt idx="39">
                  <c:v>50</c:v>
                </c:pt>
                <c:pt idx="40">
                  <c:v>62</c:v>
                </c:pt>
                <c:pt idx="41">
                  <c:v>73</c:v>
                </c:pt>
                <c:pt idx="42">
                  <c:v>72</c:v>
                </c:pt>
                <c:pt idx="43">
                  <c:v>70</c:v>
                </c:pt>
                <c:pt idx="44">
                  <c:v>59</c:v>
                </c:pt>
                <c:pt idx="45">
                  <c:v>55</c:v>
                </c:pt>
                <c:pt idx="46">
                  <c:v>61</c:v>
                </c:pt>
                <c:pt idx="47">
                  <c:v>79</c:v>
                </c:pt>
                <c:pt idx="48">
                  <c:v>66</c:v>
                </c:pt>
                <c:pt idx="4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5-4E0C-9FFB-069BFF169C8A}"/>
            </c:ext>
          </c:extLst>
        </c:ser>
        <c:ser>
          <c:idx val="1"/>
          <c:order val="1"/>
          <c:tx>
            <c:v>Promedio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Hoja1!$E$5:$BB$5</c:f>
              <c:numCache>
                <c:formatCode>General</c:formatCode>
                <c:ptCount val="50"/>
                <c:pt idx="0">
                  <c:v>71.72</c:v>
                </c:pt>
                <c:pt idx="1">
                  <c:v>71.72</c:v>
                </c:pt>
                <c:pt idx="2">
                  <c:v>71.72</c:v>
                </c:pt>
                <c:pt idx="3">
                  <c:v>71.72</c:v>
                </c:pt>
                <c:pt idx="4">
                  <c:v>71.72</c:v>
                </c:pt>
                <c:pt idx="5">
                  <c:v>71.72</c:v>
                </c:pt>
                <c:pt idx="6">
                  <c:v>71.72</c:v>
                </c:pt>
                <c:pt idx="7">
                  <c:v>71.72</c:v>
                </c:pt>
                <c:pt idx="8">
                  <c:v>71.72</c:v>
                </c:pt>
                <c:pt idx="9">
                  <c:v>71.72</c:v>
                </c:pt>
                <c:pt idx="10">
                  <c:v>71.72</c:v>
                </c:pt>
                <c:pt idx="11">
                  <c:v>71.72</c:v>
                </c:pt>
                <c:pt idx="12">
                  <c:v>71.72</c:v>
                </c:pt>
                <c:pt idx="13">
                  <c:v>71.72</c:v>
                </c:pt>
                <c:pt idx="14">
                  <c:v>71.72</c:v>
                </c:pt>
                <c:pt idx="15">
                  <c:v>71.72</c:v>
                </c:pt>
                <c:pt idx="16">
                  <c:v>71.72</c:v>
                </c:pt>
                <c:pt idx="17">
                  <c:v>71.72</c:v>
                </c:pt>
                <c:pt idx="18">
                  <c:v>71.72</c:v>
                </c:pt>
                <c:pt idx="19">
                  <c:v>71.72</c:v>
                </c:pt>
                <c:pt idx="20">
                  <c:v>71.72</c:v>
                </c:pt>
                <c:pt idx="21">
                  <c:v>71.72</c:v>
                </c:pt>
                <c:pt idx="22">
                  <c:v>71.72</c:v>
                </c:pt>
                <c:pt idx="23">
                  <c:v>71.72</c:v>
                </c:pt>
                <c:pt idx="24">
                  <c:v>71.72</c:v>
                </c:pt>
                <c:pt idx="25">
                  <c:v>71.72</c:v>
                </c:pt>
                <c:pt idx="26">
                  <c:v>71.72</c:v>
                </c:pt>
                <c:pt idx="27">
                  <c:v>71.72</c:v>
                </c:pt>
                <c:pt idx="28">
                  <c:v>71.72</c:v>
                </c:pt>
                <c:pt idx="29">
                  <c:v>71.72</c:v>
                </c:pt>
                <c:pt idx="30">
                  <c:v>71.72</c:v>
                </c:pt>
                <c:pt idx="31">
                  <c:v>71.72</c:v>
                </c:pt>
                <c:pt idx="32">
                  <c:v>71.72</c:v>
                </c:pt>
                <c:pt idx="33">
                  <c:v>71.72</c:v>
                </c:pt>
                <c:pt idx="34">
                  <c:v>71.72</c:v>
                </c:pt>
                <c:pt idx="35">
                  <c:v>71.72</c:v>
                </c:pt>
                <c:pt idx="36">
                  <c:v>71.72</c:v>
                </c:pt>
                <c:pt idx="37">
                  <c:v>71.72</c:v>
                </c:pt>
                <c:pt idx="38">
                  <c:v>71.72</c:v>
                </c:pt>
                <c:pt idx="39">
                  <c:v>71.72</c:v>
                </c:pt>
                <c:pt idx="40">
                  <c:v>71.72</c:v>
                </c:pt>
                <c:pt idx="41">
                  <c:v>71.72</c:v>
                </c:pt>
                <c:pt idx="42">
                  <c:v>71.72</c:v>
                </c:pt>
                <c:pt idx="43">
                  <c:v>71.72</c:v>
                </c:pt>
                <c:pt idx="44">
                  <c:v>71.72</c:v>
                </c:pt>
                <c:pt idx="45">
                  <c:v>71.72</c:v>
                </c:pt>
                <c:pt idx="46">
                  <c:v>71.72</c:v>
                </c:pt>
                <c:pt idx="47">
                  <c:v>71.72</c:v>
                </c:pt>
                <c:pt idx="48">
                  <c:v>71.72</c:v>
                </c:pt>
                <c:pt idx="49">
                  <c:v>71.72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05-4E0C-9FFB-069BFF169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34288"/>
        <c:axId val="512242816"/>
      </c:scatterChart>
      <c:valAx>
        <c:axId val="512234288"/>
        <c:scaling>
          <c:orientation val="minMax"/>
          <c:max val="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242816"/>
        <c:crosses val="autoZero"/>
        <c:crossBetween val="midCat"/>
      </c:valAx>
      <c:valAx>
        <c:axId val="51224281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23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Lanzamientos Orbitáles Exitosos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Lanzamientos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Hoja1!$B$2:$B$51</c:f>
              <c:numCache>
                <c:formatCode>General</c:formatCode>
                <c:ptCount val="50"/>
                <c:pt idx="0">
                  <c:v>71</c:v>
                </c:pt>
                <c:pt idx="1">
                  <c:v>73</c:v>
                </c:pt>
                <c:pt idx="2">
                  <c:v>85</c:v>
                </c:pt>
                <c:pt idx="3">
                  <c:v>68</c:v>
                </c:pt>
                <c:pt idx="4">
                  <c:v>67</c:v>
                </c:pt>
                <c:pt idx="5">
                  <c:v>76</c:v>
                </c:pt>
                <c:pt idx="6">
                  <c:v>82</c:v>
                </c:pt>
                <c:pt idx="7">
                  <c:v>77</c:v>
                </c:pt>
                <c:pt idx="8">
                  <c:v>80</c:v>
                </c:pt>
                <c:pt idx="9">
                  <c:v>69</c:v>
                </c:pt>
                <c:pt idx="10">
                  <c:v>71</c:v>
                </c:pt>
                <c:pt idx="11">
                  <c:v>78</c:v>
                </c:pt>
                <c:pt idx="12">
                  <c:v>80</c:v>
                </c:pt>
                <c:pt idx="13">
                  <c:v>78</c:v>
                </c:pt>
                <c:pt idx="14">
                  <c:v>73</c:v>
                </c:pt>
                <c:pt idx="15">
                  <c:v>80</c:v>
                </c:pt>
                <c:pt idx="16">
                  <c:v>51</c:v>
                </c:pt>
                <c:pt idx="17">
                  <c:v>60</c:v>
                </c:pt>
                <c:pt idx="18">
                  <c:v>78</c:v>
                </c:pt>
                <c:pt idx="19">
                  <c:v>77</c:v>
                </c:pt>
                <c:pt idx="20">
                  <c:v>75</c:v>
                </c:pt>
                <c:pt idx="21">
                  <c:v>67</c:v>
                </c:pt>
                <c:pt idx="22">
                  <c:v>88</c:v>
                </c:pt>
                <c:pt idx="23">
                  <c:v>85</c:v>
                </c:pt>
                <c:pt idx="24">
                  <c:v>57</c:v>
                </c:pt>
                <c:pt idx="25">
                  <c:v>49</c:v>
                </c:pt>
                <c:pt idx="26">
                  <c:v>75</c:v>
                </c:pt>
                <c:pt idx="27">
                  <c:v>80</c:v>
                </c:pt>
                <c:pt idx="28">
                  <c:v>76</c:v>
                </c:pt>
                <c:pt idx="29">
                  <c:v>88</c:v>
                </c:pt>
                <c:pt idx="30">
                  <c:v>81</c:v>
                </c:pt>
                <c:pt idx="31">
                  <c:v>78</c:v>
                </c:pt>
                <c:pt idx="32">
                  <c:v>87</c:v>
                </c:pt>
                <c:pt idx="33">
                  <c:v>51</c:v>
                </c:pt>
                <c:pt idx="34">
                  <c:v>82</c:v>
                </c:pt>
                <c:pt idx="35">
                  <c:v>60</c:v>
                </c:pt>
                <c:pt idx="36">
                  <c:v>63</c:v>
                </c:pt>
                <c:pt idx="37">
                  <c:v>77</c:v>
                </c:pt>
                <c:pt idx="38">
                  <c:v>56</c:v>
                </c:pt>
                <c:pt idx="39">
                  <c:v>50</c:v>
                </c:pt>
                <c:pt idx="40">
                  <c:v>62</c:v>
                </c:pt>
                <c:pt idx="41">
                  <c:v>73</c:v>
                </c:pt>
                <c:pt idx="42">
                  <c:v>72</c:v>
                </c:pt>
                <c:pt idx="43">
                  <c:v>70</c:v>
                </c:pt>
                <c:pt idx="44">
                  <c:v>59</c:v>
                </c:pt>
                <c:pt idx="45">
                  <c:v>55</c:v>
                </c:pt>
                <c:pt idx="46">
                  <c:v>61</c:v>
                </c:pt>
                <c:pt idx="47">
                  <c:v>79</c:v>
                </c:pt>
                <c:pt idx="48">
                  <c:v>66</c:v>
                </c:pt>
                <c:pt idx="4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0-495C-9704-C7176F5DEE21}"/>
            </c:ext>
          </c:extLst>
        </c:ser>
        <c:ser>
          <c:idx val="1"/>
          <c:order val="1"/>
          <c:tx>
            <c:v>Promedio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Hoja1!$E$5:$BB$5</c:f>
              <c:numCache>
                <c:formatCode>General</c:formatCode>
                <c:ptCount val="50"/>
                <c:pt idx="0">
                  <c:v>71.72</c:v>
                </c:pt>
                <c:pt idx="1">
                  <c:v>71.72</c:v>
                </c:pt>
                <c:pt idx="2">
                  <c:v>71.72</c:v>
                </c:pt>
                <c:pt idx="3">
                  <c:v>71.72</c:v>
                </c:pt>
                <c:pt idx="4">
                  <c:v>71.72</c:v>
                </c:pt>
                <c:pt idx="5">
                  <c:v>71.72</c:v>
                </c:pt>
                <c:pt idx="6">
                  <c:v>71.72</c:v>
                </c:pt>
                <c:pt idx="7">
                  <c:v>71.72</c:v>
                </c:pt>
                <c:pt idx="8">
                  <c:v>71.72</c:v>
                </c:pt>
                <c:pt idx="9">
                  <c:v>71.72</c:v>
                </c:pt>
                <c:pt idx="10">
                  <c:v>71.72</c:v>
                </c:pt>
                <c:pt idx="11">
                  <c:v>71.72</c:v>
                </c:pt>
                <c:pt idx="12">
                  <c:v>71.72</c:v>
                </c:pt>
                <c:pt idx="13">
                  <c:v>71.72</c:v>
                </c:pt>
                <c:pt idx="14">
                  <c:v>71.72</c:v>
                </c:pt>
                <c:pt idx="15">
                  <c:v>71.72</c:v>
                </c:pt>
                <c:pt idx="16">
                  <c:v>71.72</c:v>
                </c:pt>
                <c:pt idx="17">
                  <c:v>71.72</c:v>
                </c:pt>
                <c:pt idx="18">
                  <c:v>71.72</c:v>
                </c:pt>
                <c:pt idx="19">
                  <c:v>71.72</c:v>
                </c:pt>
                <c:pt idx="20">
                  <c:v>71.72</c:v>
                </c:pt>
                <c:pt idx="21">
                  <c:v>71.72</c:v>
                </c:pt>
                <c:pt idx="22">
                  <c:v>71.72</c:v>
                </c:pt>
                <c:pt idx="23">
                  <c:v>71.72</c:v>
                </c:pt>
                <c:pt idx="24">
                  <c:v>71.72</c:v>
                </c:pt>
                <c:pt idx="25">
                  <c:v>71.72</c:v>
                </c:pt>
                <c:pt idx="26">
                  <c:v>71.72</c:v>
                </c:pt>
                <c:pt idx="27">
                  <c:v>71.72</c:v>
                </c:pt>
                <c:pt idx="28">
                  <c:v>71.72</c:v>
                </c:pt>
                <c:pt idx="29">
                  <c:v>71.72</c:v>
                </c:pt>
                <c:pt idx="30">
                  <c:v>71.72</c:v>
                </c:pt>
                <c:pt idx="31">
                  <c:v>71.72</c:v>
                </c:pt>
                <c:pt idx="32">
                  <c:v>71.72</c:v>
                </c:pt>
                <c:pt idx="33">
                  <c:v>71.72</c:v>
                </c:pt>
                <c:pt idx="34">
                  <c:v>71.72</c:v>
                </c:pt>
                <c:pt idx="35">
                  <c:v>71.72</c:v>
                </c:pt>
                <c:pt idx="36">
                  <c:v>71.72</c:v>
                </c:pt>
                <c:pt idx="37">
                  <c:v>71.72</c:v>
                </c:pt>
                <c:pt idx="38">
                  <c:v>71.72</c:v>
                </c:pt>
                <c:pt idx="39">
                  <c:v>71.72</c:v>
                </c:pt>
                <c:pt idx="40">
                  <c:v>71.72</c:v>
                </c:pt>
                <c:pt idx="41">
                  <c:v>71.72</c:v>
                </c:pt>
                <c:pt idx="42">
                  <c:v>71.72</c:v>
                </c:pt>
                <c:pt idx="43">
                  <c:v>71.72</c:v>
                </c:pt>
                <c:pt idx="44">
                  <c:v>71.72</c:v>
                </c:pt>
                <c:pt idx="45">
                  <c:v>71.72</c:v>
                </c:pt>
                <c:pt idx="46">
                  <c:v>71.72</c:v>
                </c:pt>
                <c:pt idx="47">
                  <c:v>71.72</c:v>
                </c:pt>
                <c:pt idx="48">
                  <c:v>71.72</c:v>
                </c:pt>
                <c:pt idx="49">
                  <c:v>71.72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0-495C-9704-C7176F5DEE21}"/>
            </c:ext>
          </c:extLst>
        </c:ser>
        <c:ser>
          <c:idx val="2"/>
          <c:order val="2"/>
          <c:tx>
            <c:v>1 D.E.P Arriba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Hoja1!$I$29:$BF$29</c:f>
              <c:numCache>
                <c:formatCode>General</c:formatCode>
                <c:ptCount val="50"/>
                <c:pt idx="0">
                  <c:v>82.484831628966617</c:v>
                </c:pt>
                <c:pt idx="1">
                  <c:v>82.484831628966617</c:v>
                </c:pt>
                <c:pt idx="2">
                  <c:v>82.484831628966617</c:v>
                </c:pt>
                <c:pt idx="3">
                  <c:v>82.484831628966617</c:v>
                </c:pt>
                <c:pt idx="4">
                  <c:v>82.484831628966617</c:v>
                </c:pt>
                <c:pt idx="5">
                  <c:v>82.484831628966617</c:v>
                </c:pt>
                <c:pt idx="6">
                  <c:v>82.484831628966617</c:v>
                </c:pt>
                <c:pt idx="7">
                  <c:v>82.484831628966617</c:v>
                </c:pt>
                <c:pt idx="8">
                  <c:v>82.484831628966617</c:v>
                </c:pt>
                <c:pt idx="9">
                  <c:v>82.484831628966617</c:v>
                </c:pt>
                <c:pt idx="10">
                  <c:v>82.484831628966617</c:v>
                </c:pt>
                <c:pt idx="11">
                  <c:v>82.484831628966617</c:v>
                </c:pt>
                <c:pt idx="12">
                  <c:v>82.484831628966617</c:v>
                </c:pt>
                <c:pt idx="13">
                  <c:v>82.484831628966617</c:v>
                </c:pt>
                <c:pt idx="14">
                  <c:v>82.484831628966617</c:v>
                </c:pt>
                <c:pt idx="15">
                  <c:v>82.484831628966617</c:v>
                </c:pt>
                <c:pt idx="16">
                  <c:v>82.484831628966617</c:v>
                </c:pt>
                <c:pt idx="17">
                  <c:v>82.484831628966617</c:v>
                </c:pt>
                <c:pt idx="18">
                  <c:v>82.484831628966617</c:v>
                </c:pt>
                <c:pt idx="19">
                  <c:v>82.484831628966617</c:v>
                </c:pt>
                <c:pt idx="20">
                  <c:v>82.484831628966617</c:v>
                </c:pt>
                <c:pt idx="21">
                  <c:v>82.484831628966617</c:v>
                </c:pt>
                <c:pt idx="22">
                  <c:v>82.484831628966617</c:v>
                </c:pt>
                <c:pt idx="23">
                  <c:v>82.484831628966617</c:v>
                </c:pt>
                <c:pt idx="24">
                  <c:v>82.484831628966617</c:v>
                </c:pt>
                <c:pt idx="25">
                  <c:v>82.484831628966617</c:v>
                </c:pt>
                <c:pt idx="26">
                  <c:v>82.484831628966617</c:v>
                </c:pt>
                <c:pt idx="27">
                  <c:v>82.484831628966617</c:v>
                </c:pt>
                <c:pt idx="28">
                  <c:v>82.484831628966617</c:v>
                </c:pt>
                <c:pt idx="29">
                  <c:v>82.484831628966617</c:v>
                </c:pt>
                <c:pt idx="30">
                  <c:v>82.484831628966617</c:v>
                </c:pt>
                <c:pt idx="31">
                  <c:v>82.484831628966617</c:v>
                </c:pt>
                <c:pt idx="32">
                  <c:v>82.484831628966617</c:v>
                </c:pt>
                <c:pt idx="33">
                  <c:v>82.484831628966617</c:v>
                </c:pt>
                <c:pt idx="34">
                  <c:v>82.484831628966617</c:v>
                </c:pt>
                <c:pt idx="35">
                  <c:v>82.484831628966617</c:v>
                </c:pt>
                <c:pt idx="36">
                  <c:v>82.484831628966617</c:v>
                </c:pt>
                <c:pt idx="37">
                  <c:v>82.484831628966617</c:v>
                </c:pt>
                <c:pt idx="38">
                  <c:v>82.484831628966617</c:v>
                </c:pt>
                <c:pt idx="39">
                  <c:v>82.484831628966617</c:v>
                </c:pt>
                <c:pt idx="40">
                  <c:v>82.484831628966617</c:v>
                </c:pt>
                <c:pt idx="41">
                  <c:v>82.484831628966617</c:v>
                </c:pt>
                <c:pt idx="42">
                  <c:v>82.484831628966617</c:v>
                </c:pt>
                <c:pt idx="43">
                  <c:v>82.484831628966617</c:v>
                </c:pt>
                <c:pt idx="44">
                  <c:v>82.484831628966617</c:v>
                </c:pt>
                <c:pt idx="45">
                  <c:v>82.484831628966617</c:v>
                </c:pt>
                <c:pt idx="46">
                  <c:v>82.484831628966617</c:v>
                </c:pt>
                <c:pt idx="47">
                  <c:v>82.484831628966617</c:v>
                </c:pt>
                <c:pt idx="48">
                  <c:v>82.484831628966617</c:v>
                </c:pt>
                <c:pt idx="49">
                  <c:v>82.484831628966617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A0-495C-9704-C7176F5DEE21}"/>
            </c:ext>
          </c:extLst>
        </c:ser>
        <c:ser>
          <c:idx val="3"/>
          <c:order val="3"/>
          <c:tx>
            <c:v>2 D.E.P. Arriba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Hoja1!$I$30:$BF$30</c:f>
              <c:numCache>
                <c:formatCode>General</c:formatCode>
                <c:ptCount val="50"/>
                <c:pt idx="0">
                  <c:v>93.249663257933236</c:v>
                </c:pt>
                <c:pt idx="1">
                  <c:v>93.249663257933236</c:v>
                </c:pt>
                <c:pt idx="2">
                  <c:v>93.249663257933236</c:v>
                </c:pt>
                <c:pt idx="3">
                  <c:v>93.249663257933236</c:v>
                </c:pt>
                <c:pt idx="4">
                  <c:v>93.249663257933236</c:v>
                </c:pt>
                <c:pt idx="5">
                  <c:v>93.249663257933236</c:v>
                </c:pt>
                <c:pt idx="6">
                  <c:v>93.249663257933236</c:v>
                </c:pt>
                <c:pt idx="7">
                  <c:v>93.249663257933236</c:v>
                </c:pt>
                <c:pt idx="8">
                  <c:v>93.249663257933236</c:v>
                </c:pt>
                <c:pt idx="9">
                  <c:v>93.249663257933236</c:v>
                </c:pt>
                <c:pt idx="10">
                  <c:v>93.249663257933236</c:v>
                </c:pt>
                <c:pt idx="11">
                  <c:v>93.249663257933236</c:v>
                </c:pt>
                <c:pt idx="12">
                  <c:v>93.249663257933236</c:v>
                </c:pt>
                <c:pt idx="13">
                  <c:v>93.249663257933236</c:v>
                </c:pt>
                <c:pt idx="14">
                  <c:v>93.249663257933236</c:v>
                </c:pt>
                <c:pt idx="15">
                  <c:v>93.249663257933236</c:v>
                </c:pt>
                <c:pt idx="16">
                  <c:v>93.249663257933236</c:v>
                </c:pt>
                <c:pt idx="17">
                  <c:v>93.249663257933236</c:v>
                </c:pt>
                <c:pt idx="18">
                  <c:v>93.249663257933236</c:v>
                </c:pt>
                <c:pt idx="19">
                  <c:v>93.249663257933236</c:v>
                </c:pt>
                <c:pt idx="20">
                  <c:v>93.249663257933236</c:v>
                </c:pt>
                <c:pt idx="21">
                  <c:v>93.249663257933236</c:v>
                </c:pt>
                <c:pt idx="22">
                  <c:v>93.249663257933236</c:v>
                </c:pt>
                <c:pt idx="23">
                  <c:v>93.249663257933236</c:v>
                </c:pt>
                <c:pt idx="24">
                  <c:v>93.249663257933236</c:v>
                </c:pt>
                <c:pt idx="25">
                  <c:v>93.249663257933236</c:v>
                </c:pt>
                <c:pt idx="26">
                  <c:v>93.249663257933236</c:v>
                </c:pt>
                <c:pt idx="27">
                  <c:v>93.249663257933236</c:v>
                </c:pt>
                <c:pt idx="28">
                  <c:v>93.249663257933236</c:v>
                </c:pt>
                <c:pt idx="29">
                  <c:v>93.249663257933236</c:v>
                </c:pt>
                <c:pt idx="30">
                  <c:v>93.249663257933236</c:v>
                </c:pt>
                <c:pt idx="31">
                  <c:v>93.249663257933236</c:v>
                </c:pt>
                <c:pt idx="32">
                  <c:v>93.249663257933236</c:v>
                </c:pt>
                <c:pt idx="33">
                  <c:v>93.249663257933236</c:v>
                </c:pt>
                <c:pt idx="34">
                  <c:v>93.249663257933236</c:v>
                </c:pt>
                <c:pt idx="35">
                  <c:v>93.249663257933236</c:v>
                </c:pt>
                <c:pt idx="36">
                  <c:v>93.249663257933236</c:v>
                </c:pt>
                <c:pt idx="37">
                  <c:v>93.249663257933236</c:v>
                </c:pt>
                <c:pt idx="38">
                  <c:v>93.249663257933236</c:v>
                </c:pt>
                <c:pt idx="39">
                  <c:v>93.249663257933236</c:v>
                </c:pt>
                <c:pt idx="40">
                  <c:v>93.249663257933236</c:v>
                </c:pt>
                <c:pt idx="41">
                  <c:v>93.249663257933236</c:v>
                </c:pt>
                <c:pt idx="42">
                  <c:v>93.249663257933236</c:v>
                </c:pt>
                <c:pt idx="43">
                  <c:v>93.249663257933236</c:v>
                </c:pt>
                <c:pt idx="44">
                  <c:v>93.249663257933236</c:v>
                </c:pt>
                <c:pt idx="45">
                  <c:v>93.249663257933236</c:v>
                </c:pt>
                <c:pt idx="46">
                  <c:v>93.249663257933236</c:v>
                </c:pt>
                <c:pt idx="47">
                  <c:v>93.249663257933236</c:v>
                </c:pt>
                <c:pt idx="48">
                  <c:v>93.249663257933236</c:v>
                </c:pt>
                <c:pt idx="49">
                  <c:v>93.249663257933236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A0-495C-9704-C7176F5DEE21}"/>
            </c:ext>
          </c:extLst>
        </c:ser>
        <c:ser>
          <c:idx val="4"/>
          <c:order val="4"/>
          <c:tx>
            <c:v>3 D.E.P Arriba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Hoja1!$I$31:$BF$31</c:f>
              <c:numCache>
                <c:formatCode>General</c:formatCode>
                <c:ptCount val="50"/>
                <c:pt idx="0">
                  <c:v>104.01449488689984</c:v>
                </c:pt>
                <c:pt idx="1">
                  <c:v>104.01449488689984</c:v>
                </c:pt>
                <c:pt idx="2">
                  <c:v>104.01449488689984</c:v>
                </c:pt>
                <c:pt idx="3">
                  <c:v>104.01449488689984</c:v>
                </c:pt>
                <c:pt idx="4">
                  <c:v>104.01449488689984</c:v>
                </c:pt>
                <c:pt idx="5">
                  <c:v>104.01449488689984</c:v>
                </c:pt>
                <c:pt idx="6">
                  <c:v>104.01449488689984</c:v>
                </c:pt>
                <c:pt idx="7">
                  <c:v>104.01449488689984</c:v>
                </c:pt>
                <c:pt idx="8">
                  <c:v>104.01449488689984</c:v>
                </c:pt>
                <c:pt idx="9">
                  <c:v>104.01449488689984</c:v>
                </c:pt>
                <c:pt idx="10">
                  <c:v>104.01449488689984</c:v>
                </c:pt>
                <c:pt idx="11">
                  <c:v>104.01449488689984</c:v>
                </c:pt>
                <c:pt idx="12">
                  <c:v>104.01449488689984</c:v>
                </c:pt>
                <c:pt idx="13">
                  <c:v>104.01449488689984</c:v>
                </c:pt>
                <c:pt idx="14">
                  <c:v>104.01449488689984</c:v>
                </c:pt>
                <c:pt idx="15">
                  <c:v>104.01449488689984</c:v>
                </c:pt>
                <c:pt idx="16">
                  <c:v>104.01449488689984</c:v>
                </c:pt>
                <c:pt idx="17">
                  <c:v>104.01449488689984</c:v>
                </c:pt>
                <c:pt idx="18">
                  <c:v>104.01449488689984</c:v>
                </c:pt>
                <c:pt idx="19">
                  <c:v>104.01449488689984</c:v>
                </c:pt>
                <c:pt idx="20">
                  <c:v>104.01449488689984</c:v>
                </c:pt>
                <c:pt idx="21">
                  <c:v>104.01449488689984</c:v>
                </c:pt>
                <c:pt idx="22">
                  <c:v>104.01449488689984</c:v>
                </c:pt>
                <c:pt idx="23">
                  <c:v>104.01449488689984</c:v>
                </c:pt>
                <c:pt idx="24">
                  <c:v>104.01449488689984</c:v>
                </c:pt>
                <c:pt idx="25">
                  <c:v>104.01449488689984</c:v>
                </c:pt>
                <c:pt idx="26">
                  <c:v>104.01449488689984</c:v>
                </c:pt>
                <c:pt idx="27">
                  <c:v>104.01449488689984</c:v>
                </c:pt>
                <c:pt idx="28">
                  <c:v>104.01449488689984</c:v>
                </c:pt>
                <c:pt idx="29">
                  <c:v>104.01449488689984</c:v>
                </c:pt>
                <c:pt idx="30">
                  <c:v>104.01449488689984</c:v>
                </c:pt>
                <c:pt idx="31">
                  <c:v>104.01449488689984</c:v>
                </c:pt>
                <c:pt idx="32">
                  <c:v>104.01449488689984</c:v>
                </c:pt>
                <c:pt idx="33">
                  <c:v>104.01449488689984</c:v>
                </c:pt>
                <c:pt idx="34">
                  <c:v>104.01449488689984</c:v>
                </c:pt>
                <c:pt idx="35">
                  <c:v>104.01449488689984</c:v>
                </c:pt>
                <c:pt idx="36">
                  <c:v>104.01449488689984</c:v>
                </c:pt>
                <c:pt idx="37">
                  <c:v>104.01449488689984</c:v>
                </c:pt>
                <c:pt idx="38">
                  <c:v>104.01449488689984</c:v>
                </c:pt>
                <c:pt idx="39">
                  <c:v>104.01449488689984</c:v>
                </c:pt>
                <c:pt idx="40">
                  <c:v>104.01449488689984</c:v>
                </c:pt>
                <c:pt idx="41">
                  <c:v>104.01449488689984</c:v>
                </c:pt>
                <c:pt idx="42">
                  <c:v>104.01449488689984</c:v>
                </c:pt>
                <c:pt idx="43">
                  <c:v>104.01449488689984</c:v>
                </c:pt>
                <c:pt idx="44">
                  <c:v>104.01449488689984</c:v>
                </c:pt>
                <c:pt idx="45">
                  <c:v>104.01449488689984</c:v>
                </c:pt>
                <c:pt idx="46">
                  <c:v>104.01449488689984</c:v>
                </c:pt>
                <c:pt idx="47">
                  <c:v>104.01449488689984</c:v>
                </c:pt>
                <c:pt idx="48">
                  <c:v>104.01449488689984</c:v>
                </c:pt>
                <c:pt idx="49">
                  <c:v>104.01449488689984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A0-495C-9704-C7176F5DEE21}"/>
            </c:ext>
          </c:extLst>
        </c:ser>
        <c:ser>
          <c:idx val="5"/>
          <c:order val="5"/>
          <c:tx>
            <c:v>4 D.E.P. Arriba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Hoja1!$I$32:$BF$32</c:f>
              <c:numCache>
                <c:formatCode>General</c:formatCode>
                <c:ptCount val="50"/>
                <c:pt idx="0">
                  <c:v>114.77932651586646</c:v>
                </c:pt>
                <c:pt idx="1">
                  <c:v>114.77932651586646</c:v>
                </c:pt>
                <c:pt idx="2">
                  <c:v>114.77932651586646</c:v>
                </c:pt>
                <c:pt idx="3">
                  <c:v>114.77932651586646</c:v>
                </c:pt>
                <c:pt idx="4">
                  <c:v>114.77932651586646</c:v>
                </c:pt>
                <c:pt idx="5">
                  <c:v>114.77932651586646</c:v>
                </c:pt>
                <c:pt idx="6">
                  <c:v>114.77932651586646</c:v>
                </c:pt>
                <c:pt idx="7">
                  <c:v>114.77932651586646</c:v>
                </c:pt>
                <c:pt idx="8">
                  <c:v>114.77932651586646</c:v>
                </c:pt>
                <c:pt idx="9">
                  <c:v>114.77932651586646</c:v>
                </c:pt>
                <c:pt idx="10">
                  <c:v>114.77932651586646</c:v>
                </c:pt>
                <c:pt idx="11">
                  <c:v>114.77932651586646</c:v>
                </c:pt>
                <c:pt idx="12">
                  <c:v>114.77932651586646</c:v>
                </c:pt>
                <c:pt idx="13">
                  <c:v>114.77932651586646</c:v>
                </c:pt>
                <c:pt idx="14">
                  <c:v>114.77932651586646</c:v>
                </c:pt>
                <c:pt idx="15">
                  <c:v>114.77932651586646</c:v>
                </c:pt>
                <c:pt idx="16">
                  <c:v>114.77932651586646</c:v>
                </c:pt>
                <c:pt idx="17">
                  <c:v>114.77932651586646</c:v>
                </c:pt>
                <c:pt idx="18">
                  <c:v>114.77932651586646</c:v>
                </c:pt>
                <c:pt idx="19">
                  <c:v>114.77932651586646</c:v>
                </c:pt>
                <c:pt idx="20">
                  <c:v>114.77932651586646</c:v>
                </c:pt>
                <c:pt idx="21">
                  <c:v>114.77932651586646</c:v>
                </c:pt>
                <c:pt idx="22">
                  <c:v>114.77932651586646</c:v>
                </c:pt>
                <c:pt idx="23">
                  <c:v>114.77932651586646</c:v>
                </c:pt>
                <c:pt idx="24">
                  <c:v>114.77932651586646</c:v>
                </c:pt>
                <c:pt idx="25">
                  <c:v>114.77932651586646</c:v>
                </c:pt>
                <c:pt idx="26">
                  <c:v>114.77932651586646</c:v>
                </c:pt>
                <c:pt idx="27">
                  <c:v>114.77932651586646</c:v>
                </c:pt>
                <c:pt idx="28">
                  <c:v>114.77932651586646</c:v>
                </c:pt>
                <c:pt idx="29">
                  <c:v>114.77932651586646</c:v>
                </c:pt>
                <c:pt idx="30">
                  <c:v>114.77932651586646</c:v>
                </c:pt>
                <c:pt idx="31">
                  <c:v>114.77932651586646</c:v>
                </c:pt>
                <c:pt idx="32">
                  <c:v>114.77932651586646</c:v>
                </c:pt>
                <c:pt idx="33">
                  <c:v>114.77932651586646</c:v>
                </c:pt>
                <c:pt idx="34">
                  <c:v>114.77932651586646</c:v>
                </c:pt>
                <c:pt idx="35">
                  <c:v>114.77932651586646</c:v>
                </c:pt>
                <c:pt idx="36">
                  <c:v>114.77932651586646</c:v>
                </c:pt>
                <c:pt idx="37">
                  <c:v>114.77932651586646</c:v>
                </c:pt>
                <c:pt idx="38">
                  <c:v>114.77932651586646</c:v>
                </c:pt>
                <c:pt idx="39">
                  <c:v>114.77932651586646</c:v>
                </c:pt>
                <c:pt idx="40">
                  <c:v>114.77932651586646</c:v>
                </c:pt>
                <c:pt idx="41">
                  <c:v>114.77932651586646</c:v>
                </c:pt>
                <c:pt idx="42">
                  <c:v>114.77932651586646</c:v>
                </c:pt>
                <c:pt idx="43">
                  <c:v>114.77932651586646</c:v>
                </c:pt>
                <c:pt idx="44">
                  <c:v>114.77932651586646</c:v>
                </c:pt>
                <c:pt idx="45">
                  <c:v>114.77932651586646</c:v>
                </c:pt>
                <c:pt idx="46">
                  <c:v>114.77932651586646</c:v>
                </c:pt>
                <c:pt idx="47">
                  <c:v>114.77932651586646</c:v>
                </c:pt>
                <c:pt idx="48">
                  <c:v>114.77932651586646</c:v>
                </c:pt>
                <c:pt idx="49">
                  <c:v>114.77932651586646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A0-495C-9704-C7176F5DEE21}"/>
            </c:ext>
          </c:extLst>
        </c:ser>
        <c:ser>
          <c:idx val="6"/>
          <c:order val="6"/>
          <c:tx>
            <c:v>1 D.E.P. Abajo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Hoja1!$I$35:$BF$35</c:f>
              <c:numCache>
                <c:formatCode>General</c:formatCode>
                <c:ptCount val="50"/>
                <c:pt idx="0">
                  <c:v>60.95516837103338</c:v>
                </c:pt>
                <c:pt idx="1">
                  <c:v>60.95516837103338</c:v>
                </c:pt>
                <c:pt idx="2">
                  <c:v>60.95516837103338</c:v>
                </c:pt>
                <c:pt idx="3">
                  <c:v>60.95516837103338</c:v>
                </c:pt>
                <c:pt idx="4">
                  <c:v>60.95516837103338</c:v>
                </c:pt>
                <c:pt idx="5">
                  <c:v>60.95516837103338</c:v>
                </c:pt>
                <c:pt idx="6">
                  <c:v>60.95516837103338</c:v>
                </c:pt>
                <c:pt idx="7">
                  <c:v>60.95516837103338</c:v>
                </c:pt>
                <c:pt idx="8">
                  <c:v>60.95516837103338</c:v>
                </c:pt>
                <c:pt idx="9">
                  <c:v>60.95516837103338</c:v>
                </c:pt>
                <c:pt idx="10">
                  <c:v>60.95516837103338</c:v>
                </c:pt>
                <c:pt idx="11">
                  <c:v>60.95516837103338</c:v>
                </c:pt>
                <c:pt idx="12">
                  <c:v>60.95516837103338</c:v>
                </c:pt>
                <c:pt idx="13">
                  <c:v>60.95516837103338</c:v>
                </c:pt>
                <c:pt idx="14">
                  <c:v>60.95516837103338</c:v>
                </c:pt>
                <c:pt idx="15">
                  <c:v>60.95516837103338</c:v>
                </c:pt>
                <c:pt idx="16">
                  <c:v>60.95516837103338</c:v>
                </c:pt>
                <c:pt idx="17">
                  <c:v>60.95516837103338</c:v>
                </c:pt>
                <c:pt idx="18">
                  <c:v>60.95516837103338</c:v>
                </c:pt>
                <c:pt idx="19">
                  <c:v>60.95516837103338</c:v>
                </c:pt>
                <c:pt idx="20">
                  <c:v>60.95516837103338</c:v>
                </c:pt>
                <c:pt idx="21">
                  <c:v>60.95516837103338</c:v>
                </c:pt>
                <c:pt idx="22">
                  <c:v>60.95516837103338</c:v>
                </c:pt>
                <c:pt idx="23">
                  <c:v>60.95516837103338</c:v>
                </c:pt>
                <c:pt idx="24">
                  <c:v>60.95516837103338</c:v>
                </c:pt>
                <c:pt idx="25">
                  <c:v>60.95516837103338</c:v>
                </c:pt>
                <c:pt idx="26">
                  <c:v>60.95516837103338</c:v>
                </c:pt>
                <c:pt idx="27">
                  <c:v>60.95516837103338</c:v>
                </c:pt>
                <c:pt idx="28">
                  <c:v>60.95516837103338</c:v>
                </c:pt>
                <c:pt idx="29">
                  <c:v>60.95516837103338</c:v>
                </c:pt>
                <c:pt idx="30">
                  <c:v>60.95516837103338</c:v>
                </c:pt>
                <c:pt idx="31">
                  <c:v>60.95516837103338</c:v>
                </c:pt>
                <c:pt idx="32">
                  <c:v>60.95516837103338</c:v>
                </c:pt>
                <c:pt idx="33">
                  <c:v>60.95516837103338</c:v>
                </c:pt>
                <c:pt idx="34">
                  <c:v>60.95516837103338</c:v>
                </c:pt>
                <c:pt idx="35">
                  <c:v>60.95516837103338</c:v>
                </c:pt>
                <c:pt idx="36">
                  <c:v>60.95516837103338</c:v>
                </c:pt>
                <c:pt idx="37">
                  <c:v>60.95516837103338</c:v>
                </c:pt>
                <c:pt idx="38">
                  <c:v>60.95516837103338</c:v>
                </c:pt>
                <c:pt idx="39">
                  <c:v>60.95516837103338</c:v>
                </c:pt>
                <c:pt idx="40">
                  <c:v>60.95516837103338</c:v>
                </c:pt>
                <c:pt idx="41">
                  <c:v>60.95516837103338</c:v>
                </c:pt>
                <c:pt idx="42">
                  <c:v>60.95516837103338</c:v>
                </c:pt>
                <c:pt idx="43">
                  <c:v>60.95516837103338</c:v>
                </c:pt>
                <c:pt idx="44">
                  <c:v>60.95516837103338</c:v>
                </c:pt>
                <c:pt idx="45">
                  <c:v>60.95516837103338</c:v>
                </c:pt>
                <c:pt idx="46">
                  <c:v>60.95516837103338</c:v>
                </c:pt>
                <c:pt idx="47">
                  <c:v>60.95516837103338</c:v>
                </c:pt>
                <c:pt idx="48">
                  <c:v>60.95516837103338</c:v>
                </c:pt>
                <c:pt idx="49">
                  <c:v>60.95516837103338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A0-495C-9704-C7176F5DEE21}"/>
            </c:ext>
          </c:extLst>
        </c:ser>
        <c:ser>
          <c:idx val="7"/>
          <c:order val="7"/>
          <c:tx>
            <c:v>2 D.E.P. Abajo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Hoja1!$I$36:$BF$36</c:f>
              <c:numCache>
                <c:formatCode>General</c:formatCode>
                <c:ptCount val="50"/>
                <c:pt idx="0">
                  <c:v>50.190336742066769</c:v>
                </c:pt>
                <c:pt idx="1">
                  <c:v>50.190336742066769</c:v>
                </c:pt>
                <c:pt idx="2">
                  <c:v>50.190336742066769</c:v>
                </c:pt>
                <c:pt idx="3">
                  <c:v>50.190336742066769</c:v>
                </c:pt>
                <c:pt idx="4">
                  <c:v>50.190336742066769</c:v>
                </c:pt>
                <c:pt idx="5">
                  <c:v>50.190336742066769</c:v>
                </c:pt>
                <c:pt idx="6">
                  <c:v>50.190336742066769</c:v>
                </c:pt>
                <c:pt idx="7">
                  <c:v>50.190336742066769</c:v>
                </c:pt>
                <c:pt idx="8">
                  <c:v>50.190336742066769</c:v>
                </c:pt>
                <c:pt idx="9">
                  <c:v>50.190336742066769</c:v>
                </c:pt>
                <c:pt idx="10">
                  <c:v>50.190336742066769</c:v>
                </c:pt>
                <c:pt idx="11">
                  <c:v>50.190336742066769</c:v>
                </c:pt>
                <c:pt idx="12">
                  <c:v>50.190336742066769</c:v>
                </c:pt>
                <c:pt idx="13">
                  <c:v>50.190336742066769</c:v>
                </c:pt>
                <c:pt idx="14">
                  <c:v>50.190336742066769</c:v>
                </c:pt>
                <c:pt idx="15">
                  <c:v>50.190336742066769</c:v>
                </c:pt>
                <c:pt idx="16">
                  <c:v>50.190336742066769</c:v>
                </c:pt>
                <c:pt idx="17">
                  <c:v>50.190336742066769</c:v>
                </c:pt>
                <c:pt idx="18">
                  <c:v>50.190336742066769</c:v>
                </c:pt>
                <c:pt idx="19">
                  <c:v>50.190336742066769</c:v>
                </c:pt>
                <c:pt idx="20">
                  <c:v>50.190336742066769</c:v>
                </c:pt>
                <c:pt idx="21">
                  <c:v>50.190336742066769</c:v>
                </c:pt>
                <c:pt idx="22">
                  <c:v>50.190336742066769</c:v>
                </c:pt>
                <c:pt idx="23">
                  <c:v>50.190336742066769</c:v>
                </c:pt>
                <c:pt idx="24">
                  <c:v>50.190336742066769</c:v>
                </c:pt>
                <c:pt idx="25">
                  <c:v>50.190336742066769</c:v>
                </c:pt>
                <c:pt idx="26">
                  <c:v>50.190336742066769</c:v>
                </c:pt>
                <c:pt idx="27">
                  <c:v>50.190336742066769</c:v>
                </c:pt>
                <c:pt idx="28">
                  <c:v>50.190336742066769</c:v>
                </c:pt>
                <c:pt idx="29">
                  <c:v>50.190336742066769</c:v>
                </c:pt>
                <c:pt idx="30">
                  <c:v>50.190336742066769</c:v>
                </c:pt>
                <c:pt idx="31">
                  <c:v>50.190336742066769</c:v>
                </c:pt>
                <c:pt idx="32">
                  <c:v>50.190336742066769</c:v>
                </c:pt>
                <c:pt idx="33">
                  <c:v>50.190336742066769</c:v>
                </c:pt>
                <c:pt idx="34">
                  <c:v>50.190336742066769</c:v>
                </c:pt>
                <c:pt idx="35">
                  <c:v>50.190336742066769</c:v>
                </c:pt>
                <c:pt idx="36">
                  <c:v>50.190336742066769</c:v>
                </c:pt>
                <c:pt idx="37">
                  <c:v>50.190336742066769</c:v>
                </c:pt>
                <c:pt idx="38">
                  <c:v>50.190336742066769</c:v>
                </c:pt>
                <c:pt idx="39">
                  <c:v>50.190336742066769</c:v>
                </c:pt>
                <c:pt idx="40">
                  <c:v>50.190336742066769</c:v>
                </c:pt>
                <c:pt idx="41">
                  <c:v>50.190336742066769</c:v>
                </c:pt>
                <c:pt idx="42">
                  <c:v>50.190336742066769</c:v>
                </c:pt>
                <c:pt idx="43">
                  <c:v>50.190336742066769</c:v>
                </c:pt>
                <c:pt idx="44">
                  <c:v>50.190336742066769</c:v>
                </c:pt>
                <c:pt idx="45">
                  <c:v>50.190336742066769</c:v>
                </c:pt>
                <c:pt idx="46">
                  <c:v>50.190336742066769</c:v>
                </c:pt>
                <c:pt idx="47">
                  <c:v>50.190336742066769</c:v>
                </c:pt>
                <c:pt idx="48">
                  <c:v>50.190336742066769</c:v>
                </c:pt>
                <c:pt idx="49">
                  <c:v>50.190336742066769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A0-495C-9704-C7176F5DEE21}"/>
            </c:ext>
          </c:extLst>
        </c:ser>
        <c:ser>
          <c:idx val="8"/>
          <c:order val="8"/>
          <c:tx>
            <c:v>3 D.E.P. Abajo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Hoja1!$I$37:$BF$37</c:f>
              <c:numCache>
                <c:formatCode>General</c:formatCode>
                <c:ptCount val="50"/>
                <c:pt idx="0">
                  <c:v>39.425505113100158</c:v>
                </c:pt>
                <c:pt idx="1">
                  <c:v>39.425505113100158</c:v>
                </c:pt>
                <c:pt idx="2">
                  <c:v>39.425505113100158</c:v>
                </c:pt>
                <c:pt idx="3">
                  <c:v>39.425505113100158</c:v>
                </c:pt>
                <c:pt idx="4">
                  <c:v>39.425505113100158</c:v>
                </c:pt>
                <c:pt idx="5">
                  <c:v>39.425505113100158</c:v>
                </c:pt>
                <c:pt idx="6">
                  <c:v>39.425505113100158</c:v>
                </c:pt>
                <c:pt idx="7">
                  <c:v>39.425505113100158</c:v>
                </c:pt>
                <c:pt idx="8">
                  <c:v>39.425505113100158</c:v>
                </c:pt>
                <c:pt idx="9">
                  <c:v>39.425505113100158</c:v>
                </c:pt>
                <c:pt idx="10">
                  <c:v>39.425505113100158</c:v>
                </c:pt>
                <c:pt idx="11">
                  <c:v>39.425505113100158</c:v>
                </c:pt>
                <c:pt idx="12">
                  <c:v>39.425505113100158</c:v>
                </c:pt>
                <c:pt idx="13">
                  <c:v>39.425505113100158</c:v>
                </c:pt>
                <c:pt idx="14">
                  <c:v>39.425505113100158</c:v>
                </c:pt>
                <c:pt idx="15">
                  <c:v>39.425505113100158</c:v>
                </c:pt>
                <c:pt idx="16">
                  <c:v>39.425505113100158</c:v>
                </c:pt>
                <c:pt idx="17">
                  <c:v>39.425505113100158</c:v>
                </c:pt>
                <c:pt idx="18">
                  <c:v>39.425505113100158</c:v>
                </c:pt>
                <c:pt idx="19">
                  <c:v>39.425505113100158</c:v>
                </c:pt>
                <c:pt idx="20">
                  <c:v>39.425505113100158</c:v>
                </c:pt>
                <c:pt idx="21">
                  <c:v>39.425505113100158</c:v>
                </c:pt>
                <c:pt idx="22">
                  <c:v>39.425505113100158</c:v>
                </c:pt>
                <c:pt idx="23">
                  <c:v>39.425505113100158</c:v>
                </c:pt>
                <c:pt idx="24">
                  <c:v>39.425505113100158</c:v>
                </c:pt>
                <c:pt idx="25">
                  <c:v>39.425505113100158</c:v>
                </c:pt>
                <c:pt idx="26">
                  <c:v>39.425505113100158</c:v>
                </c:pt>
                <c:pt idx="27">
                  <c:v>39.425505113100158</c:v>
                </c:pt>
                <c:pt idx="28">
                  <c:v>39.425505113100158</c:v>
                </c:pt>
                <c:pt idx="29">
                  <c:v>39.425505113100158</c:v>
                </c:pt>
                <c:pt idx="30">
                  <c:v>39.425505113100158</c:v>
                </c:pt>
                <c:pt idx="31">
                  <c:v>39.425505113100158</c:v>
                </c:pt>
                <c:pt idx="32">
                  <c:v>39.425505113100158</c:v>
                </c:pt>
                <c:pt idx="33">
                  <c:v>39.425505113100158</c:v>
                </c:pt>
                <c:pt idx="34">
                  <c:v>39.425505113100158</c:v>
                </c:pt>
                <c:pt idx="35">
                  <c:v>39.425505113100158</c:v>
                </c:pt>
                <c:pt idx="36">
                  <c:v>39.425505113100158</c:v>
                </c:pt>
                <c:pt idx="37">
                  <c:v>39.425505113100158</c:v>
                </c:pt>
                <c:pt idx="38">
                  <c:v>39.425505113100158</c:v>
                </c:pt>
                <c:pt idx="39">
                  <c:v>39.425505113100158</c:v>
                </c:pt>
                <c:pt idx="40">
                  <c:v>39.425505113100158</c:v>
                </c:pt>
                <c:pt idx="41">
                  <c:v>39.425505113100158</c:v>
                </c:pt>
                <c:pt idx="42">
                  <c:v>39.425505113100158</c:v>
                </c:pt>
                <c:pt idx="43">
                  <c:v>39.425505113100158</c:v>
                </c:pt>
                <c:pt idx="44">
                  <c:v>39.425505113100158</c:v>
                </c:pt>
                <c:pt idx="45">
                  <c:v>39.425505113100158</c:v>
                </c:pt>
                <c:pt idx="46">
                  <c:v>39.425505113100158</c:v>
                </c:pt>
                <c:pt idx="47">
                  <c:v>39.425505113100158</c:v>
                </c:pt>
                <c:pt idx="48">
                  <c:v>39.425505113100158</c:v>
                </c:pt>
                <c:pt idx="49">
                  <c:v>39.425505113100158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A0-495C-9704-C7176F5DEE21}"/>
            </c:ext>
          </c:extLst>
        </c:ser>
        <c:ser>
          <c:idx val="9"/>
          <c:order val="9"/>
          <c:tx>
            <c:v>4 D.E.P. Abajo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Hoja1!$I$38:$BF$38</c:f>
              <c:numCache>
                <c:formatCode>General</c:formatCode>
                <c:ptCount val="50"/>
                <c:pt idx="0">
                  <c:v>28.66067348413354</c:v>
                </c:pt>
                <c:pt idx="1">
                  <c:v>28.66067348413354</c:v>
                </c:pt>
                <c:pt idx="2">
                  <c:v>28.66067348413354</c:v>
                </c:pt>
                <c:pt idx="3">
                  <c:v>28.66067348413354</c:v>
                </c:pt>
                <c:pt idx="4">
                  <c:v>28.66067348413354</c:v>
                </c:pt>
                <c:pt idx="5">
                  <c:v>28.66067348413354</c:v>
                </c:pt>
                <c:pt idx="6">
                  <c:v>28.66067348413354</c:v>
                </c:pt>
                <c:pt idx="7">
                  <c:v>28.66067348413354</c:v>
                </c:pt>
                <c:pt idx="8">
                  <c:v>28.66067348413354</c:v>
                </c:pt>
                <c:pt idx="9">
                  <c:v>28.66067348413354</c:v>
                </c:pt>
                <c:pt idx="10">
                  <c:v>28.66067348413354</c:v>
                </c:pt>
                <c:pt idx="11">
                  <c:v>28.66067348413354</c:v>
                </c:pt>
                <c:pt idx="12">
                  <c:v>28.66067348413354</c:v>
                </c:pt>
                <c:pt idx="13">
                  <c:v>28.66067348413354</c:v>
                </c:pt>
                <c:pt idx="14">
                  <c:v>28.66067348413354</c:v>
                </c:pt>
                <c:pt idx="15">
                  <c:v>28.66067348413354</c:v>
                </c:pt>
                <c:pt idx="16">
                  <c:v>28.66067348413354</c:v>
                </c:pt>
                <c:pt idx="17">
                  <c:v>28.66067348413354</c:v>
                </c:pt>
                <c:pt idx="18">
                  <c:v>28.66067348413354</c:v>
                </c:pt>
                <c:pt idx="19">
                  <c:v>28.66067348413354</c:v>
                </c:pt>
                <c:pt idx="20">
                  <c:v>28.66067348413354</c:v>
                </c:pt>
                <c:pt idx="21">
                  <c:v>28.66067348413354</c:v>
                </c:pt>
                <c:pt idx="22">
                  <c:v>28.66067348413354</c:v>
                </c:pt>
                <c:pt idx="23">
                  <c:v>28.66067348413354</c:v>
                </c:pt>
                <c:pt idx="24">
                  <c:v>28.66067348413354</c:v>
                </c:pt>
                <c:pt idx="25">
                  <c:v>28.66067348413354</c:v>
                </c:pt>
                <c:pt idx="26">
                  <c:v>28.66067348413354</c:v>
                </c:pt>
                <c:pt idx="27">
                  <c:v>28.66067348413354</c:v>
                </c:pt>
                <c:pt idx="28">
                  <c:v>28.66067348413354</c:v>
                </c:pt>
                <c:pt idx="29">
                  <c:v>28.66067348413354</c:v>
                </c:pt>
                <c:pt idx="30">
                  <c:v>28.66067348413354</c:v>
                </c:pt>
                <c:pt idx="31">
                  <c:v>28.66067348413354</c:v>
                </c:pt>
                <c:pt idx="32">
                  <c:v>28.66067348413354</c:v>
                </c:pt>
                <c:pt idx="33">
                  <c:v>28.66067348413354</c:v>
                </c:pt>
                <c:pt idx="34">
                  <c:v>28.66067348413354</c:v>
                </c:pt>
                <c:pt idx="35">
                  <c:v>28.66067348413354</c:v>
                </c:pt>
                <c:pt idx="36">
                  <c:v>28.66067348413354</c:v>
                </c:pt>
                <c:pt idx="37">
                  <c:v>28.66067348413354</c:v>
                </c:pt>
                <c:pt idx="38">
                  <c:v>28.66067348413354</c:v>
                </c:pt>
                <c:pt idx="39">
                  <c:v>28.66067348413354</c:v>
                </c:pt>
                <c:pt idx="40">
                  <c:v>28.66067348413354</c:v>
                </c:pt>
                <c:pt idx="41">
                  <c:v>28.66067348413354</c:v>
                </c:pt>
                <c:pt idx="42">
                  <c:v>28.66067348413354</c:v>
                </c:pt>
                <c:pt idx="43">
                  <c:v>28.66067348413354</c:v>
                </c:pt>
                <c:pt idx="44">
                  <c:v>28.66067348413354</c:v>
                </c:pt>
                <c:pt idx="45">
                  <c:v>28.66067348413354</c:v>
                </c:pt>
                <c:pt idx="46">
                  <c:v>28.66067348413354</c:v>
                </c:pt>
                <c:pt idx="47">
                  <c:v>28.66067348413354</c:v>
                </c:pt>
                <c:pt idx="48">
                  <c:v>28.66067348413354</c:v>
                </c:pt>
                <c:pt idx="49">
                  <c:v>28.66067348413354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3A0-495C-9704-C7176F5D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34288"/>
        <c:axId val="512242816"/>
      </c:scatterChart>
      <c:valAx>
        <c:axId val="512234288"/>
        <c:scaling>
          <c:orientation val="minMax"/>
          <c:max val="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242816"/>
        <c:crosses val="autoZero"/>
        <c:crossBetween val="midCat"/>
      </c:valAx>
      <c:valAx>
        <c:axId val="5122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23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Función de densidad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Hoja1!$D$100:$D$237</c:f>
              <c:numCache>
                <c:formatCode>General</c:formatCode>
                <c:ptCount val="138"/>
                <c:pt idx="0">
                  <c:v>49</c:v>
                </c:pt>
                <c:pt idx="1">
                  <c:v>49.3</c:v>
                </c:pt>
                <c:pt idx="2">
                  <c:v>49.6</c:v>
                </c:pt>
                <c:pt idx="3">
                  <c:v>49.9</c:v>
                </c:pt>
                <c:pt idx="4">
                  <c:v>50.2</c:v>
                </c:pt>
                <c:pt idx="5">
                  <c:v>50.5</c:v>
                </c:pt>
                <c:pt idx="6">
                  <c:v>50.8</c:v>
                </c:pt>
                <c:pt idx="7">
                  <c:v>51.1</c:v>
                </c:pt>
                <c:pt idx="8">
                  <c:v>51.4</c:v>
                </c:pt>
                <c:pt idx="9">
                  <c:v>51.7</c:v>
                </c:pt>
                <c:pt idx="10">
                  <c:v>52</c:v>
                </c:pt>
                <c:pt idx="11">
                  <c:v>52.3</c:v>
                </c:pt>
                <c:pt idx="12">
                  <c:v>52.6</c:v>
                </c:pt>
                <c:pt idx="13">
                  <c:v>52.9</c:v>
                </c:pt>
                <c:pt idx="14">
                  <c:v>53.2</c:v>
                </c:pt>
                <c:pt idx="15">
                  <c:v>53.5</c:v>
                </c:pt>
                <c:pt idx="16">
                  <c:v>53.8</c:v>
                </c:pt>
                <c:pt idx="17">
                  <c:v>54.1</c:v>
                </c:pt>
                <c:pt idx="18">
                  <c:v>54.4</c:v>
                </c:pt>
                <c:pt idx="19">
                  <c:v>54.7</c:v>
                </c:pt>
                <c:pt idx="20">
                  <c:v>55</c:v>
                </c:pt>
                <c:pt idx="21">
                  <c:v>55.3</c:v>
                </c:pt>
                <c:pt idx="22">
                  <c:v>55.6</c:v>
                </c:pt>
                <c:pt idx="23">
                  <c:v>55.9</c:v>
                </c:pt>
                <c:pt idx="24">
                  <c:v>56.2</c:v>
                </c:pt>
                <c:pt idx="25">
                  <c:v>56.5</c:v>
                </c:pt>
                <c:pt idx="26">
                  <c:v>56.8</c:v>
                </c:pt>
                <c:pt idx="27">
                  <c:v>57.1</c:v>
                </c:pt>
                <c:pt idx="28">
                  <c:v>57.4</c:v>
                </c:pt>
                <c:pt idx="29">
                  <c:v>57.7</c:v>
                </c:pt>
                <c:pt idx="30">
                  <c:v>58</c:v>
                </c:pt>
                <c:pt idx="31">
                  <c:v>58.3</c:v>
                </c:pt>
                <c:pt idx="32">
                  <c:v>58.6</c:v>
                </c:pt>
                <c:pt idx="33">
                  <c:v>58.9</c:v>
                </c:pt>
                <c:pt idx="34">
                  <c:v>59.2</c:v>
                </c:pt>
                <c:pt idx="35">
                  <c:v>59.5</c:v>
                </c:pt>
                <c:pt idx="36">
                  <c:v>59.8</c:v>
                </c:pt>
                <c:pt idx="37">
                  <c:v>60.1</c:v>
                </c:pt>
                <c:pt idx="38">
                  <c:v>60.4</c:v>
                </c:pt>
                <c:pt idx="39">
                  <c:v>60.7</c:v>
                </c:pt>
                <c:pt idx="40">
                  <c:v>61</c:v>
                </c:pt>
                <c:pt idx="41">
                  <c:v>61.3</c:v>
                </c:pt>
                <c:pt idx="42">
                  <c:v>61.6</c:v>
                </c:pt>
                <c:pt idx="43">
                  <c:v>61.9</c:v>
                </c:pt>
                <c:pt idx="44">
                  <c:v>62.2</c:v>
                </c:pt>
                <c:pt idx="45">
                  <c:v>62.5</c:v>
                </c:pt>
                <c:pt idx="46">
                  <c:v>62.8</c:v>
                </c:pt>
                <c:pt idx="47">
                  <c:v>63.1</c:v>
                </c:pt>
                <c:pt idx="48">
                  <c:v>63.4</c:v>
                </c:pt>
                <c:pt idx="49">
                  <c:v>63.7</c:v>
                </c:pt>
                <c:pt idx="50">
                  <c:v>64</c:v>
                </c:pt>
                <c:pt idx="51">
                  <c:v>64.3</c:v>
                </c:pt>
                <c:pt idx="52">
                  <c:v>64.599999999999994</c:v>
                </c:pt>
                <c:pt idx="53">
                  <c:v>64.900000000000006</c:v>
                </c:pt>
                <c:pt idx="54">
                  <c:v>65.2</c:v>
                </c:pt>
                <c:pt idx="55">
                  <c:v>65.5</c:v>
                </c:pt>
                <c:pt idx="56">
                  <c:v>65.8</c:v>
                </c:pt>
                <c:pt idx="57">
                  <c:v>66.099999999999994</c:v>
                </c:pt>
                <c:pt idx="58">
                  <c:v>66.400000000000006</c:v>
                </c:pt>
                <c:pt idx="59">
                  <c:v>66.7</c:v>
                </c:pt>
                <c:pt idx="60">
                  <c:v>67</c:v>
                </c:pt>
                <c:pt idx="61">
                  <c:v>67.3</c:v>
                </c:pt>
                <c:pt idx="62">
                  <c:v>67.599999999999994</c:v>
                </c:pt>
                <c:pt idx="63">
                  <c:v>67.900000000000006</c:v>
                </c:pt>
                <c:pt idx="64">
                  <c:v>68.2</c:v>
                </c:pt>
                <c:pt idx="65">
                  <c:v>68.5</c:v>
                </c:pt>
                <c:pt idx="66">
                  <c:v>68.8</c:v>
                </c:pt>
                <c:pt idx="67">
                  <c:v>69.099999999999994</c:v>
                </c:pt>
                <c:pt idx="68">
                  <c:v>69.400000000000006</c:v>
                </c:pt>
                <c:pt idx="69">
                  <c:v>69.7</c:v>
                </c:pt>
                <c:pt idx="70">
                  <c:v>70</c:v>
                </c:pt>
                <c:pt idx="71">
                  <c:v>70.3</c:v>
                </c:pt>
                <c:pt idx="72">
                  <c:v>70.599999999999994</c:v>
                </c:pt>
                <c:pt idx="73">
                  <c:v>70.900000000000006</c:v>
                </c:pt>
                <c:pt idx="74">
                  <c:v>71.2</c:v>
                </c:pt>
                <c:pt idx="75">
                  <c:v>71.5</c:v>
                </c:pt>
                <c:pt idx="76">
                  <c:v>71.8</c:v>
                </c:pt>
                <c:pt idx="77">
                  <c:v>72.099999999999994</c:v>
                </c:pt>
                <c:pt idx="78">
                  <c:v>72.400000000000006</c:v>
                </c:pt>
                <c:pt idx="79">
                  <c:v>72.7</c:v>
                </c:pt>
                <c:pt idx="80">
                  <c:v>73</c:v>
                </c:pt>
                <c:pt idx="81">
                  <c:v>73.3</c:v>
                </c:pt>
                <c:pt idx="82">
                  <c:v>73.599999999999994</c:v>
                </c:pt>
                <c:pt idx="83">
                  <c:v>73.900000000000006</c:v>
                </c:pt>
                <c:pt idx="84">
                  <c:v>74.2</c:v>
                </c:pt>
                <c:pt idx="85">
                  <c:v>74.5</c:v>
                </c:pt>
                <c:pt idx="86">
                  <c:v>74.8</c:v>
                </c:pt>
                <c:pt idx="87">
                  <c:v>75.099999999999994</c:v>
                </c:pt>
                <c:pt idx="88">
                  <c:v>75.400000000000006</c:v>
                </c:pt>
                <c:pt idx="89">
                  <c:v>75.7</c:v>
                </c:pt>
                <c:pt idx="90">
                  <c:v>76</c:v>
                </c:pt>
                <c:pt idx="91">
                  <c:v>76.3</c:v>
                </c:pt>
                <c:pt idx="92">
                  <c:v>76.599999999999994</c:v>
                </c:pt>
                <c:pt idx="93">
                  <c:v>76.900000000000006</c:v>
                </c:pt>
                <c:pt idx="94">
                  <c:v>77.2</c:v>
                </c:pt>
                <c:pt idx="95">
                  <c:v>77.5</c:v>
                </c:pt>
                <c:pt idx="96">
                  <c:v>77.8</c:v>
                </c:pt>
                <c:pt idx="97">
                  <c:v>78.099999999999994</c:v>
                </c:pt>
                <c:pt idx="98">
                  <c:v>78.400000000000006</c:v>
                </c:pt>
                <c:pt idx="99">
                  <c:v>78.7</c:v>
                </c:pt>
                <c:pt idx="100">
                  <c:v>79</c:v>
                </c:pt>
                <c:pt idx="101">
                  <c:v>79.3</c:v>
                </c:pt>
                <c:pt idx="102">
                  <c:v>79.599999999999994</c:v>
                </c:pt>
                <c:pt idx="103">
                  <c:v>79.900000000000006</c:v>
                </c:pt>
                <c:pt idx="104">
                  <c:v>80.2</c:v>
                </c:pt>
                <c:pt idx="105">
                  <c:v>80.5</c:v>
                </c:pt>
                <c:pt idx="106">
                  <c:v>80.8</c:v>
                </c:pt>
                <c:pt idx="107">
                  <c:v>81.099999999999994</c:v>
                </c:pt>
                <c:pt idx="108">
                  <c:v>81.400000000000006</c:v>
                </c:pt>
                <c:pt idx="109">
                  <c:v>81.699999999999989</c:v>
                </c:pt>
                <c:pt idx="110">
                  <c:v>82</c:v>
                </c:pt>
                <c:pt idx="111">
                  <c:v>82.3</c:v>
                </c:pt>
                <c:pt idx="112">
                  <c:v>82.6</c:v>
                </c:pt>
                <c:pt idx="113">
                  <c:v>82.9</c:v>
                </c:pt>
                <c:pt idx="114">
                  <c:v>83.199999999999989</c:v>
                </c:pt>
                <c:pt idx="115">
                  <c:v>83.5</c:v>
                </c:pt>
                <c:pt idx="116">
                  <c:v>83.8</c:v>
                </c:pt>
                <c:pt idx="117">
                  <c:v>84.1</c:v>
                </c:pt>
                <c:pt idx="118">
                  <c:v>84.4</c:v>
                </c:pt>
                <c:pt idx="119">
                  <c:v>84.699999999999989</c:v>
                </c:pt>
                <c:pt idx="120">
                  <c:v>85</c:v>
                </c:pt>
                <c:pt idx="121">
                  <c:v>85.3</c:v>
                </c:pt>
                <c:pt idx="122">
                  <c:v>85.6</c:v>
                </c:pt>
                <c:pt idx="123">
                  <c:v>85.9</c:v>
                </c:pt>
                <c:pt idx="124">
                  <c:v>86.199999999999989</c:v>
                </c:pt>
                <c:pt idx="125">
                  <c:v>86.5</c:v>
                </c:pt>
                <c:pt idx="126">
                  <c:v>86.8</c:v>
                </c:pt>
                <c:pt idx="127">
                  <c:v>87.1</c:v>
                </c:pt>
                <c:pt idx="128">
                  <c:v>87.4</c:v>
                </c:pt>
                <c:pt idx="129">
                  <c:v>87.699999999999989</c:v>
                </c:pt>
                <c:pt idx="130">
                  <c:v>88</c:v>
                </c:pt>
                <c:pt idx="131">
                  <c:v>88.3</c:v>
                </c:pt>
                <c:pt idx="132">
                  <c:v>88.6</c:v>
                </c:pt>
                <c:pt idx="133">
                  <c:v>88.9</c:v>
                </c:pt>
                <c:pt idx="134">
                  <c:v>89.199999999999989</c:v>
                </c:pt>
                <c:pt idx="135">
                  <c:v>89.5</c:v>
                </c:pt>
                <c:pt idx="136">
                  <c:v>89.8</c:v>
                </c:pt>
                <c:pt idx="137">
                  <c:v>90</c:v>
                </c:pt>
              </c:numCache>
            </c:numRef>
          </c:xVal>
          <c:yVal>
            <c:numRef>
              <c:f>Hoja1!$E$100:$E$237</c:f>
              <c:numCache>
                <c:formatCode>General</c:formatCode>
                <c:ptCount val="138"/>
                <c:pt idx="0">
                  <c:v>3.9958878882797024E-3</c:v>
                </c:pt>
                <c:pt idx="1">
                  <c:v>4.2363249371927519E-3</c:v>
                </c:pt>
                <c:pt idx="2">
                  <c:v>4.4877425719720256E-3</c:v>
                </c:pt>
                <c:pt idx="3">
                  <c:v>4.7503905071147505E-3</c:v>
                </c:pt>
                <c:pt idx="4">
                  <c:v>5.0245062539718685E-3</c:v>
                </c:pt>
                <c:pt idx="5">
                  <c:v>5.3103136479446351E-3</c:v>
                </c:pt>
                <c:pt idx="6">
                  <c:v>5.6080213447150893E-3</c:v>
                </c:pt>
                <c:pt idx="7">
                  <c:v>5.9178212909256475E-3</c:v>
                </c:pt>
                <c:pt idx="8">
                  <c:v>6.2398871751761674E-3</c:v>
                </c:pt>
                <c:pt idx="9">
                  <c:v>6.5743728656479927E-3</c:v>
                </c:pt>
                <c:pt idx="10">
                  <c:v>6.9214108410898031E-3</c:v>
                </c:pt>
                <c:pt idx="11">
                  <c:v>7.2811106223066935E-3</c:v>
                </c:pt>
                <c:pt idx="12">
                  <c:v>7.6535572116761793E-3</c:v>
                </c:pt>
                <c:pt idx="13">
                  <c:v>8.0388095485704695E-3</c:v>
                </c:pt>
                <c:pt idx="14">
                  <c:v>8.436898988888138E-3</c:v>
                </c:pt>
                <c:pt idx="15">
                  <c:v>8.8478278171865866E-3</c:v>
                </c:pt>
                <c:pt idx="16">
                  <c:v>9.2715678001562881E-3</c:v>
                </c:pt>
                <c:pt idx="17">
                  <c:v>9.7080587903834344E-3</c:v>
                </c:pt>
                <c:pt idx="18">
                  <c:v>1.0157207389507386E-2</c:v>
                </c:pt>
                <c:pt idx="19">
                  <c:v>1.0618885679988551E-2</c:v>
                </c:pt>
                <c:pt idx="20">
                  <c:v>1.1092930034758103E-2</c:v>
                </c:pt>
                <c:pt idx="21">
                  <c:v>1.1579140014021034E-2</c:v>
                </c:pt>
                <c:pt idx="22">
                  <c:v>1.207727735842452E-2</c:v>
                </c:pt>
                <c:pt idx="23">
                  <c:v>1.258706508768348E-2</c:v>
                </c:pt>
                <c:pt idx="24">
                  <c:v>1.3108186713572029E-2</c:v>
                </c:pt>
                <c:pt idx="25">
                  <c:v>1.3640285575941108E-2</c:v>
                </c:pt>
                <c:pt idx="26">
                  <c:v>1.4182964310109937E-2</c:v>
                </c:pt>
                <c:pt idx="27">
                  <c:v>1.4735784453598652E-2</c:v>
                </c:pt>
                <c:pt idx="28">
                  <c:v>1.5298266199724204E-2</c:v>
                </c:pt>
                <c:pt idx="29">
                  <c:v>1.586988830507028E-2</c:v>
                </c:pt>
                <c:pt idx="30">
                  <c:v>1.6450088157265286E-2</c:v>
                </c:pt>
                <c:pt idx="31">
                  <c:v>1.7038262008864047E-2</c:v>
                </c:pt>
                <c:pt idx="32">
                  <c:v>1.7633765382427679E-2</c:v>
                </c:pt>
                <c:pt idx="33">
                  <c:v>1.823591365113798E-2</c:v>
                </c:pt>
                <c:pt idx="34">
                  <c:v>1.8843982798468904E-2</c:v>
                </c:pt>
                <c:pt idx="35">
                  <c:v>1.9457210359571955E-2</c:v>
                </c:pt>
                <c:pt idx="36">
                  <c:v>2.0074796546121182E-2</c:v>
                </c:pt>
                <c:pt idx="37">
                  <c:v>2.0695905555408147E-2</c:v>
                </c:pt>
                <c:pt idx="38">
                  <c:v>2.1319667063486945E-2</c:v>
                </c:pt>
                <c:pt idx="39">
                  <c:v>2.1945177901147059E-2</c:v>
                </c:pt>
                <c:pt idx="40">
                  <c:v>2.257150391044481E-2</c:v>
                </c:pt>
                <c:pt idx="41">
                  <c:v>2.319768197845996E-2</c:v>
                </c:pt>
                <c:pt idx="42">
                  <c:v>2.3822722243867347E-2</c:v>
                </c:pt>
                <c:pt idx="43">
                  <c:v>2.4445610470834479E-2</c:v>
                </c:pt>
                <c:pt idx="44">
                  <c:v>2.5065310583679615E-2</c:v>
                </c:pt>
                <c:pt idx="45">
                  <c:v>2.5680767354660534E-2</c:v>
                </c:pt>
                <c:pt idx="46">
                  <c:v>2.6290909236219167E-2</c:v>
                </c:pt>
                <c:pt idx="47">
                  <c:v>2.6894651327989284E-2</c:v>
                </c:pt>
                <c:pt idx="48">
                  <c:v>2.7490898467891458E-2</c:v>
                </c:pt>
                <c:pt idx="49">
                  <c:v>2.807854843570037E-2</c:v>
                </c:pt>
                <c:pt idx="50">
                  <c:v>2.8656495256579127E-2</c:v>
                </c:pt>
                <c:pt idx="51">
                  <c:v>2.9223632591245711E-2</c:v>
                </c:pt>
                <c:pt idx="52">
                  <c:v>2.977885719866925E-2</c:v>
                </c:pt>
                <c:pt idx="53">
                  <c:v>3.0321072456501296E-2</c:v>
                </c:pt>
                <c:pt idx="54">
                  <c:v>3.0849191923831069E-2</c:v>
                </c:pt>
                <c:pt idx="55">
                  <c:v>3.1362142930323841E-2</c:v>
                </c:pt>
                <c:pt idx="56">
                  <c:v>3.1858870175359218E-2</c:v>
                </c:pt>
                <c:pt idx="57">
                  <c:v>3.2338339320440973E-2</c:v>
                </c:pt>
                <c:pt idx="58">
                  <c:v>3.2799540557901317E-2</c:v>
                </c:pt>
                <c:pt idx="59">
                  <c:v>3.3241492138777202E-2</c:v>
                </c:pt>
                <c:pt idx="60">
                  <c:v>3.3663243842695645E-2</c:v>
                </c:pt>
                <c:pt idx="61">
                  <c:v>3.4063880372670316E-2</c:v>
                </c:pt>
                <c:pt idx="62">
                  <c:v>3.4442524657885644E-2</c:v>
                </c:pt>
                <c:pt idx="63">
                  <c:v>3.4798341047826677E-2</c:v>
                </c:pt>
                <c:pt idx="64">
                  <c:v>3.5130538381501347E-2</c:v>
                </c:pt>
                <c:pt idx="65">
                  <c:v>3.5438372915998322E-2</c:v>
                </c:pt>
                <c:pt idx="66">
                  <c:v>3.5721151099221554E-2</c:v>
                </c:pt>
                <c:pt idx="67">
                  <c:v>3.597823217234361E-2</c:v>
                </c:pt>
                <c:pt idx="68">
                  <c:v>3.6209030588315948E-2</c:v>
                </c:pt>
                <c:pt idx="69">
                  <c:v>3.6413018233663656E-2</c:v>
                </c:pt>
                <c:pt idx="70">
                  <c:v>3.6589726441767639E-2</c:v>
                </c:pt>
                <c:pt idx="71">
                  <c:v>3.6738747786892983E-2</c:v>
                </c:pt>
                <c:pt idx="72">
                  <c:v>3.6859737649352693E-2</c:v>
                </c:pt>
                <c:pt idx="73">
                  <c:v>3.6952415543391202E-2</c:v>
                </c:pt>
                <c:pt idx="74">
                  <c:v>3.7016566200626537E-2</c:v>
                </c:pt>
                <c:pt idx="75">
                  <c:v>3.7052040403193626E-2</c:v>
                </c:pt>
                <c:pt idx="76">
                  <c:v>3.705875556207567E-2</c:v>
                </c:pt>
                <c:pt idx="77">
                  <c:v>3.7036696037486279E-2</c:v>
                </c:pt>
                <c:pt idx="78">
                  <c:v>3.6985913199562882E-2</c:v>
                </c:pt>
                <c:pt idx="79">
                  <c:v>3.6906525229041823E-2</c:v>
                </c:pt>
                <c:pt idx="80">
                  <c:v>3.6798716658997491E-2</c:v>
                </c:pt>
                <c:pt idx="81">
                  <c:v>3.6662737660132713E-2</c:v>
                </c:pt>
                <c:pt idx="82">
                  <c:v>3.6498903073494779E-2</c:v>
                </c:pt>
                <c:pt idx="83">
                  <c:v>3.630759119585155E-2</c:v>
                </c:pt>
                <c:pt idx="84">
                  <c:v>3.6089242324286425E-2</c:v>
                </c:pt>
                <c:pt idx="85">
                  <c:v>3.5844357067848588E-2</c:v>
                </c:pt>
                <c:pt idx="86">
                  <c:v>3.5573494435319764E-2</c:v>
                </c:pt>
                <c:pt idx="87">
                  <c:v>3.5277269709319735E-2</c:v>
                </c:pt>
                <c:pt idx="88">
                  <c:v>3.4956352118064526E-2</c:v>
                </c:pt>
                <c:pt idx="89">
                  <c:v>3.4611462317105122E-2</c:v>
                </c:pt>
                <c:pt idx="90">
                  <c:v>3.4243369694304353E-2</c:v>
                </c:pt>
                <c:pt idx="91">
                  <c:v>3.3852889512150652E-2</c:v>
                </c:pt>
                <c:pt idx="92">
                  <c:v>3.3440879902252203E-2</c:v>
                </c:pt>
                <c:pt idx="93">
                  <c:v>3.3008238727502477E-2</c:v>
                </c:pt>
                <c:pt idx="94">
                  <c:v>3.2555900327951623E-2</c:v>
                </c:pt>
                <c:pt idx="95">
                  <c:v>3.2084832166857473E-2</c:v>
                </c:pt>
                <c:pt idx="96">
                  <c:v>3.1596031393722114E-2</c:v>
                </c:pt>
                <c:pt idx="97">
                  <c:v>3.1090521341343623E-2</c:v>
                </c:pt>
                <c:pt idx="98">
                  <c:v>3.0569347974029087E-2</c:v>
                </c:pt>
                <c:pt idx="99">
                  <c:v>3.003357630412349E-2</c:v>
                </c:pt>
                <c:pt idx="100">
                  <c:v>2.9484286793911994E-2</c:v>
                </c:pt>
                <c:pt idx="101">
                  <c:v>2.8922571759752994E-2</c:v>
                </c:pt>
                <c:pt idx="102">
                  <c:v>2.8349531794997957E-2</c:v>
                </c:pt>
                <c:pt idx="103">
                  <c:v>2.7766272227856735E-2</c:v>
                </c:pt>
                <c:pt idx="104">
                  <c:v>2.7173899629877936E-2</c:v>
                </c:pt>
                <c:pt idx="105">
                  <c:v>2.657351839013624E-2</c:v>
                </c:pt>
                <c:pt idx="106">
                  <c:v>2.5966227369562077E-2</c:v>
                </c:pt>
                <c:pt idx="107">
                  <c:v>2.5353116649114903E-2</c:v>
                </c:pt>
                <c:pt idx="108">
                  <c:v>2.4735264384700292E-2</c:v>
                </c:pt>
                <c:pt idx="109">
                  <c:v>2.4113733780868195E-2</c:v>
                </c:pt>
                <c:pt idx="110">
                  <c:v>2.348957019441163E-2</c:v>
                </c:pt>
                <c:pt idx="111">
                  <c:v>2.2863798378023426E-2</c:v>
                </c:pt>
                <c:pt idx="112">
                  <c:v>2.2237419873163179E-2</c:v>
                </c:pt>
                <c:pt idx="113">
                  <c:v>2.1611410560256134E-2</c:v>
                </c:pt>
                <c:pt idx="114">
                  <c:v>2.0986718373287389E-2</c:v>
                </c:pt>
                <c:pt idx="115">
                  <c:v>2.0364261184783568E-2</c:v>
                </c:pt>
                <c:pt idx="116">
                  <c:v>1.9744924866096525E-2</c:v>
                </c:pt>
                <c:pt idx="117">
                  <c:v>1.9129561526822676E-2</c:v>
                </c:pt>
                <c:pt idx="118">
                  <c:v>1.8518987936123187E-2</c:v>
                </c:pt>
                <c:pt idx="119">
                  <c:v>1.7913984127652629E-2</c:v>
                </c:pt>
                <c:pt idx="120">
                  <c:v>1.731529218876926E-2</c:v>
                </c:pt>
                <c:pt idx="121">
                  <c:v>1.6723615233695623E-2</c:v>
                </c:pt>
                <c:pt idx="122">
                  <c:v>1.6139616559323125E-2</c:v>
                </c:pt>
                <c:pt idx="123">
                  <c:v>1.5563918981424682E-2</c:v>
                </c:pt>
                <c:pt idx="124">
                  <c:v>1.4997104348150147E-2</c:v>
                </c:pt>
                <c:pt idx="125">
                  <c:v>1.443971322684106E-2</c:v>
                </c:pt>
                <c:pt idx="126">
                  <c:v>1.3892244759417945E-2</c:v>
                </c:pt>
                <c:pt idx="127">
                  <c:v>1.3355156680862935E-2</c:v>
                </c:pt>
                <c:pt idx="128">
                  <c:v>1.2828865494654994E-2</c:v>
                </c:pt>
                <c:pt idx="129">
                  <c:v>1.2313746798407641E-2</c:v>
                </c:pt>
                <c:pt idx="130">
                  <c:v>1.1810135752417326E-2</c:v>
                </c:pt>
                <c:pt idx="131">
                  <c:v>1.1318327683355552E-2</c:v>
                </c:pt>
                <c:pt idx="132">
                  <c:v>1.0838578814925202E-2</c:v>
                </c:pt>
                <c:pt idx="133">
                  <c:v>1.0371107116959372E-2</c:v>
                </c:pt>
                <c:pt idx="134">
                  <c:v>9.9160932641614904E-3</c:v>
                </c:pt>
                <c:pt idx="135">
                  <c:v>9.4736816954720873E-3</c:v>
                </c:pt>
                <c:pt idx="136">
                  <c:v>9.0439817648993934E-3</c:v>
                </c:pt>
                <c:pt idx="137">
                  <c:v>8.7646158048075243E-3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1-4355-A9B3-8F891BE45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87184"/>
        <c:axId val="642888168"/>
      </c:scatterChart>
      <c:valAx>
        <c:axId val="642887184"/>
        <c:scaling>
          <c:orientation val="minMax"/>
          <c:max val="90"/>
          <c:min val="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2888168"/>
        <c:crosses val="autoZero"/>
        <c:crossBetween val="midCat"/>
      </c:valAx>
      <c:valAx>
        <c:axId val="64288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288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7</xdr:row>
      <xdr:rowOff>42862</xdr:rowOff>
    </xdr:from>
    <xdr:to>
      <xdr:col>15</xdr:col>
      <xdr:colOff>152400</xdr:colOff>
      <xdr:row>24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097477-7CC8-4629-81B3-618FF7AAD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347737</xdr:colOff>
      <xdr:row>39</xdr:row>
      <xdr:rowOff>77106</xdr:rowOff>
    </xdr:from>
    <xdr:to>
      <xdr:col>21</xdr:col>
      <xdr:colOff>317499</xdr:colOff>
      <xdr:row>61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A38EBE-3952-489A-B4B5-A50AFE045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275167</xdr:colOff>
      <xdr:row>91</xdr:row>
      <xdr:rowOff>84666</xdr:rowOff>
    </xdr:from>
    <xdr:to>
      <xdr:col>12</xdr:col>
      <xdr:colOff>230048</xdr:colOff>
      <xdr:row>92</xdr:row>
      <xdr:rowOff>179880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12F657D-ABBC-45AA-8836-2204AE53D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80667" y="17568333"/>
          <a:ext cx="5352381" cy="2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100</xdr:row>
      <xdr:rowOff>0</xdr:rowOff>
    </xdr:from>
    <xdr:to>
      <xdr:col>16</xdr:col>
      <xdr:colOff>87928</xdr:colOff>
      <xdr:row>109</xdr:row>
      <xdr:rowOff>47405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041886C-7377-4808-A3D1-3A84F274F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500" y="19198167"/>
          <a:ext cx="7771428" cy="1761905"/>
        </a:xfrm>
        <a:prstGeom prst="rect">
          <a:avLst/>
        </a:prstGeom>
      </xdr:spPr>
    </xdr:pic>
    <xdr:clientData/>
  </xdr:twoCellAnchor>
  <xdr:twoCellAnchor>
    <xdr:from>
      <xdr:col>6</xdr:col>
      <xdr:colOff>359832</xdr:colOff>
      <xdr:row>111</xdr:row>
      <xdr:rowOff>99483</xdr:rowOff>
    </xdr:from>
    <xdr:to>
      <xdr:col>14</xdr:col>
      <xdr:colOff>433917</xdr:colOff>
      <xdr:row>132</xdr:row>
      <xdr:rowOff>42332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8C63A22-6944-4E40-91B4-504747A25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0B39-51E5-4F5E-8BA1-E0453CD653D3}">
  <dimension ref="A1:BF449"/>
  <sheetViews>
    <sheetView tabSelected="1" topLeftCell="A182" zoomScale="90" zoomScaleNormal="90" workbookViewId="0">
      <selection activeCell="H191" sqref="H191"/>
    </sheetView>
  </sheetViews>
  <sheetFormatPr baseColWidth="10" defaultRowHeight="15" x14ac:dyDescent="0.25"/>
  <cols>
    <col min="1" max="1" width="19.140625" customWidth="1"/>
    <col min="2" max="2" width="34.140625" customWidth="1"/>
    <col min="4" max="5" width="11.85546875" bestFit="1" customWidth="1"/>
    <col min="7" max="8" width="11.85546875" bestFit="1" customWidth="1"/>
  </cols>
  <sheetData>
    <row r="1" spans="1:54" ht="27" customHeight="1" x14ac:dyDescent="0.25">
      <c r="A1" s="6" t="s">
        <v>21</v>
      </c>
      <c r="B1" s="3" t="s">
        <v>22</v>
      </c>
    </row>
    <row r="2" spans="1:54" x14ac:dyDescent="0.25">
      <c r="A2" s="4">
        <v>1</v>
      </c>
      <c r="B2" s="5">
        <v>71</v>
      </c>
      <c r="D2" s="13" t="s">
        <v>0</v>
      </c>
      <c r="E2" s="13"/>
      <c r="F2" s="13"/>
    </row>
    <row r="3" spans="1:54" x14ac:dyDescent="0.25">
      <c r="A3" s="1">
        <v>2</v>
      </c>
      <c r="B3" s="2">
        <v>73</v>
      </c>
    </row>
    <row r="4" spans="1:54" x14ac:dyDescent="0.25">
      <c r="A4" s="4">
        <v>3</v>
      </c>
      <c r="B4" s="5">
        <v>85</v>
      </c>
      <c r="D4" s="7" t="s">
        <v>2</v>
      </c>
      <c r="E4" s="7">
        <f>SUM(B2:B51)</f>
        <v>3586</v>
      </c>
    </row>
    <row r="5" spans="1:54" x14ac:dyDescent="0.25">
      <c r="A5" s="1">
        <v>4</v>
      </c>
      <c r="B5" s="2">
        <v>68</v>
      </c>
      <c r="D5" s="7" t="s">
        <v>1</v>
      </c>
      <c r="E5" s="7">
        <f>AVERAGE(B2:B51)</f>
        <v>71.72</v>
      </c>
      <c r="F5">
        <f>E5</f>
        <v>71.72</v>
      </c>
      <c r="G5">
        <f t="shared" ref="G5:BB5" si="0">F5</f>
        <v>71.72</v>
      </c>
      <c r="H5">
        <f t="shared" si="0"/>
        <v>71.72</v>
      </c>
      <c r="I5">
        <f t="shared" si="0"/>
        <v>71.72</v>
      </c>
      <c r="J5">
        <f t="shared" si="0"/>
        <v>71.72</v>
      </c>
      <c r="K5">
        <f t="shared" si="0"/>
        <v>71.72</v>
      </c>
      <c r="L5">
        <f t="shared" si="0"/>
        <v>71.72</v>
      </c>
      <c r="M5">
        <f t="shared" si="0"/>
        <v>71.72</v>
      </c>
      <c r="N5">
        <f t="shared" si="0"/>
        <v>71.72</v>
      </c>
      <c r="O5">
        <f t="shared" si="0"/>
        <v>71.72</v>
      </c>
      <c r="P5">
        <f t="shared" si="0"/>
        <v>71.72</v>
      </c>
      <c r="Q5">
        <f t="shared" si="0"/>
        <v>71.72</v>
      </c>
      <c r="R5">
        <f t="shared" si="0"/>
        <v>71.72</v>
      </c>
      <c r="S5">
        <f t="shared" si="0"/>
        <v>71.72</v>
      </c>
      <c r="T5">
        <f t="shared" si="0"/>
        <v>71.72</v>
      </c>
      <c r="U5">
        <f t="shared" si="0"/>
        <v>71.72</v>
      </c>
      <c r="V5">
        <f t="shared" si="0"/>
        <v>71.72</v>
      </c>
      <c r="W5">
        <f t="shared" si="0"/>
        <v>71.72</v>
      </c>
      <c r="X5">
        <f t="shared" si="0"/>
        <v>71.72</v>
      </c>
      <c r="Y5">
        <f t="shared" si="0"/>
        <v>71.72</v>
      </c>
      <c r="Z5">
        <f t="shared" si="0"/>
        <v>71.72</v>
      </c>
      <c r="AA5">
        <f t="shared" si="0"/>
        <v>71.72</v>
      </c>
      <c r="AB5">
        <f t="shared" si="0"/>
        <v>71.72</v>
      </c>
      <c r="AC5">
        <f t="shared" si="0"/>
        <v>71.72</v>
      </c>
      <c r="AD5">
        <f t="shared" si="0"/>
        <v>71.72</v>
      </c>
      <c r="AE5">
        <f t="shared" si="0"/>
        <v>71.72</v>
      </c>
      <c r="AF5">
        <f t="shared" si="0"/>
        <v>71.72</v>
      </c>
      <c r="AG5">
        <f t="shared" si="0"/>
        <v>71.72</v>
      </c>
      <c r="AH5">
        <f t="shared" si="0"/>
        <v>71.72</v>
      </c>
      <c r="AI5">
        <f t="shared" si="0"/>
        <v>71.72</v>
      </c>
      <c r="AJ5">
        <f t="shared" si="0"/>
        <v>71.72</v>
      </c>
      <c r="AK5">
        <f t="shared" si="0"/>
        <v>71.72</v>
      </c>
      <c r="AL5">
        <f t="shared" si="0"/>
        <v>71.72</v>
      </c>
      <c r="AM5">
        <f t="shared" si="0"/>
        <v>71.72</v>
      </c>
      <c r="AN5">
        <f t="shared" si="0"/>
        <v>71.72</v>
      </c>
      <c r="AO5">
        <f t="shared" si="0"/>
        <v>71.72</v>
      </c>
      <c r="AP5">
        <f t="shared" si="0"/>
        <v>71.72</v>
      </c>
      <c r="AQ5">
        <f t="shared" si="0"/>
        <v>71.72</v>
      </c>
      <c r="AR5">
        <f t="shared" si="0"/>
        <v>71.72</v>
      </c>
      <c r="AS5">
        <f t="shared" si="0"/>
        <v>71.72</v>
      </c>
      <c r="AT5">
        <f t="shared" si="0"/>
        <v>71.72</v>
      </c>
      <c r="AU5">
        <f t="shared" si="0"/>
        <v>71.72</v>
      </c>
      <c r="AV5">
        <f t="shared" si="0"/>
        <v>71.72</v>
      </c>
      <c r="AW5">
        <f t="shared" si="0"/>
        <v>71.72</v>
      </c>
      <c r="AX5">
        <f t="shared" si="0"/>
        <v>71.72</v>
      </c>
      <c r="AY5">
        <f t="shared" si="0"/>
        <v>71.72</v>
      </c>
      <c r="AZ5">
        <f t="shared" si="0"/>
        <v>71.72</v>
      </c>
      <c r="BA5">
        <f t="shared" si="0"/>
        <v>71.72</v>
      </c>
      <c r="BB5">
        <f t="shared" si="0"/>
        <v>71.72</v>
      </c>
    </row>
    <row r="6" spans="1:54" x14ac:dyDescent="0.25">
      <c r="A6" s="4">
        <v>5</v>
      </c>
      <c r="B6" s="5">
        <v>67</v>
      </c>
      <c r="D6" s="7" t="s">
        <v>3</v>
      </c>
      <c r="E6" s="7">
        <f>MIN(B2:B51)</f>
        <v>49</v>
      </c>
    </row>
    <row r="7" spans="1:54" x14ac:dyDescent="0.25">
      <c r="A7" s="1">
        <v>6</v>
      </c>
      <c r="B7" s="2">
        <v>76</v>
      </c>
      <c r="D7" s="7" t="s">
        <v>4</v>
      </c>
      <c r="E7" s="7">
        <f>MAX(B2:B51)</f>
        <v>90</v>
      </c>
    </row>
    <row r="8" spans="1:54" x14ac:dyDescent="0.25">
      <c r="A8" s="4">
        <v>7</v>
      </c>
      <c r="B8" s="5">
        <v>82</v>
      </c>
    </row>
    <row r="9" spans="1:54" x14ac:dyDescent="0.25">
      <c r="A9" s="1">
        <v>8</v>
      </c>
      <c r="B9" s="2">
        <v>77</v>
      </c>
    </row>
    <row r="10" spans="1:54" x14ac:dyDescent="0.25">
      <c r="A10" s="4">
        <v>9</v>
      </c>
      <c r="B10" s="5">
        <v>80</v>
      </c>
    </row>
    <row r="11" spans="1:54" x14ac:dyDescent="0.25">
      <c r="A11" s="1">
        <v>10</v>
      </c>
      <c r="B11" s="2">
        <v>69</v>
      </c>
    </row>
    <row r="12" spans="1:54" x14ac:dyDescent="0.25">
      <c r="A12" s="4">
        <v>11</v>
      </c>
      <c r="B12" s="5">
        <v>71</v>
      </c>
    </row>
    <row r="13" spans="1:54" x14ac:dyDescent="0.25">
      <c r="A13" s="1">
        <v>12</v>
      </c>
      <c r="B13" s="2">
        <v>78</v>
      </c>
    </row>
    <row r="14" spans="1:54" x14ac:dyDescent="0.25">
      <c r="A14" s="4">
        <v>13</v>
      </c>
      <c r="B14" s="5">
        <v>80</v>
      </c>
    </row>
    <row r="15" spans="1:54" x14ac:dyDescent="0.25">
      <c r="A15" s="1">
        <v>14</v>
      </c>
      <c r="B15" s="2">
        <v>78</v>
      </c>
    </row>
    <row r="16" spans="1:54" x14ac:dyDescent="0.25">
      <c r="A16" s="4">
        <v>15</v>
      </c>
      <c r="B16" s="5">
        <v>73</v>
      </c>
    </row>
    <row r="17" spans="1:58" x14ac:dyDescent="0.25">
      <c r="A17" s="1">
        <v>16</v>
      </c>
      <c r="B17" s="2">
        <v>80</v>
      </c>
    </row>
    <row r="18" spans="1:58" x14ac:dyDescent="0.25">
      <c r="A18" s="4">
        <v>17</v>
      </c>
      <c r="B18" s="5">
        <v>51</v>
      </c>
    </row>
    <row r="19" spans="1:58" x14ac:dyDescent="0.25">
      <c r="A19" s="1">
        <v>18</v>
      </c>
      <c r="B19" s="2">
        <v>60</v>
      </c>
    </row>
    <row r="20" spans="1:58" x14ac:dyDescent="0.25">
      <c r="A20" s="4">
        <v>19</v>
      </c>
      <c r="B20" s="5">
        <v>78</v>
      </c>
    </row>
    <row r="21" spans="1:58" x14ac:dyDescent="0.25">
      <c r="A21" s="1">
        <v>20</v>
      </c>
      <c r="B21" s="2">
        <v>77</v>
      </c>
    </row>
    <row r="22" spans="1:58" x14ac:dyDescent="0.25">
      <c r="A22" s="4">
        <v>21</v>
      </c>
      <c r="B22" s="5">
        <v>75</v>
      </c>
    </row>
    <row r="23" spans="1:58" x14ac:dyDescent="0.25">
      <c r="A23" s="1">
        <v>22</v>
      </c>
      <c r="B23" s="2">
        <v>67</v>
      </c>
    </row>
    <row r="24" spans="1:58" x14ac:dyDescent="0.25">
      <c r="A24" s="4">
        <v>23</v>
      </c>
      <c r="B24" s="5">
        <v>88</v>
      </c>
    </row>
    <row r="25" spans="1:58" x14ac:dyDescent="0.25">
      <c r="A25" s="1">
        <v>24</v>
      </c>
      <c r="B25" s="2">
        <v>85</v>
      </c>
    </row>
    <row r="26" spans="1:58" x14ac:dyDescent="0.25">
      <c r="A26" s="4">
        <v>25</v>
      </c>
      <c r="B26" s="5">
        <v>57</v>
      </c>
    </row>
    <row r="27" spans="1:58" x14ac:dyDescent="0.25">
      <c r="A27" s="1">
        <v>26</v>
      </c>
      <c r="B27" s="2">
        <v>49</v>
      </c>
      <c r="D27" s="14" t="s">
        <v>5</v>
      </c>
      <c r="E27" s="14"/>
      <c r="F27" s="14"/>
    </row>
    <row r="28" spans="1:58" x14ac:dyDescent="0.25">
      <c r="A28" s="4">
        <v>27</v>
      </c>
      <c r="B28" s="5">
        <v>75</v>
      </c>
      <c r="H28" s="7" t="s">
        <v>15</v>
      </c>
      <c r="I28" s="7"/>
    </row>
    <row r="29" spans="1:58" x14ac:dyDescent="0.25">
      <c r="A29" s="1">
        <v>28</v>
      </c>
      <c r="B29" s="2">
        <v>80</v>
      </c>
      <c r="D29" s="7" t="s">
        <v>6</v>
      </c>
      <c r="E29" s="7"/>
      <c r="F29" s="7">
        <f>_xlfn.VAR.P(B2:B51)</f>
        <v>115.88160000000001</v>
      </c>
      <c r="H29" s="7" t="s">
        <v>16</v>
      </c>
      <c r="I29" s="7">
        <f>$E$5+$F$31</f>
        <v>82.484831628966617</v>
      </c>
      <c r="J29">
        <f>I29</f>
        <v>82.484831628966617</v>
      </c>
      <c r="K29">
        <f t="shared" ref="K29:BF29" si="1">J29</f>
        <v>82.484831628966617</v>
      </c>
      <c r="L29">
        <f t="shared" si="1"/>
        <v>82.484831628966617</v>
      </c>
      <c r="M29">
        <f t="shared" si="1"/>
        <v>82.484831628966617</v>
      </c>
      <c r="N29">
        <f t="shared" si="1"/>
        <v>82.484831628966617</v>
      </c>
      <c r="O29">
        <f t="shared" si="1"/>
        <v>82.484831628966617</v>
      </c>
      <c r="P29">
        <f t="shared" si="1"/>
        <v>82.484831628966617</v>
      </c>
      <c r="Q29">
        <f t="shared" si="1"/>
        <v>82.484831628966617</v>
      </c>
      <c r="R29">
        <f t="shared" si="1"/>
        <v>82.484831628966617</v>
      </c>
      <c r="S29">
        <f t="shared" si="1"/>
        <v>82.484831628966617</v>
      </c>
      <c r="T29">
        <f t="shared" si="1"/>
        <v>82.484831628966617</v>
      </c>
      <c r="U29">
        <f t="shared" si="1"/>
        <v>82.484831628966617</v>
      </c>
      <c r="V29">
        <f t="shared" si="1"/>
        <v>82.484831628966617</v>
      </c>
      <c r="W29">
        <f t="shared" si="1"/>
        <v>82.484831628966617</v>
      </c>
      <c r="X29">
        <f t="shared" si="1"/>
        <v>82.484831628966617</v>
      </c>
      <c r="Y29">
        <f t="shared" si="1"/>
        <v>82.484831628966617</v>
      </c>
      <c r="Z29">
        <f t="shared" si="1"/>
        <v>82.484831628966617</v>
      </c>
      <c r="AA29">
        <f t="shared" si="1"/>
        <v>82.484831628966617</v>
      </c>
      <c r="AB29">
        <f t="shared" si="1"/>
        <v>82.484831628966617</v>
      </c>
      <c r="AC29">
        <f t="shared" si="1"/>
        <v>82.484831628966617</v>
      </c>
      <c r="AD29">
        <f t="shared" si="1"/>
        <v>82.484831628966617</v>
      </c>
      <c r="AE29">
        <f t="shared" si="1"/>
        <v>82.484831628966617</v>
      </c>
      <c r="AF29">
        <f t="shared" si="1"/>
        <v>82.484831628966617</v>
      </c>
      <c r="AG29">
        <f t="shared" si="1"/>
        <v>82.484831628966617</v>
      </c>
      <c r="AH29">
        <f t="shared" si="1"/>
        <v>82.484831628966617</v>
      </c>
      <c r="AI29">
        <f t="shared" si="1"/>
        <v>82.484831628966617</v>
      </c>
      <c r="AJ29">
        <f t="shared" si="1"/>
        <v>82.484831628966617</v>
      </c>
      <c r="AK29">
        <f t="shared" si="1"/>
        <v>82.484831628966617</v>
      </c>
      <c r="AL29">
        <f t="shared" si="1"/>
        <v>82.484831628966617</v>
      </c>
      <c r="AM29">
        <f t="shared" si="1"/>
        <v>82.484831628966617</v>
      </c>
      <c r="AN29">
        <f t="shared" si="1"/>
        <v>82.484831628966617</v>
      </c>
      <c r="AO29">
        <f t="shared" si="1"/>
        <v>82.484831628966617</v>
      </c>
      <c r="AP29">
        <f>AO29</f>
        <v>82.484831628966617</v>
      </c>
      <c r="AQ29">
        <f t="shared" si="1"/>
        <v>82.484831628966617</v>
      </c>
      <c r="AR29">
        <f t="shared" si="1"/>
        <v>82.484831628966617</v>
      </c>
      <c r="AS29">
        <f t="shared" si="1"/>
        <v>82.484831628966617</v>
      </c>
      <c r="AT29">
        <f t="shared" si="1"/>
        <v>82.484831628966617</v>
      </c>
      <c r="AU29">
        <f t="shared" si="1"/>
        <v>82.484831628966617</v>
      </c>
      <c r="AV29">
        <f t="shared" si="1"/>
        <v>82.484831628966617</v>
      </c>
      <c r="AW29">
        <f t="shared" si="1"/>
        <v>82.484831628966617</v>
      </c>
      <c r="AX29">
        <f t="shared" si="1"/>
        <v>82.484831628966617</v>
      </c>
      <c r="AY29">
        <f t="shared" si="1"/>
        <v>82.484831628966617</v>
      </c>
      <c r="AZ29">
        <f t="shared" si="1"/>
        <v>82.484831628966617</v>
      </c>
      <c r="BA29">
        <f t="shared" si="1"/>
        <v>82.484831628966617</v>
      </c>
      <c r="BB29">
        <f t="shared" si="1"/>
        <v>82.484831628966617</v>
      </c>
      <c r="BC29">
        <f t="shared" si="1"/>
        <v>82.484831628966617</v>
      </c>
      <c r="BD29">
        <f t="shared" si="1"/>
        <v>82.484831628966617</v>
      </c>
      <c r="BE29">
        <f t="shared" si="1"/>
        <v>82.484831628966617</v>
      </c>
      <c r="BF29">
        <f t="shared" si="1"/>
        <v>82.484831628966617</v>
      </c>
    </row>
    <row r="30" spans="1:58" x14ac:dyDescent="0.25">
      <c r="A30" s="4">
        <v>29</v>
      </c>
      <c r="B30" s="5">
        <v>76</v>
      </c>
      <c r="D30" s="7" t="s">
        <v>7</v>
      </c>
      <c r="E30" s="7"/>
      <c r="F30" s="7">
        <f>_xlfn.VAR.S(B2:B51)</f>
        <v>118.24653061224464</v>
      </c>
      <c r="H30" s="7" t="s">
        <v>17</v>
      </c>
      <c r="I30" s="7">
        <f>$E$5+($F$31*2)</f>
        <v>93.249663257933236</v>
      </c>
      <c r="J30">
        <f>I30</f>
        <v>93.249663257933236</v>
      </c>
      <c r="K30">
        <f t="shared" ref="K30:BF30" si="2">J30</f>
        <v>93.249663257933236</v>
      </c>
      <c r="L30">
        <f t="shared" si="2"/>
        <v>93.249663257933236</v>
      </c>
      <c r="M30">
        <f t="shared" si="2"/>
        <v>93.249663257933236</v>
      </c>
      <c r="N30">
        <f t="shared" si="2"/>
        <v>93.249663257933236</v>
      </c>
      <c r="O30">
        <f t="shared" si="2"/>
        <v>93.249663257933236</v>
      </c>
      <c r="P30">
        <f t="shared" si="2"/>
        <v>93.249663257933236</v>
      </c>
      <c r="Q30">
        <f t="shared" si="2"/>
        <v>93.249663257933236</v>
      </c>
      <c r="R30">
        <f t="shared" si="2"/>
        <v>93.249663257933236</v>
      </c>
      <c r="S30">
        <f t="shared" si="2"/>
        <v>93.249663257933236</v>
      </c>
      <c r="T30">
        <f t="shared" si="2"/>
        <v>93.249663257933236</v>
      </c>
      <c r="U30">
        <f t="shared" si="2"/>
        <v>93.249663257933236</v>
      </c>
      <c r="V30">
        <f t="shared" si="2"/>
        <v>93.249663257933236</v>
      </c>
      <c r="W30">
        <f t="shared" si="2"/>
        <v>93.249663257933236</v>
      </c>
      <c r="X30">
        <f t="shared" si="2"/>
        <v>93.249663257933236</v>
      </c>
      <c r="Y30">
        <f t="shared" si="2"/>
        <v>93.249663257933236</v>
      </c>
      <c r="Z30">
        <f t="shared" si="2"/>
        <v>93.249663257933236</v>
      </c>
      <c r="AA30">
        <f t="shared" si="2"/>
        <v>93.249663257933236</v>
      </c>
      <c r="AB30">
        <f t="shared" si="2"/>
        <v>93.249663257933236</v>
      </c>
      <c r="AC30">
        <f t="shared" si="2"/>
        <v>93.249663257933236</v>
      </c>
      <c r="AD30">
        <f t="shared" si="2"/>
        <v>93.249663257933236</v>
      </c>
      <c r="AE30">
        <f t="shared" si="2"/>
        <v>93.249663257933236</v>
      </c>
      <c r="AF30">
        <f t="shared" si="2"/>
        <v>93.249663257933236</v>
      </c>
      <c r="AG30">
        <f t="shared" si="2"/>
        <v>93.249663257933236</v>
      </c>
      <c r="AH30">
        <f t="shared" si="2"/>
        <v>93.249663257933236</v>
      </c>
      <c r="AI30">
        <f t="shared" si="2"/>
        <v>93.249663257933236</v>
      </c>
      <c r="AJ30">
        <f t="shared" si="2"/>
        <v>93.249663257933236</v>
      </c>
      <c r="AK30">
        <f t="shared" si="2"/>
        <v>93.249663257933236</v>
      </c>
      <c r="AL30">
        <f t="shared" si="2"/>
        <v>93.249663257933236</v>
      </c>
      <c r="AM30">
        <f t="shared" si="2"/>
        <v>93.249663257933236</v>
      </c>
      <c r="AN30">
        <f t="shared" si="2"/>
        <v>93.249663257933236</v>
      </c>
      <c r="AO30">
        <f t="shared" si="2"/>
        <v>93.249663257933236</v>
      </c>
      <c r="AP30">
        <f t="shared" si="2"/>
        <v>93.249663257933236</v>
      </c>
      <c r="AQ30">
        <f t="shared" si="2"/>
        <v>93.249663257933236</v>
      </c>
      <c r="AR30">
        <f t="shared" si="2"/>
        <v>93.249663257933236</v>
      </c>
      <c r="AS30">
        <f t="shared" si="2"/>
        <v>93.249663257933236</v>
      </c>
      <c r="AT30">
        <f t="shared" si="2"/>
        <v>93.249663257933236</v>
      </c>
      <c r="AU30">
        <f t="shared" si="2"/>
        <v>93.249663257933236</v>
      </c>
      <c r="AV30">
        <f t="shared" si="2"/>
        <v>93.249663257933236</v>
      </c>
      <c r="AW30">
        <f t="shared" si="2"/>
        <v>93.249663257933236</v>
      </c>
      <c r="AX30">
        <f t="shared" si="2"/>
        <v>93.249663257933236</v>
      </c>
      <c r="AY30">
        <f t="shared" si="2"/>
        <v>93.249663257933236</v>
      </c>
      <c r="AZ30">
        <f t="shared" si="2"/>
        <v>93.249663257933236</v>
      </c>
      <c r="BA30">
        <f t="shared" si="2"/>
        <v>93.249663257933236</v>
      </c>
      <c r="BB30">
        <f t="shared" si="2"/>
        <v>93.249663257933236</v>
      </c>
      <c r="BC30">
        <f t="shared" si="2"/>
        <v>93.249663257933236</v>
      </c>
      <c r="BD30">
        <f t="shared" si="2"/>
        <v>93.249663257933236</v>
      </c>
      <c r="BE30">
        <f t="shared" si="2"/>
        <v>93.249663257933236</v>
      </c>
      <c r="BF30">
        <f t="shared" si="2"/>
        <v>93.249663257933236</v>
      </c>
    </row>
    <row r="31" spans="1:58" x14ac:dyDescent="0.25">
      <c r="A31" s="1">
        <v>30</v>
      </c>
      <c r="B31" s="2">
        <v>88</v>
      </c>
      <c r="D31" s="7" t="s">
        <v>11</v>
      </c>
      <c r="E31" s="7"/>
      <c r="F31" s="7">
        <f>_xlfn.STDEV.P(B2:B51)</f>
        <v>10.764831628966615</v>
      </c>
      <c r="H31" s="7" t="s">
        <v>18</v>
      </c>
      <c r="I31" s="7">
        <f>$E$5+($F$31*3)</f>
        <v>104.01449488689984</v>
      </c>
      <c r="J31">
        <f>I31</f>
        <v>104.01449488689984</v>
      </c>
      <c r="K31">
        <f t="shared" ref="K31:BF31" si="3">J31</f>
        <v>104.01449488689984</v>
      </c>
      <c r="L31">
        <f t="shared" si="3"/>
        <v>104.01449488689984</v>
      </c>
      <c r="M31">
        <f t="shared" si="3"/>
        <v>104.01449488689984</v>
      </c>
      <c r="N31">
        <f t="shared" si="3"/>
        <v>104.01449488689984</v>
      </c>
      <c r="O31">
        <f t="shared" si="3"/>
        <v>104.01449488689984</v>
      </c>
      <c r="P31">
        <f t="shared" si="3"/>
        <v>104.01449488689984</v>
      </c>
      <c r="Q31">
        <f t="shared" si="3"/>
        <v>104.01449488689984</v>
      </c>
      <c r="R31">
        <f t="shared" si="3"/>
        <v>104.01449488689984</v>
      </c>
      <c r="S31">
        <f t="shared" si="3"/>
        <v>104.01449488689984</v>
      </c>
      <c r="T31">
        <f t="shared" si="3"/>
        <v>104.01449488689984</v>
      </c>
      <c r="U31">
        <f t="shared" si="3"/>
        <v>104.01449488689984</v>
      </c>
      <c r="V31">
        <f t="shared" si="3"/>
        <v>104.01449488689984</v>
      </c>
      <c r="W31">
        <f t="shared" si="3"/>
        <v>104.01449488689984</v>
      </c>
      <c r="X31">
        <f t="shared" si="3"/>
        <v>104.01449488689984</v>
      </c>
      <c r="Y31">
        <f t="shared" si="3"/>
        <v>104.01449488689984</v>
      </c>
      <c r="Z31">
        <f t="shared" si="3"/>
        <v>104.01449488689984</v>
      </c>
      <c r="AA31">
        <f t="shared" si="3"/>
        <v>104.01449488689984</v>
      </c>
      <c r="AB31">
        <f t="shared" si="3"/>
        <v>104.01449488689984</v>
      </c>
      <c r="AC31">
        <f t="shared" si="3"/>
        <v>104.01449488689984</v>
      </c>
      <c r="AD31">
        <f t="shared" si="3"/>
        <v>104.01449488689984</v>
      </c>
      <c r="AE31">
        <f t="shared" si="3"/>
        <v>104.01449488689984</v>
      </c>
      <c r="AF31">
        <f t="shared" si="3"/>
        <v>104.01449488689984</v>
      </c>
      <c r="AG31">
        <f t="shared" si="3"/>
        <v>104.01449488689984</v>
      </c>
      <c r="AH31">
        <f t="shared" si="3"/>
        <v>104.01449488689984</v>
      </c>
      <c r="AI31">
        <f t="shared" si="3"/>
        <v>104.01449488689984</v>
      </c>
      <c r="AJ31">
        <f t="shared" si="3"/>
        <v>104.01449488689984</v>
      </c>
      <c r="AK31">
        <f t="shared" si="3"/>
        <v>104.01449488689984</v>
      </c>
      <c r="AL31">
        <f t="shared" si="3"/>
        <v>104.01449488689984</v>
      </c>
      <c r="AM31">
        <f t="shared" si="3"/>
        <v>104.01449488689984</v>
      </c>
      <c r="AN31">
        <f t="shared" si="3"/>
        <v>104.01449488689984</v>
      </c>
      <c r="AO31">
        <f t="shared" si="3"/>
        <v>104.01449488689984</v>
      </c>
      <c r="AP31">
        <f t="shared" si="3"/>
        <v>104.01449488689984</v>
      </c>
      <c r="AQ31">
        <f t="shared" si="3"/>
        <v>104.01449488689984</v>
      </c>
      <c r="AR31">
        <f t="shared" si="3"/>
        <v>104.01449488689984</v>
      </c>
      <c r="AS31">
        <f t="shared" si="3"/>
        <v>104.01449488689984</v>
      </c>
      <c r="AT31">
        <f t="shared" si="3"/>
        <v>104.01449488689984</v>
      </c>
      <c r="AU31">
        <f t="shared" si="3"/>
        <v>104.01449488689984</v>
      </c>
      <c r="AV31">
        <f t="shared" si="3"/>
        <v>104.01449488689984</v>
      </c>
      <c r="AW31">
        <f t="shared" si="3"/>
        <v>104.01449488689984</v>
      </c>
      <c r="AX31">
        <f t="shared" si="3"/>
        <v>104.01449488689984</v>
      </c>
      <c r="AY31">
        <f t="shared" si="3"/>
        <v>104.01449488689984</v>
      </c>
      <c r="AZ31">
        <f t="shared" si="3"/>
        <v>104.01449488689984</v>
      </c>
      <c r="BA31">
        <f t="shared" si="3"/>
        <v>104.01449488689984</v>
      </c>
      <c r="BB31">
        <f t="shared" si="3"/>
        <v>104.01449488689984</v>
      </c>
      <c r="BC31">
        <f t="shared" si="3"/>
        <v>104.01449488689984</v>
      </c>
      <c r="BD31">
        <f t="shared" si="3"/>
        <v>104.01449488689984</v>
      </c>
      <c r="BE31">
        <f t="shared" si="3"/>
        <v>104.01449488689984</v>
      </c>
      <c r="BF31">
        <f t="shared" si="3"/>
        <v>104.01449488689984</v>
      </c>
    </row>
    <row r="32" spans="1:58" x14ac:dyDescent="0.25">
      <c r="A32" s="4">
        <v>31</v>
      </c>
      <c r="B32" s="5">
        <v>81</v>
      </c>
      <c r="D32" s="7" t="s">
        <v>12</v>
      </c>
      <c r="E32" s="7"/>
      <c r="F32" s="7">
        <f>_xlfn.STDEV.S(B2:B51)</f>
        <v>10.874122061676733</v>
      </c>
      <c r="H32" s="7" t="s">
        <v>19</v>
      </c>
      <c r="I32" s="7">
        <f>$E$5+($F$31*4)</f>
        <v>114.77932651586646</v>
      </c>
      <c r="J32">
        <f>I32</f>
        <v>114.77932651586646</v>
      </c>
      <c r="K32">
        <f t="shared" ref="K32:BF32" si="4">J32</f>
        <v>114.77932651586646</v>
      </c>
      <c r="L32">
        <f t="shared" si="4"/>
        <v>114.77932651586646</v>
      </c>
      <c r="M32">
        <f t="shared" si="4"/>
        <v>114.77932651586646</v>
      </c>
      <c r="N32">
        <f t="shared" si="4"/>
        <v>114.77932651586646</v>
      </c>
      <c r="O32">
        <f t="shared" si="4"/>
        <v>114.77932651586646</v>
      </c>
      <c r="P32">
        <f t="shared" si="4"/>
        <v>114.77932651586646</v>
      </c>
      <c r="Q32">
        <f t="shared" si="4"/>
        <v>114.77932651586646</v>
      </c>
      <c r="R32">
        <f t="shared" si="4"/>
        <v>114.77932651586646</v>
      </c>
      <c r="S32">
        <f t="shared" si="4"/>
        <v>114.77932651586646</v>
      </c>
      <c r="T32">
        <f t="shared" si="4"/>
        <v>114.77932651586646</v>
      </c>
      <c r="U32">
        <f t="shared" si="4"/>
        <v>114.77932651586646</v>
      </c>
      <c r="V32">
        <f t="shared" si="4"/>
        <v>114.77932651586646</v>
      </c>
      <c r="W32">
        <f t="shared" si="4"/>
        <v>114.77932651586646</v>
      </c>
      <c r="X32">
        <f t="shared" si="4"/>
        <v>114.77932651586646</v>
      </c>
      <c r="Y32">
        <f t="shared" si="4"/>
        <v>114.77932651586646</v>
      </c>
      <c r="Z32">
        <f t="shared" si="4"/>
        <v>114.77932651586646</v>
      </c>
      <c r="AA32">
        <f t="shared" si="4"/>
        <v>114.77932651586646</v>
      </c>
      <c r="AB32">
        <f t="shared" si="4"/>
        <v>114.77932651586646</v>
      </c>
      <c r="AC32">
        <f t="shared" si="4"/>
        <v>114.77932651586646</v>
      </c>
      <c r="AD32">
        <f t="shared" si="4"/>
        <v>114.77932651586646</v>
      </c>
      <c r="AE32">
        <f t="shared" si="4"/>
        <v>114.77932651586646</v>
      </c>
      <c r="AF32">
        <f t="shared" si="4"/>
        <v>114.77932651586646</v>
      </c>
      <c r="AG32">
        <f t="shared" si="4"/>
        <v>114.77932651586646</v>
      </c>
      <c r="AH32">
        <f t="shared" si="4"/>
        <v>114.77932651586646</v>
      </c>
      <c r="AI32">
        <f t="shared" si="4"/>
        <v>114.77932651586646</v>
      </c>
      <c r="AJ32">
        <f t="shared" si="4"/>
        <v>114.77932651586646</v>
      </c>
      <c r="AK32">
        <f t="shared" si="4"/>
        <v>114.77932651586646</v>
      </c>
      <c r="AL32">
        <f t="shared" si="4"/>
        <v>114.77932651586646</v>
      </c>
      <c r="AM32">
        <f t="shared" si="4"/>
        <v>114.77932651586646</v>
      </c>
      <c r="AN32">
        <f t="shared" si="4"/>
        <v>114.77932651586646</v>
      </c>
      <c r="AO32">
        <f t="shared" si="4"/>
        <v>114.77932651586646</v>
      </c>
      <c r="AP32">
        <f t="shared" si="4"/>
        <v>114.77932651586646</v>
      </c>
      <c r="AQ32">
        <f t="shared" si="4"/>
        <v>114.77932651586646</v>
      </c>
      <c r="AR32">
        <f t="shared" si="4"/>
        <v>114.77932651586646</v>
      </c>
      <c r="AS32">
        <f t="shared" si="4"/>
        <v>114.77932651586646</v>
      </c>
      <c r="AT32">
        <f t="shared" si="4"/>
        <v>114.77932651586646</v>
      </c>
      <c r="AU32">
        <f t="shared" si="4"/>
        <v>114.77932651586646</v>
      </c>
      <c r="AV32">
        <f t="shared" si="4"/>
        <v>114.77932651586646</v>
      </c>
      <c r="AW32">
        <f t="shared" si="4"/>
        <v>114.77932651586646</v>
      </c>
      <c r="AX32">
        <f t="shared" si="4"/>
        <v>114.77932651586646</v>
      </c>
      <c r="AY32">
        <f t="shared" si="4"/>
        <v>114.77932651586646</v>
      </c>
      <c r="AZ32">
        <f t="shared" si="4"/>
        <v>114.77932651586646</v>
      </c>
      <c r="BA32">
        <f t="shared" si="4"/>
        <v>114.77932651586646</v>
      </c>
      <c r="BB32">
        <f t="shared" si="4"/>
        <v>114.77932651586646</v>
      </c>
      <c r="BC32">
        <f t="shared" si="4"/>
        <v>114.77932651586646</v>
      </c>
      <c r="BD32">
        <f t="shared" si="4"/>
        <v>114.77932651586646</v>
      </c>
      <c r="BE32">
        <f t="shared" si="4"/>
        <v>114.77932651586646</v>
      </c>
      <c r="BF32">
        <f t="shared" si="4"/>
        <v>114.77932651586646</v>
      </c>
    </row>
    <row r="33" spans="1:58" x14ac:dyDescent="0.25">
      <c r="A33" s="1">
        <v>32</v>
      </c>
      <c r="B33" s="2">
        <v>78</v>
      </c>
    </row>
    <row r="34" spans="1:58" x14ac:dyDescent="0.25">
      <c r="A34" s="4">
        <v>33</v>
      </c>
      <c r="B34" s="5">
        <v>87</v>
      </c>
      <c r="H34" s="7" t="s">
        <v>20</v>
      </c>
      <c r="I34" s="7"/>
    </row>
    <row r="35" spans="1:58" x14ac:dyDescent="0.25">
      <c r="A35" s="1">
        <v>34</v>
      </c>
      <c r="B35" s="2">
        <v>51</v>
      </c>
      <c r="H35" s="7" t="s">
        <v>16</v>
      </c>
      <c r="I35" s="7">
        <f>$E$5-$F$31</f>
        <v>60.95516837103338</v>
      </c>
      <c r="J35">
        <f>I35</f>
        <v>60.95516837103338</v>
      </c>
      <c r="K35">
        <f t="shared" ref="K35:BF35" si="5">J35</f>
        <v>60.95516837103338</v>
      </c>
      <c r="L35">
        <f t="shared" si="5"/>
        <v>60.95516837103338</v>
      </c>
      <c r="M35">
        <f t="shared" si="5"/>
        <v>60.95516837103338</v>
      </c>
      <c r="N35">
        <f t="shared" si="5"/>
        <v>60.95516837103338</v>
      </c>
      <c r="O35">
        <f t="shared" si="5"/>
        <v>60.95516837103338</v>
      </c>
      <c r="P35">
        <f t="shared" si="5"/>
        <v>60.95516837103338</v>
      </c>
      <c r="Q35">
        <f t="shared" si="5"/>
        <v>60.95516837103338</v>
      </c>
      <c r="R35">
        <f t="shared" si="5"/>
        <v>60.95516837103338</v>
      </c>
      <c r="S35">
        <f t="shared" si="5"/>
        <v>60.95516837103338</v>
      </c>
      <c r="T35">
        <f t="shared" si="5"/>
        <v>60.95516837103338</v>
      </c>
      <c r="U35">
        <f t="shared" si="5"/>
        <v>60.95516837103338</v>
      </c>
      <c r="V35">
        <f t="shared" si="5"/>
        <v>60.95516837103338</v>
      </c>
      <c r="W35">
        <f t="shared" si="5"/>
        <v>60.95516837103338</v>
      </c>
      <c r="X35">
        <f t="shared" si="5"/>
        <v>60.95516837103338</v>
      </c>
      <c r="Y35">
        <f t="shared" si="5"/>
        <v>60.95516837103338</v>
      </c>
      <c r="Z35">
        <f t="shared" si="5"/>
        <v>60.95516837103338</v>
      </c>
      <c r="AA35">
        <f t="shared" si="5"/>
        <v>60.95516837103338</v>
      </c>
      <c r="AB35">
        <f t="shared" si="5"/>
        <v>60.95516837103338</v>
      </c>
      <c r="AC35">
        <f t="shared" si="5"/>
        <v>60.95516837103338</v>
      </c>
      <c r="AD35">
        <f t="shared" si="5"/>
        <v>60.95516837103338</v>
      </c>
      <c r="AE35">
        <f t="shared" si="5"/>
        <v>60.95516837103338</v>
      </c>
      <c r="AF35">
        <f t="shared" si="5"/>
        <v>60.95516837103338</v>
      </c>
      <c r="AG35">
        <f t="shared" si="5"/>
        <v>60.95516837103338</v>
      </c>
      <c r="AH35">
        <f t="shared" si="5"/>
        <v>60.95516837103338</v>
      </c>
      <c r="AI35">
        <f t="shared" si="5"/>
        <v>60.95516837103338</v>
      </c>
      <c r="AJ35">
        <f t="shared" si="5"/>
        <v>60.95516837103338</v>
      </c>
      <c r="AK35">
        <f t="shared" si="5"/>
        <v>60.95516837103338</v>
      </c>
      <c r="AL35">
        <f t="shared" si="5"/>
        <v>60.95516837103338</v>
      </c>
      <c r="AM35">
        <f t="shared" si="5"/>
        <v>60.95516837103338</v>
      </c>
      <c r="AN35">
        <f t="shared" si="5"/>
        <v>60.95516837103338</v>
      </c>
      <c r="AO35">
        <f t="shared" si="5"/>
        <v>60.95516837103338</v>
      </c>
      <c r="AP35">
        <f t="shared" si="5"/>
        <v>60.95516837103338</v>
      </c>
      <c r="AQ35">
        <f t="shared" si="5"/>
        <v>60.95516837103338</v>
      </c>
      <c r="AR35">
        <f t="shared" si="5"/>
        <v>60.95516837103338</v>
      </c>
      <c r="AS35">
        <f t="shared" si="5"/>
        <v>60.95516837103338</v>
      </c>
      <c r="AT35">
        <f t="shared" si="5"/>
        <v>60.95516837103338</v>
      </c>
      <c r="AU35">
        <f t="shared" si="5"/>
        <v>60.95516837103338</v>
      </c>
      <c r="AV35">
        <f t="shared" si="5"/>
        <v>60.95516837103338</v>
      </c>
      <c r="AW35">
        <f t="shared" si="5"/>
        <v>60.95516837103338</v>
      </c>
      <c r="AX35">
        <f t="shared" si="5"/>
        <v>60.95516837103338</v>
      </c>
      <c r="AY35">
        <f t="shared" si="5"/>
        <v>60.95516837103338</v>
      </c>
      <c r="AZ35">
        <f t="shared" si="5"/>
        <v>60.95516837103338</v>
      </c>
      <c r="BA35">
        <f t="shared" si="5"/>
        <v>60.95516837103338</v>
      </c>
      <c r="BB35">
        <f t="shared" si="5"/>
        <v>60.95516837103338</v>
      </c>
      <c r="BC35">
        <f t="shared" si="5"/>
        <v>60.95516837103338</v>
      </c>
      <c r="BD35">
        <f t="shared" si="5"/>
        <v>60.95516837103338</v>
      </c>
      <c r="BE35">
        <f t="shared" si="5"/>
        <v>60.95516837103338</v>
      </c>
      <c r="BF35">
        <f t="shared" si="5"/>
        <v>60.95516837103338</v>
      </c>
    </row>
    <row r="36" spans="1:58" x14ac:dyDescent="0.25">
      <c r="A36" s="4">
        <v>35</v>
      </c>
      <c r="B36" s="5">
        <v>82</v>
      </c>
      <c r="H36" s="7" t="s">
        <v>17</v>
      </c>
      <c r="I36" s="7">
        <f>$E$5-($F$31*2)</f>
        <v>50.190336742066769</v>
      </c>
      <c r="J36">
        <f>I36</f>
        <v>50.190336742066769</v>
      </c>
      <c r="K36">
        <f t="shared" ref="K36:BF36" si="6">J36</f>
        <v>50.190336742066769</v>
      </c>
      <c r="L36">
        <f t="shared" si="6"/>
        <v>50.190336742066769</v>
      </c>
      <c r="M36">
        <f t="shared" si="6"/>
        <v>50.190336742066769</v>
      </c>
      <c r="N36">
        <f t="shared" si="6"/>
        <v>50.190336742066769</v>
      </c>
      <c r="O36">
        <f t="shared" si="6"/>
        <v>50.190336742066769</v>
      </c>
      <c r="P36">
        <f t="shared" si="6"/>
        <v>50.190336742066769</v>
      </c>
      <c r="Q36">
        <f t="shared" si="6"/>
        <v>50.190336742066769</v>
      </c>
      <c r="R36">
        <f t="shared" si="6"/>
        <v>50.190336742066769</v>
      </c>
      <c r="S36">
        <f t="shared" si="6"/>
        <v>50.190336742066769</v>
      </c>
      <c r="T36">
        <f t="shared" si="6"/>
        <v>50.190336742066769</v>
      </c>
      <c r="U36">
        <f t="shared" si="6"/>
        <v>50.190336742066769</v>
      </c>
      <c r="V36">
        <f t="shared" si="6"/>
        <v>50.190336742066769</v>
      </c>
      <c r="W36">
        <f t="shared" si="6"/>
        <v>50.190336742066769</v>
      </c>
      <c r="X36">
        <f t="shared" si="6"/>
        <v>50.190336742066769</v>
      </c>
      <c r="Y36">
        <f t="shared" si="6"/>
        <v>50.190336742066769</v>
      </c>
      <c r="Z36">
        <f t="shared" si="6"/>
        <v>50.190336742066769</v>
      </c>
      <c r="AA36">
        <f t="shared" si="6"/>
        <v>50.190336742066769</v>
      </c>
      <c r="AB36">
        <f t="shared" si="6"/>
        <v>50.190336742066769</v>
      </c>
      <c r="AC36">
        <f t="shared" si="6"/>
        <v>50.190336742066769</v>
      </c>
      <c r="AD36">
        <f t="shared" si="6"/>
        <v>50.190336742066769</v>
      </c>
      <c r="AE36">
        <f t="shared" si="6"/>
        <v>50.190336742066769</v>
      </c>
      <c r="AF36">
        <f t="shared" si="6"/>
        <v>50.190336742066769</v>
      </c>
      <c r="AG36">
        <f t="shared" si="6"/>
        <v>50.190336742066769</v>
      </c>
      <c r="AH36">
        <f t="shared" si="6"/>
        <v>50.190336742066769</v>
      </c>
      <c r="AI36">
        <f t="shared" si="6"/>
        <v>50.190336742066769</v>
      </c>
      <c r="AJ36">
        <f t="shared" si="6"/>
        <v>50.190336742066769</v>
      </c>
      <c r="AK36">
        <f t="shared" si="6"/>
        <v>50.190336742066769</v>
      </c>
      <c r="AL36">
        <f t="shared" si="6"/>
        <v>50.190336742066769</v>
      </c>
      <c r="AM36">
        <f t="shared" si="6"/>
        <v>50.190336742066769</v>
      </c>
      <c r="AN36">
        <f t="shared" si="6"/>
        <v>50.190336742066769</v>
      </c>
      <c r="AO36">
        <f t="shared" si="6"/>
        <v>50.190336742066769</v>
      </c>
      <c r="AP36">
        <f t="shared" si="6"/>
        <v>50.190336742066769</v>
      </c>
      <c r="AQ36">
        <f t="shared" si="6"/>
        <v>50.190336742066769</v>
      </c>
      <c r="AR36">
        <f t="shared" si="6"/>
        <v>50.190336742066769</v>
      </c>
      <c r="AS36">
        <f t="shared" si="6"/>
        <v>50.190336742066769</v>
      </c>
      <c r="AT36">
        <f t="shared" si="6"/>
        <v>50.190336742066769</v>
      </c>
      <c r="AU36">
        <f t="shared" si="6"/>
        <v>50.190336742066769</v>
      </c>
      <c r="AV36">
        <f t="shared" si="6"/>
        <v>50.190336742066769</v>
      </c>
      <c r="AW36">
        <f t="shared" si="6"/>
        <v>50.190336742066769</v>
      </c>
      <c r="AX36">
        <f t="shared" si="6"/>
        <v>50.190336742066769</v>
      </c>
      <c r="AY36">
        <f t="shared" si="6"/>
        <v>50.190336742066769</v>
      </c>
      <c r="AZ36">
        <f t="shared" si="6"/>
        <v>50.190336742066769</v>
      </c>
      <c r="BA36">
        <f t="shared" si="6"/>
        <v>50.190336742066769</v>
      </c>
      <c r="BB36">
        <f t="shared" si="6"/>
        <v>50.190336742066769</v>
      </c>
      <c r="BC36">
        <f t="shared" si="6"/>
        <v>50.190336742066769</v>
      </c>
      <c r="BD36">
        <f t="shared" si="6"/>
        <v>50.190336742066769</v>
      </c>
      <c r="BE36">
        <f t="shared" si="6"/>
        <v>50.190336742066769</v>
      </c>
      <c r="BF36">
        <f t="shared" si="6"/>
        <v>50.190336742066769</v>
      </c>
    </row>
    <row r="37" spans="1:58" x14ac:dyDescent="0.25">
      <c r="A37" s="1">
        <v>36</v>
      </c>
      <c r="B37" s="2">
        <v>60</v>
      </c>
      <c r="H37" s="7" t="s">
        <v>18</v>
      </c>
      <c r="I37" s="7">
        <f>$E$5-($F$31*3)</f>
        <v>39.425505113100158</v>
      </c>
      <c r="J37">
        <f>I37</f>
        <v>39.425505113100158</v>
      </c>
      <c r="K37">
        <f t="shared" ref="K37:BF37" si="7">J37</f>
        <v>39.425505113100158</v>
      </c>
      <c r="L37">
        <f t="shared" si="7"/>
        <v>39.425505113100158</v>
      </c>
      <c r="M37">
        <f t="shared" si="7"/>
        <v>39.425505113100158</v>
      </c>
      <c r="N37">
        <f t="shared" si="7"/>
        <v>39.425505113100158</v>
      </c>
      <c r="O37">
        <f t="shared" si="7"/>
        <v>39.425505113100158</v>
      </c>
      <c r="P37">
        <f t="shared" si="7"/>
        <v>39.425505113100158</v>
      </c>
      <c r="Q37">
        <f t="shared" si="7"/>
        <v>39.425505113100158</v>
      </c>
      <c r="R37">
        <f t="shared" si="7"/>
        <v>39.425505113100158</v>
      </c>
      <c r="S37">
        <f t="shared" si="7"/>
        <v>39.425505113100158</v>
      </c>
      <c r="T37">
        <f t="shared" si="7"/>
        <v>39.425505113100158</v>
      </c>
      <c r="U37">
        <f t="shared" si="7"/>
        <v>39.425505113100158</v>
      </c>
      <c r="V37">
        <f t="shared" si="7"/>
        <v>39.425505113100158</v>
      </c>
      <c r="W37">
        <f t="shared" si="7"/>
        <v>39.425505113100158</v>
      </c>
      <c r="X37">
        <f t="shared" si="7"/>
        <v>39.425505113100158</v>
      </c>
      <c r="Y37">
        <f t="shared" si="7"/>
        <v>39.425505113100158</v>
      </c>
      <c r="Z37">
        <f t="shared" si="7"/>
        <v>39.425505113100158</v>
      </c>
      <c r="AA37">
        <f t="shared" si="7"/>
        <v>39.425505113100158</v>
      </c>
      <c r="AB37">
        <f t="shared" si="7"/>
        <v>39.425505113100158</v>
      </c>
      <c r="AC37">
        <f t="shared" si="7"/>
        <v>39.425505113100158</v>
      </c>
      <c r="AD37">
        <f t="shared" si="7"/>
        <v>39.425505113100158</v>
      </c>
      <c r="AE37">
        <f t="shared" si="7"/>
        <v>39.425505113100158</v>
      </c>
      <c r="AF37">
        <f t="shared" si="7"/>
        <v>39.425505113100158</v>
      </c>
      <c r="AG37">
        <f t="shared" si="7"/>
        <v>39.425505113100158</v>
      </c>
      <c r="AH37">
        <f t="shared" si="7"/>
        <v>39.425505113100158</v>
      </c>
      <c r="AI37">
        <f t="shared" si="7"/>
        <v>39.425505113100158</v>
      </c>
      <c r="AJ37">
        <f t="shared" si="7"/>
        <v>39.425505113100158</v>
      </c>
      <c r="AK37">
        <f t="shared" si="7"/>
        <v>39.425505113100158</v>
      </c>
      <c r="AL37">
        <f t="shared" si="7"/>
        <v>39.425505113100158</v>
      </c>
      <c r="AM37">
        <f t="shared" si="7"/>
        <v>39.425505113100158</v>
      </c>
      <c r="AN37">
        <f t="shared" si="7"/>
        <v>39.425505113100158</v>
      </c>
      <c r="AO37">
        <f t="shared" si="7"/>
        <v>39.425505113100158</v>
      </c>
      <c r="AP37">
        <f t="shared" si="7"/>
        <v>39.425505113100158</v>
      </c>
      <c r="AQ37">
        <f t="shared" si="7"/>
        <v>39.425505113100158</v>
      </c>
      <c r="AR37">
        <f t="shared" si="7"/>
        <v>39.425505113100158</v>
      </c>
      <c r="AS37">
        <f t="shared" si="7"/>
        <v>39.425505113100158</v>
      </c>
      <c r="AT37">
        <f t="shared" si="7"/>
        <v>39.425505113100158</v>
      </c>
      <c r="AU37">
        <f t="shared" si="7"/>
        <v>39.425505113100158</v>
      </c>
      <c r="AV37">
        <f t="shared" si="7"/>
        <v>39.425505113100158</v>
      </c>
      <c r="AW37">
        <f t="shared" si="7"/>
        <v>39.425505113100158</v>
      </c>
      <c r="AX37">
        <f t="shared" si="7"/>
        <v>39.425505113100158</v>
      </c>
      <c r="AY37">
        <f t="shared" si="7"/>
        <v>39.425505113100158</v>
      </c>
      <c r="AZ37">
        <f t="shared" si="7"/>
        <v>39.425505113100158</v>
      </c>
      <c r="BA37">
        <f t="shared" si="7"/>
        <v>39.425505113100158</v>
      </c>
      <c r="BB37">
        <f t="shared" si="7"/>
        <v>39.425505113100158</v>
      </c>
      <c r="BC37">
        <f t="shared" si="7"/>
        <v>39.425505113100158</v>
      </c>
      <c r="BD37">
        <f t="shared" si="7"/>
        <v>39.425505113100158</v>
      </c>
      <c r="BE37">
        <f t="shared" si="7"/>
        <v>39.425505113100158</v>
      </c>
      <c r="BF37">
        <f t="shared" si="7"/>
        <v>39.425505113100158</v>
      </c>
    </row>
    <row r="38" spans="1:58" x14ac:dyDescent="0.25">
      <c r="A38" s="4">
        <v>37</v>
      </c>
      <c r="B38" s="5">
        <v>63</v>
      </c>
      <c r="D38" t="s">
        <v>8</v>
      </c>
      <c r="H38" s="7" t="s">
        <v>19</v>
      </c>
      <c r="I38" s="7">
        <f>$E$5-($F$31*4)</f>
        <v>28.66067348413354</v>
      </c>
      <c r="J38">
        <f>I38</f>
        <v>28.66067348413354</v>
      </c>
      <c r="K38">
        <f t="shared" ref="K38:BF38" si="8">J38</f>
        <v>28.66067348413354</v>
      </c>
      <c r="L38">
        <f t="shared" si="8"/>
        <v>28.66067348413354</v>
      </c>
      <c r="M38">
        <f t="shared" si="8"/>
        <v>28.66067348413354</v>
      </c>
      <c r="N38">
        <f t="shared" si="8"/>
        <v>28.66067348413354</v>
      </c>
      <c r="O38">
        <f t="shared" si="8"/>
        <v>28.66067348413354</v>
      </c>
      <c r="P38">
        <f t="shared" si="8"/>
        <v>28.66067348413354</v>
      </c>
      <c r="Q38">
        <f t="shared" si="8"/>
        <v>28.66067348413354</v>
      </c>
      <c r="R38">
        <f t="shared" si="8"/>
        <v>28.66067348413354</v>
      </c>
      <c r="S38">
        <f t="shared" si="8"/>
        <v>28.66067348413354</v>
      </c>
      <c r="T38">
        <f t="shared" si="8"/>
        <v>28.66067348413354</v>
      </c>
      <c r="U38">
        <f t="shared" si="8"/>
        <v>28.66067348413354</v>
      </c>
      <c r="V38">
        <f t="shared" si="8"/>
        <v>28.66067348413354</v>
      </c>
      <c r="W38">
        <f t="shared" si="8"/>
        <v>28.66067348413354</v>
      </c>
      <c r="X38">
        <f t="shared" si="8"/>
        <v>28.66067348413354</v>
      </c>
      <c r="Y38">
        <f t="shared" si="8"/>
        <v>28.66067348413354</v>
      </c>
      <c r="Z38">
        <f t="shared" si="8"/>
        <v>28.66067348413354</v>
      </c>
      <c r="AA38">
        <f t="shared" si="8"/>
        <v>28.66067348413354</v>
      </c>
      <c r="AB38">
        <f t="shared" si="8"/>
        <v>28.66067348413354</v>
      </c>
      <c r="AC38">
        <f t="shared" si="8"/>
        <v>28.66067348413354</v>
      </c>
      <c r="AD38">
        <f t="shared" si="8"/>
        <v>28.66067348413354</v>
      </c>
      <c r="AE38">
        <f t="shared" si="8"/>
        <v>28.66067348413354</v>
      </c>
      <c r="AF38">
        <f t="shared" si="8"/>
        <v>28.66067348413354</v>
      </c>
      <c r="AG38">
        <f t="shared" si="8"/>
        <v>28.66067348413354</v>
      </c>
      <c r="AH38">
        <f t="shared" si="8"/>
        <v>28.66067348413354</v>
      </c>
      <c r="AI38">
        <f t="shared" si="8"/>
        <v>28.66067348413354</v>
      </c>
      <c r="AJ38">
        <f t="shared" si="8"/>
        <v>28.66067348413354</v>
      </c>
      <c r="AK38">
        <f t="shared" si="8"/>
        <v>28.66067348413354</v>
      </c>
      <c r="AL38">
        <f t="shared" si="8"/>
        <v>28.66067348413354</v>
      </c>
      <c r="AM38">
        <f t="shared" si="8"/>
        <v>28.66067348413354</v>
      </c>
      <c r="AN38">
        <f t="shared" si="8"/>
        <v>28.66067348413354</v>
      </c>
      <c r="AO38">
        <f t="shared" si="8"/>
        <v>28.66067348413354</v>
      </c>
      <c r="AP38">
        <f t="shared" si="8"/>
        <v>28.66067348413354</v>
      </c>
      <c r="AQ38">
        <f t="shared" si="8"/>
        <v>28.66067348413354</v>
      </c>
      <c r="AR38">
        <f t="shared" si="8"/>
        <v>28.66067348413354</v>
      </c>
      <c r="AS38">
        <f t="shared" si="8"/>
        <v>28.66067348413354</v>
      </c>
      <c r="AT38">
        <f t="shared" si="8"/>
        <v>28.66067348413354</v>
      </c>
      <c r="AU38">
        <f t="shared" si="8"/>
        <v>28.66067348413354</v>
      </c>
      <c r="AV38">
        <f t="shared" si="8"/>
        <v>28.66067348413354</v>
      </c>
      <c r="AW38">
        <f t="shared" si="8"/>
        <v>28.66067348413354</v>
      </c>
      <c r="AX38">
        <f t="shared" si="8"/>
        <v>28.66067348413354</v>
      </c>
      <c r="AY38">
        <f t="shared" si="8"/>
        <v>28.66067348413354</v>
      </c>
      <c r="AZ38">
        <f t="shared" si="8"/>
        <v>28.66067348413354</v>
      </c>
      <c r="BA38">
        <f t="shared" si="8"/>
        <v>28.66067348413354</v>
      </c>
      <c r="BB38">
        <f t="shared" si="8"/>
        <v>28.66067348413354</v>
      </c>
      <c r="BC38">
        <f t="shared" si="8"/>
        <v>28.66067348413354</v>
      </c>
      <c r="BD38">
        <f t="shared" si="8"/>
        <v>28.66067348413354</v>
      </c>
      <c r="BE38">
        <f t="shared" si="8"/>
        <v>28.66067348413354</v>
      </c>
      <c r="BF38">
        <f t="shared" si="8"/>
        <v>28.66067348413354</v>
      </c>
    </row>
    <row r="39" spans="1:58" x14ac:dyDescent="0.25">
      <c r="A39" s="1">
        <v>38</v>
      </c>
      <c r="B39" s="2">
        <v>77</v>
      </c>
      <c r="D39">
        <f t="shared" ref="D39:D70" si="9">(B2-$E$5)^2</f>
        <v>0.51839999999999842</v>
      </c>
    </row>
    <row r="40" spans="1:58" x14ac:dyDescent="0.25">
      <c r="A40" s="4">
        <v>39</v>
      </c>
      <c r="B40" s="5">
        <v>56</v>
      </c>
      <c r="D40">
        <f t="shared" si="9"/>
        <v>1.638400000000003</v>
      </c>
      <c r="E40" t="s">
        <v>10</v>
      </c>
      <c r="G40">
        <f>SUM(D39:D88)/COUNT(D39:D88)</f>
        <v>115.88159999999999</v>
      </c>
    </row>
    <row r="41" spans="1:58" x14ac:dyDescent="0.25">
      <c r="A41" s="1">
        <v>40</v>
      </c>
      <c r="B41" s="2">
        <v>50</v>
      </c>
      <c r="D41">
        <f t="shared" si="9"/>
        <v>176.35840000000002</v>
      </c>
      <c r="E41" t="s">
        <v>9</v>
      </c>
      <c r="G41">
        <f>SUM(D39:D88)/(COUNT(D39:D88)-1)</f>
        <v>118.2465306122449</v>
      </c>
    </row>
    <row r="42" spans="1:58" x14ac:dyDescent="0.25">
      <c r="A42" s="4">
        <v>41</v>
      </c>
      <c r="B42" s="5">
        <v>62</v>
      </c>
      <c r="D42">
        <f t="shared" si="9"/>
        <v>13.838399999999991</v>
      </c>
      <c r="E42" t="s">
        <v>13</v>
      </c>
      <c r="G42">
        <f>SQRT(G40)</f>
        <v>10.764831628966613</v>
      </c>
    </row>
    <row r="43" spans="1:58" x14ac:dyDescent="0.25">
      <c r="A43" s="1">
        <v>42</v>
      </c>
      <c r="B43" s="2">
        <v>73</v>
      </c>
      <c r="D43">
        <f t="shared" si="9"/>
        <v>22.278399999999991</v>
      </c>
      <c r="E43" t="s">
        <v>14</v>
      </c>
      <c r="G43">
        <f>SQRT(G41)</f>
        <v>10.874122061676745</v>
      </c>
    </row>
    <row r="44" spans="1:58" x14ac:dyDescent="0.25">
      <c r="A44" s="4">
        <v>43</v>
      </c>
      <c r="B44" s="5">
        <v>72</v>
      </c>
      <c r="D44">
        <f t="shared" si="9"/>
        <v>18.318400000000011</v>
      </c>
    </row>
    <row r="45" spans="1:58" x14ac:dyDescent="0.25">
      <c r="A45" s="1">
        <v>44</v>
      </c>
      <c r="B45" s="2">
        <v>70</v>
      </c>
      <c r="D45">
        <f t="shared" si="9"/>
        <v>105.67840000000002</v>
      </c>
    </row>
    <row r="46" spans="1:58" x14ac:dyDescent="0.25">
      <c r="A46" s="4">
        <v>45</v>
      </c>
      <c r="B46" s="5">
        <v>59</v>
      </c>
      <c r="D46">
        <f t="shared" si="9"/>
        <v>27.878400000000013</v>
      </c>
    </row>
    <row r="47" spans="1:58" x14ac:dyDescent="0.25">
      <c r="A47" s="1">
        <v>46</v>
      </c>
      <c r="B47" s="2">
        <v>55</v>
      </c>
      <c r="D47">
        <f t="shared" si="9"/>
        <v>68.55840000000002</v>
      </c>
    </row>
    <row r="48" spans="1:58" x14ac:dyDescent="0.25">
      <c r="A48" s="4">
        <v>47</v>
      </c>
      <c r="B48" s="5">
        <v>61</v>
      </c>
      <c r="D48">
        <f t="shared" si="9"/>
        <v>7.3983999999999934</v>
      </c>
    </row>
    <row r="49" spans="1:4" x14ac:dyDescent="0.25">
      <c r="A49" s="1">
        <v>48</v>
      </c>
      <c r="B49" s="2">
        <v>79</v>
      </c>
      <c r="D49">
        <f t="shared" si="9"/>
        <v>0.51839999999999842</v>
      </c>
    </row>
    <row r="50" spans="1:4" x14ac:dyDescent="0.25">
      <c r="A50" s="4">
        <v>49</v>
      </c>
      <c r="B50" s="5">
        <v>66</v>
      </c>
      <c r="D50">
        <f t="shared" si="9"/>
        <v>39.438400000000016</v>
      </c>
    </row>
    <row r="51" spans="1:4" x14ac:dyDescent="0.25">
      <c r="A51" s="1">
        <v>50</v>
      </c>
      <c r="B51" s="2">
        <v>90</v>
      </c>
      <c r="D51">
        <f t="shared" si="9"/>
        <v>68.55840000000002</v>
      </c>
    </row>
    <row r="52" spans="1:4" x14ac:dyDescent="0.25">
      <c r="D52">
        <f t="shared" si="9"/>
        <v>39.438400000000016</v>
      </c>
    </row>
    <row r="53" spans="1:4" x14ac:dyDescent="0.25">
      <c r="D53">
        <f t="shared" si="9"/>
        <v>1.638400000000003</v>
      </c>
    </row>
    <row r="54" spans="1:4" x14ac:dyDescent="0.25">
      <c r="D54">
        <f t="shared" si="9"/>
        <v>68.55840000000002</v>
      </c>
    </row>
    <row r="55" spans="1:4" x14ac:dyDescent="0.25">
      <c r="D55">
        <f t="shared" si="9"/>
        <v>429.31839999999994</v>
      </c>
    </row>
    <row r="56" spans="1:4" x14ac:dyDescent="0.25">
      <c r="D56">
        <f t="shared" si="9"/>
        <v>137.35839999999996</v>
      </c>
    </row>
    <row r="57" spans="1:4" x14ac:dyDescent="0.25">
      <c r="D57">
        <f t="shared" si="9"/>
        <v>39.438400000000016</v>
      </c>
    </row>
    <row r="58" spans="1:4" x14ac:dyDescent="0.25">
      <c r="D58">
        <f t="shared" si="9"/>
        <v>27.878400000000013</v>
      </c>
    </row>
    <row r="59" spans="1:4" x14ac:dyDescent="0.25">
      <c r="D59">
        <f t="shared" si="9"/>
        <v>10.758400000000007</v>
      </c>
    </row>
    <row r="60" spans="1:4" x14ac:dyDescent="0.25">
      <c r="D60">
        <f t="shared" si="9"/>
        <v>22.278399999999991</v>
      </c>
    </row>
    <row r="61" spans="1:4" x14ac:dyDescent="0.25">
      <c r="D61">
        <f t="shared" si="9"/>
        <v>265.03840000000002</v>
      </c>
    </row>
    <row r="62" spans="1:4" x14ac:dyDescent="0.25">
      <c r="D62">
        <f t="shared" si="9"/>
        <v>176.35840000000002</v>
      </c>
    </row>
    <row r="63" spans="1:4" x14ac:dyDescent="0.25">
      <c r="D63">
        <f t="shared" si="9"/>
        <v>216.67839999999995</v>
      </c>
    </row>
    <row r="64" spans="1:4" x14ac:dyDescent="0.25">
      <c r="D64">
        <f t="shared" si="9"/>
        <v>516.19839999999999</v>
      </c>
    </row>
    <row r="65" spans="4:4" x14ac:dyDescent="0.25">
      <c r="D65">
        <f t="shared" si="9"/>
        <v>10.758400000000007</v>
      </c>
    </row>
    <row r="66" spans="4:4" x14ac:dyDescent="0.25">
      <c r="D66">
        <f t="shared" si="9"/>
        <v>68.55840000000002</v>
      </c>
    </row>
    <row r="67" spans="4:4" x14ac:dyDescent="0.25">
      <c r="D67">
        <f t="shared" si="9"/>
        <v>18.318400000000011</v>
      </c>
    </row>
    <row r="68" spans="4:4" x14ac:dyDescent="0.25">
      <c r="D68">
        <f t="shared" si="9"/>
        <v>265.03840000000002</v>
      </c>
    </row>
    <row r="69" spans="4:4" x14ac:dyDescent="0.25">
      <c r="D69">
        <f t="shared" si="9"/>
        <v>86.118400000000022</v>
      </c>
    </row>
    <row r="70" spans="4:4" x14ac:dyDescent="0.25">
      <c r="D70">
        <f t="shared" si="9"/>
        <v>39.438400000000016</v>
      </c>
    </row>
    <row r="71" spans="4:4" x14ac:dyDescent="0.25">
      <c r="D71">
        <f t="shared" ref="D71:D88" si="10">(B34-$E$5)^2</f>
        <v>233.47840000000002</v>
      </c>
    </row>
    <row r="72" spans="4:4" x14ac:dyDescent="0.25">
      <c r="D72">
        <f t="shared" si="10"/>
        <v>429.31839999999994</v>
      </c>
    </row>
    <row r="73" spans="4:4" x14ac:dyDescent="0.25">
      <c r="D73">
        <f t="shared" si="10"/>
        <v>105.67840000000002</v>
      </c>
    </row>
    <row r="74" spans="4:4" x14ac:dyDescent="0.25">
      <c r="D74">
        <f t="shared" si="10"/>
        <v>137.35839999999996</v>
      </c>
    </row>
    <row r="75" spans="4:4" x14ac:dyDescent="0.25">
      <c r="D75">
        <f t="shared" si="10"/>
        <v>76.038399999999982</v>
      </c>
    </row>
    <row r="76" spans="4:4" x14ac:dyDescent="0.25">
      <c r="D76">
        <f t="shared" si="10"/>
        <v>27.878400000000013</v>
      </c>
    </row>
    <row r="77" spans="4:4" x14ac:dyDescent="0.25">
      <c r="D77">
        <f t="shared" si="10"/>
        <v>247.11839999999995</v>
      </c>
    </row>
    <row r="78" spans="4:4" x14ac:dyDescent="0.25">
      <c r="D78">
        <f t="shared" si="10"/>
        <v>471.75839999999994</v>
      </c>
    </row>
    <row r="79" spans="4:4" x14ac:dyDescent="0.25">
      <c r="D79">
        <f t="shared" si="10"/>
        <v>94.478399999999979</v>
      </c>
    </row>
    <row r="80" spans="4:4" x14ac:dyDescent="0.25">
      <c r="D80">
        <f t="shared" si="10"/>
        <v>1.638400000000003</v>
      </c>
    </row>
    <row r="81" spans="4:8" x14ac:dyDescent="0.25">
      <c r="D81">
        <f t="shared" si="10"/>
        <v>7.8400000000000636E-2</v>
      </c>
    </row>
    <row r="82" spans="4:8" x14ac:dyDescent="0.25">
      <c r="D82">
        <f t="shared" si="10"/>
        <v>2.9583999999999961</v>
      </c>
    </row>
    <row r="83" spans="4:8" x14ac:dyDescent="0.25">
      <c r="D83">
        <f t="shared" si="10"/>
        <v>161.79839999999996</v>
      </c>
    </row>
    <row r="84" spans="4:8" x14ac:dyDescent="0.25">
      <c r="D84">
        <f t="shared" si="10"/>
        <v>279.55839999999995</v>
      </c>
    </row>
    <row r="85" spans="4:8" x14ac:dyDescent="0.25">
      <c r="D85">
        <f t="shared" si="10"/>
        <v>114.91839999999998</v>
      </c>
    </row>
    <row r="86" spans="4:8" x14ac:dyDescent="0.25">
      <c r="D86">
        <f t="shared" si="10"/>
        <v>52.998400000000018</v>
      </c>
    </row>
    <row r="87" spans="4:8" x14ac:dyDescent="0.25">
      <c r="D87">
        <f t="shared" si="10"/>
        <v>32.718399999999988</v>
      </c>
    </row>
    <row r="88" spans="4:8" x14ac:dyDescent="0.25">
      <c r="D88">
        <f t="shared" si="10"/>
        <v>334.15840000000003</v>
      </c>
    </row>
    <row r="91" spans="4:8" x14ac:dyDescent="0.25">
      <c r="D91" s="15" t="s">
        <v>23</v>
      </c>
      <c r="E91" s="15"/>
      <c r="F91" s="15"/>
    </row>
    <row r="93" spans="4:8" x14ac:dyDescent="0.25">
      <c r="D93" s="16" t="s">
        <v>24</v>
      </c>
      <c r="E93" s="16"/>
    </row>
    <row r="94" spans="4:8" x14ac:dyDescent="0.25">
      <c r="D94" s="7" t="s">
        <v>25</v>
      </c>
      <c r="E94" s="7">
        <f>E6</f>
        <v>49</v>
      </c>
    </row>
    <row r="95" spans="4:8" x14ac:dyDescent="0.25">
      <c r="D95" s="7" t="s">
        <v>26</v>
      </c>
      <c r="E95" s="7">
        <f>E7</f>
        <v>90</v>
      </c>
      <c r="G95" s="16" t="s">
        <v>31</v>
      </c>
      <c r="H95" s="16"/>
    </row>
    <row r="96" spans="4:8" x14ac:dyDescent="0.25">
      <c r="D96" s="7" t="s">
        <v>30</v>
      </c>
      <c r="E96" s="7">
        <v>0.3</v>
      </c>
      <c r="G96" s="7" t="s">
        <v>32</v>
      </c>
      <c r="H96" s="7">
        <f>E5</f>
        <v>71.72</v>
      </c>
    </row>
    <row r="97" spans="1:8" x14ac:dyDescent="0.25">
      <c r="G97" s="10" t="s">
        <v>34</v>
      </c>
      <c r="H97" s="8">
        <f>F31</f>
        <v>10.764831628966615</v>
      </c>
    </row>
    <row r="98" spans="1:8" x14ac:dyDescent="0.25">
      <c r="D98" s="7" t="s">
        <v>27</v>
      </c>
      <c r="E98" s="7"/>
      <c r="G98" s="11" t="s">
        <v>33</v>
      </c>
      <c r="H98" s="9"/>
    </row>
    <row r="99" spans="1:8" x14ac:dyDescent="0.25">
      <c r="D99" s="12" t="s">
        <v>28</v>
      </c>
      <c r="E99" s="12" t="s">
        <v>29</v>
      </c>
    </row>
    <row r="100" spans="1:8" x14ac:dyDescent="0.25">
      <c r="A100">
        <v>0</v>
      </c>
      <c r="D100" s="7">
        <f>E94</f>
        <v>49</v>
      </c>
      <c r="E100" s="7">
        <f>_xlfn.NORM.DIST(D100,$H$96,$H$97,0)</f>
        <v>3.9958878882797024E-3</v>
      </c>
    </row>
    <row r="101" spans="1:8" x14ac:dyDescent="0.25">
      <c r="A101">
        <v>1</v>
      </c>
      <c r="D101" s="7">
        <f>$D$100+($E$96*A101)</f>
        <v>49.3</v>
      </c>
      <c r="E101" s="7">
        <f>_xlfn.NORM.DIST(D101,$H$96,$H$97,0)</f>
        <v>4.2363249371927519E-3</v>
      </c>
    </row>
    <row r="102" spans="1:8" x14ac:dyDescent="0.25">
      <c r="A102">
        <v>2</v>
      </c>
      <c r="D102" s="7">
        <f t="shared" ref="D102:D165" si="11">$D$100+($E$96*A102)</f>
        <v>49.6</v>
      </c>
      <c r="E102" s="7">
        <f t="shared" ref="E102:E165" si="12">_xlfn.NORM.DIST(D102,$H$96,$H$97,0)</f>
        <v>4.4877425719720256E-3</v>
      </c>
    </row>
    <row r="103" spans="1:8" x14ac:dyDescent="0.25">
      <c r="A103">
        <v>3</v>
      </c>
      <c r="D103" s="7">
        <f t="shared" si="11"/>
        <v>49.9</v>
      </c>
      <c r="E103" s="7">
        <f t="shared" si="12"/>
        <v>4.7503905071147505E-3</v>
      </c>
    </row>
    <row r="104" spans="1:8" x14ac:dyDescent="0.25">
      <c r="A104">
        <v>4</v>
      </c>
      <c r="D104" s="7">
        <f t="shared" si="11"/>
        <v>50.2</v>
      </c>
      <c r="E104" s="7">
        <f t="shared" si="12"/>
        <v>5.0245062539718685E-3</v>
      </c>
    </row>
    <row r="105" spans="1:8" x14ac:dyDescent="0.25">
      <c r="A105">
        <v>5</v>
      </c>
      <c r="D105" s="7">
        <f t="shared" si="11"/>
        <v>50.5</v>
      </c>
      <c r="E105" s="7">
        <f t="shared" si="12"/>
        <v>5.3103136479446351E-3</v>
      </c>
    </row>
    <row r="106" spans="1:8" x14ac:dyDescent="0.25">
      <c r="A106">
        <v>6</v>
      </c>
      <c r="D106" s="7">
        <f t="shared" si="11"/>
        <v>50.8</v>
      </c>
      <c r="E106" s="7">
        <f t="shared" si="12"/>
        <v>5.6080213447150893E-3</v>
      </c>
    </row>
    <row r="107" spans="1:8" x14ac:dyDescent="0.25">
      <c r="A107">
        <v>7</v>
      </c>
      <c r="D107" s="7">
        <f t="shared" si="11"/>
        <v>51.1</v>
      </c>
      <c r="E107" s="7">
        <f t="shared" si="12"/>
        <v>5.9178212909256475E-3</v>
      </c>
    </row>
    <row r="108" spans="1:8" x14ac:dyDescent="0.25">
      <c r="A108">
        <v>8</v>
      </c>
      <c r="D108" s="7">
        <f t="shared" si="11"/>
        <v>51.4</v>
      </c>
      <c r="E108" s="7">
        <f t="shared" si="12"/>
        <v>6.2398871751761674E-3</v>
      </c>
    </row>
    <row r="109" spans="1:8" x14ac:dyDescent="0.25">
      <c r="A109">
        <v>9</v>
      </c>
      <c r="D109" s="7">
        <f t="shared" si="11"/>
        <v>51.7</v>
      </c>
      <c r="E109" s="7">
        <f t="shared" si="12"/>
        <v>6.5743728656479927E-3</v>
      </c>
    </row>
    <row r="110" spans="1:8" x14ac:dyDescent="0.25">
      <c r="A110">
        <v>10</v>
      </c>
      <c r="D110" s="7">
        <f t="shared" si="11"/>
        <v>52</v>
      </c>
      <c r="E110" s="7">
        <f t="shared" si="12"/>
        <v>6.9214108410898031E-3</v>
      </c>
    </row>
    <row r="111" spans="1:8" x14ac:dyDescent="0.25">
      <c r="A111">
        <v>11</v>
      </c>
      <c r="D111" s="7">
        <f t="shared" si="11"/>
        <v>52.3</v>
      </c>
      <c r="E111" s="7">
        <f t="shared" si="12"/>
        <v>7.2811106223066935E-3</v>
      </c>
    </row>
    <row r="112" spans="1:8" x14ac:dyDescent="0.25">
      <c r="A112">
        <v>12</v>
      </c>
      <c r="D112" s="7">
        <f t="shared" si="11"/>
        <v>52.6</v>
      </c>
      <c r="E112" s="7">
        <f t="shared" si="12"/>
        <v>7.6535572116761793E-3</v>
      </c>
    </row>
    <row r="113" spans="1:5" x14ac:dyDescent="0.25">
      <c r="A113">
        <v>13</v>
      </c>
      <c r="D113" s="7">
        <f t="shared" si="11"/>
        <v>52.9</v>
      </c>
      <c r="E113" s="7">
        <f t="shared" si="12"/>
        <v>8.0388095485704695E-3</v>
      </c>
    </row>
    <row r="114" spans="1:5" x14ac:dyDescent="0.25">
      <c r="A114">
        <v>14</v>
      </c>
      <c r="D114" s="7">
        <f t="shared" si="11"/>
        <v>53.2</v>
      </c>
      <c r="E114" s="7">
        <f t="shared" si="12"/>
        <v>8.436898988888138E-3</v>
      </c>
    </row>
    <row r="115" spans="1:5" x14ac:dyDescent="0.25">
      <c r="A115">
        <v>15</v>
      </c>
      <c r="D115" s="7">
        <f t="shared" si="11"/>
        <v>53.5</v>
      </c>
      <c r="E115" s="7">
        <f t="shared" si="12"/>
        <v>8.8478278171865866E-3</v>
      </c>
    </row>
    <row r="116" spans="1:5" x14ac:dyDescent="0.25">
      <c r="A116">
        <v>16</v>
      </c>
      <c r="D116" s="7">
        <f t="shared" si="11"/>
        <v>53.8</v>
      </c>
      <c r="E116" s="7">
        <f t="shared" si="12"/>
        <v>9.2715678001562881E-3</v>
      </c>
    </row>
    <row r="117" spans="1:5" x14ac:dyDescent="0.25">
      <c r="A117">
        <v>17</v>
      </c>
      <c r="D117" s="7">
        <f t="shared" si="11"/>
        <v>54.1</v>
      </c>
      <c r="E117" s="7">
        <f t="shared" si="12"/>
        <v>9.7080587903834344E-3</v>
      </c>
    </row>
    <row r="118" spans="1:5" x14ac:dyDescent="0.25">
      <c r="A118">
        <v>18</v>
      </c>
      <c r="D118" s="7">
        <f t="shared" si="11"/>
        <v>54.4</v>
      </c>
      <c r="E118" s="7">
        <f t="shared" si="12"/>
        <v>1.0157207389507386E-2</v>
      </c>
    </row>
    <row r="119" spans="1:5" x14ac:dyDescent="0.25">
      <c r="A119">
        <v>19</v>
      </c>
      <c r="D119" s="7">
        <f t="shared" si="11"/>
        <v>54.7</v>
      </c>
      <c r="E119" s="7">
        <f t="shared" si="12"/>
        <v>1.0618885679988551E-2</v>
      </c>
    </row>
    <row r="120" spans="1:5" x14ac:dyDescent="0.25">
      <c r="A120">
        <v>20</v>
      </c>
      <c r="D120" s="7">
        <f t="shared" si="11"/>
        <v>55</v>
      </c>
      <c r="E120" s="7">
        <f t="shared" si="12"/>
        <v>1.1092930034758103E-2</v>
      </c>
    </row>
    <row r="121" spans="1:5" x14ac:dyDescent="0.25">
      <c r="A121">
        <v>21</v>
      </c>
      <c r="D121" s="7">
        <f t="shared" si="11"/>
        <v>55.3</v>
      </c>
      <c r="E121" s="7">
        <f t="shared" si="12"/>
        <v>1.1579140014021034E-2</v>
      </c>
    </row>
    <row r="122" spans="1:5" x14ac:dyDescent="0.25">
      <c r="A122">
        <v>22</v>
      </c>
      <c r="D122" s="7">
        <f t="shared" si="11"/>
        <v>55.6</v>
      </c>
      <c r="E122" s="7">
        <f t="shared" si="12"/>
        <v>1.207727735842452E-2</v>
      </c>
    </row>
    <row r="123" spans="1:5" x14ac:dyDescent="0.25">
      <c r="A123">
        <v>23</v>
      </c>
      <c r="D123" s="7">
        <f t="shared" si="11"/>
        <v>55.9</v>
      </c>
      <c r="E123" s="7">
        <f t="shared" si="12"/>
        <v>1.258706508768348E-2</v>
      </c>
    </row>
    <row r="124" spans="1:5" x14ac:dyDescent="0.25">
      <c r="A124">
        <v>24</v>
      </c>
      <c r="D124" s="7">
        <f t="shared" si="11"/>
        <v>56.2</v>
      </c>
      <c r="E124" s="7">
        <f t="shared" si="12"/>
        <v>1.3108186713572029E-2</v>
      </c>
    </row>
    <row r="125" spans="1:5" x14ac:dyDescent="0.25">
      <c r="A125">
        <v>25</v>
      </c>
      <c r="D125" s="7">
        <f t="shared" si="11"/>
        <v>56.5</v>
      </c>
      <c r="E125" s="7">
        <f t="shared" si="12"/>
        <v>1.3640285575941108E-2</v>
      </c>
    </row>
    <row r="126" spans="1:5" x14ac:dyDescent="0.25">
      <c r="A126">
        <v>26</v>
      </c>
      <c r="D126" s="7">
        <f t="shared" si="11"/>
        <v>56.8</v>
      </c>
      <c r="E126" s="7">
        <f t="shared" si="12"/>
        <v>1.4182964310109937E-2</v>
      </c>
    </row>
    <row r="127" spans="1:5" x14ac:dyDescent="0.25">
      <c r="A127">
        <v>27</v>
      </c>
      <c r="D127" s="7">
        <f>$D$100+($E$96*A127)</f>
        <v>57.1</v>
      </c>
      <c r="E127" s="7">
        <f t="shared" si="12"/>
        <v>1.4735784453598652E-2</v>
      </c>
    </row>
    <row r="128" spans="1:5" x14ac:dyDescent="0.25">
      <c r="A128">
        <v>28</v>
      </c>
      <c r="D128" s="7">
        <f t="shared" si="11"/>
        <v>57.4</v>
      </c>
      <c r="E128" s="7">
        <f t="shared" si="12"/>
        <v>1.5298266199724204E-2</v>
      </c>
    </row>
    <row r="129" spans="1:5" x14ac:dyDescent="0.25">
      <c r="A129">
        <v>29</v>
      </c>
      <c r="D129" s="7">
        <f t="shared" si="11"/>
        <v>57.7</v>
      </c>
      <c r="E129" s="7">
        <f t="shared" si="12"/>
        <v>1.586988830507028E-2</v>
      </c>
    </row>
    <row r="130" spans="1:5" x14ac:dyDescent="0.25">
      <c r="A130">
        <v>30</v>
      </c>
      <c r="D130" s="7">
        <f t="shared" si="11"/>
        <v>58</v>
      </c>
      <c r="E130" s="7">
        <f t="shared" si="12"/>
        <v>1.6450088157265286E-2</v>
      </c>
    </row>
    <row r="131" spans="1:5" x14ac:dyDescent="0.25">
      <c r="A131">
        <v>31</v>
      </c>
      <c r="D131" s="7">
        <f t="shared" si="11"/>
        <v>58.3</v>
      </c>
      <c r="E131" s="7">
        <f t="shared" si="12"/>
        <v>1.7038262008864047E-2</v>
      </c>
    </row>
    <row r="132" spans="1:5" x14ac:dyDescent="0.25">
      <c r="A132">
        <v>32</v>
      </c>
      <c r="D132" s="7">
        <f t="shared" si="11"/>
        <v>58.6</v>
      </c>
      <c r="E132" s="7">
        <f t="shared" si="12"/>
        <v>1.7633765382427679E-2</v>
      </c>
    </row>
    <row r="133" spans="1:5" x14ac:dyDescent="0.25">
      <c r="A133">
        <v>33</v>
      </c>
      <c r="D133" s="7">
        <f t="shared" si="11"/>
        <v>58.9</v>
      </c>
      <c r="E133" s="7">
        <f t="shared" si="12"/>
        <v>1.823591365113798E-2</v>
      </c>
    </row>
    <row r="134" spans="1:5" x14ac:dyDescent="0.25">
      <c r="A134">
        <v>34</v>
      </c>
      <c r="D134" s="7">
        <f t="shared" si="11"/>
        <v>59.2</v>
      </c>
      <c r="E134" s="7">
        <f t="shared" si="12"/>
        <v>1.8843982798468904E-2</v>
      </c>
    </row>
    <row r="135" spans="1:5" x14ac:dyDescent="0.25">
      <c r="A135">
        <v>35</v>
      </c>
      <c r="D135" s="7">
        <f t="shared" si="11"/>
        <v>59.5</v>
      </c>
      <c r="E135" s="7">
        <f t="shared" si="12"/>
        <v>1.9457210359571955E-2</v>
      </c>
    </row>
    <row r="136" spans="1:5" x14ac:dyDescent="0.25">
      <c r="A136">
        <v>36</v>
      </c>
      <c r="D136" s="7">
        <f t="shared" si="11"/>
        <v>59.8</v>
      </c>
      <c r="E136" s="7">
        <f t="shared" si="12"/>
        <v>2.0074796546121182E-2</v>
      </c>
    </row>
    <row r="137" spans="1:5" x14ac:dyDescent="0.25">
      <c r="A137">
        <v>37</v>
      </c>
      <c r="D137" s="7">
        <f t="shared" si="11"/>
        <v>60.1</v>
      </c>
      <c r="E137" s="7">
        <f t="shared" si="12"/>
        <v>2.0695905555408147E-2</v>
      </c>
    </row>
    <row r="138" spans="1:5" x14ac:dyDescent="0.25">
      <c r="A138">
        <v>38</v>
      </c>
      <c r="D138" s="7">
        <f t="shared" si="11"/>
        <v>60.4</v>
      </c>
      <c r="E138" s="7">
        <f t="shared" si="12"/>
        <v>2.1319667063486945E-2</v>
      </c>
    </row>
    <row r="139" spans="1:5" x14ac:dyDescent="0.25">
      <c r="A139">
        <v>39</v>
      </c>
      <c r="D139" s="7">
        <f>$D$100+($E$96*A139)</f>
        <v>60.7</v>
      </c>
      <c r="E139" s="7">
        <f t="shared" si="12"/>
        <v>2.1945177901147059E-2</v>
      </c>
    </row>
    <row r="140" spans="1:5" x14ac:dyDescent="0.25">
      <c r="A140">
        <v>40</v>
      </c>
      <c r="D140" s="7">
        <f t="shared" si="11"/>
        <v>61</v>
      </c>
      <c r="E140" s="7">
        <f t="shared" si="12"/>
        <v>2.257150391044481E-2</v>
      </c>
    </row>
    <row r="141" spans="1:5" x14ac:dyDescent="0.25">
      <c r="A141">
        <v>41</v>
      </c>
      <c r="D141" s="7">
        <f t="shared" si="11"/>
        <v>61.3</v>
      </c>
      <c r="E141" s="7">
        <f t="shared" si="12"/>
        <v>2.319768197845996E-2</v>
      </c>
    </row>
    <row r="142" spans="1:5" x14ac:dyDescent="0.25">
      <c r="A142">
        <v>42</v>
      </c>
      <c r="D142" s="7">
        <f t="shared" si="11"/>
        <v>61.6</v>
      </c>
      <c r="E142" s="7">
        <f t="shared" si="12"/>
        <v>2.3822722243867347E-2</v>
      </c>
    </row>
    <row r="143" spans="1:5" x14ac:dyDescent="0.25">
      <c r="A143">
        <v>43</v>
      </c>
      <c r="D143" s="7">
        <f t="shared" si="11"/>
        <v>61.9</v>
      </c>
      <c r="E143" s="7">
        <f t="shared" si="12"/>
        <v>2.4445610470834479E-2</v>
      </c>
    </row>
    <row r="144" spans="1:5" x14ac:dyDescent="0.25">
      <c r="A144">
        <v>44</v>
      </c>
      <c r="D144" s="7">
        <f t="shared" si="11"/>
        <v>62.2</v>
      </c>
      <c r="E144" s="7">
        <f t="shared" si="12"/>
        <v>2.5065310583679615E-2</v>
      </c>
    </row>
    <row r="145" spans="1:5" x14ac:dyDescent="0.25">
      <c r="A145">
        <v>45</v>
      </c>
      <c r="D145" s="7">
        <f t="shared" si="11"/>
        <v>62.5</v>
      </c>
      <c r="E145" s="7">
        <f t="shared" si="12"/>
        <v>2.5680767354660534E-2</v>
      </c>
    </row>
    <row r="146" spans="1:5" x14ac:dyDescent="0.25">
      <c r="A146">
        <v>46</v>
      </c>
      <c r="D146" s="7">
        <f t="shared" si="11"/>
        <v>62.8</v>
      </c>
      <c r="E146" s="7">
        <f t="shared" si="12"/>
        <v>2.6290909236219167E-2</v>
      </c>
    </row>
    <row r="147" spans="1:5" x14ac:dyDescent="0.25">
      <c r="A147">
        <v>47</v>
      </c>
      <c r="D147" s="7">
        <f t="shared" si="11"/>
        <v>63.1</v>
      </c>
      <c r="E147" s="7">
        <f t="shared" si="12"/>
        <v>2.6894651327989284E-2</v>
      </c>
    </row>
    <row r="148" spans="1:5" x14ac:dyDescent="0.25">
      <c r="A148">
        <v>48</v>
      </c>
      <c r="D148" s="7">
        <f t="shared" si="11"/>
        <v>63.4</v>
      </c>
      <c r="E148" s="7">
        <f t="shared" si="12"/>
        <v>2.7490898467891458E-2</v>
      </c>
    </row>
    <row r="149" spans="1:5" x14ac:dyDescent="0.25">
      <c r="A149">
        <v>49</v>
      </c>
      <c r="D149" s="7">
        <f t="shared" si="11"/>
        <v>63.7</v>
      </c>
      <c r="E149" s="7">
        <f t="shared" si="12"/>
        <v>2.807854843570037E-2</v>
      </c>
    </row>
    <row r="150" spans="1:5" x14ac:dyDescent="0.25">
      <c r="A150">
        <v>50</v>
      </c>
      <c r="D150" s="7">
        <f t="shared" si="11"/>
        <v>64</v>
      </c>
      <c r="E150" s="7">
        <f t="shared" si="12"/>
        <v>2.8656495256579127E-2</v>
      </c>
    </row>
    <row r="151" spans="1:5" x14ac:dyDescent="0.25">
      <c r="A151">
        <v>51</v>
      </c>
      <c r="D151" s="7">
        <f t="shared" si="11"/>
        <v>64.3</v>
      </c>
      <c r="E151" s="7">
        <f t="shared" si="12"/>
        <v>2.9223632591245711E-2</v>
      </c>
    </row>
    <row r="152" spans="1:5" x14ac:dyDescent="0.25">
      <c r="A152">
        <v>52</v>
      </c>
      <c r="D152" s="7">
        <f t="shared" si="11"/>
        <v>64.599999999999994</v>
      </c>
      <c r="E152" s="7">
        <f t="shared" si="12"/>
        <v>2.977885719866925E-2</v>
      </c>
    </row>
    <row r="153" spans="1:5" x14ac:dyDescent="0.25">
      <c r="A153">
        <v>53</v>
      </c>
      <c r="D153" s="7">
        <f t="shared" si="11"/>
        <v>64.900000000000006</v>
      </c>
      <c r="E153" s="7">
        <f t="shared" si="12"/>
        <v>3.0321072456501296E-2</v>
      </c>
    </row>
    <row r="154" spans="1:5" x14ac:dyDescent="0.25">
      <c r="A154">
        <v>54</v>
      </c>
      <c r="D154" s="7">
        <f t="shared" si="11"/>
        <v>65.2</v>
      </c>
      <c r="E154" s="7">
        <f t="shared" si="12"/>
        <v>3.0849191923831069E-2</v>
      </c>
    </row>
    <row r="155" spans="1:5" x14ac:dyDescent="0.25">
      <c r="A155">
        <v>55</v>
      </c>
      <c r="D155" s="7">
        <f t="shared" si="11"/>
        <v>65.5</v>
      </c>
      <c r="E155" s="7">
        <f t="shared" si="12"/>
        <v>3.1362142930323841E-2</v>
      </c>
    </row>
    <row r="156" spans="1:5" x14ac:dyDescent="0.25">
      <c r="A156">
        <v>56</v>
      </c>
      <c r="D156" s="7">
        <f t="shared" si="11"/>
        <v>65.8</v>
      </c>
      <c r="E156" s="7">
        <f t="shared" si="12"/>
        <v>3.1858870175359218E-2</v>
      </c>
    </row>
    <row r="157" spans="1:5" x14ac:dyDescent="0.25">
      <c r="A157">
        <v>57</v>
      </c>
      <c r="D157" s="7">
        <f>$D$100+($E$96*A157)</f>
        <v>66.099999999999994</v>
      </c>
      <c r="E157" s="7">
        <f t="shared" si="12"/>
        <v>3.2338339320440973E-2</v>
      </c>
    </row>
    <row r="158" spans="1:5" x14ac:dyDescent="0.25">
      <c r="A158">
        <v>58</v>
      </c>
      <c r="D158" s="7">
        <f t="shared" si="11"/>
        <v>66.400000000000006</v>
      </c>
      <c r="E158" s="7">
        <f t="shared" si="12"/>
        <v>3.2799540557901317E-2</v>
      </c>
    </row>
    <row r="159" spans="1:5" x14ac:dyDescent="0.25">
      <c r="A159">
        <v>59</v>
      </c>
      <c r="D159" s="7">
        <f t="shared" si="11"/>
        <v>66.7</v>
      </c>
      <c r="E159" s="7">
        <f t="shared" si="12"/>
        <v>3.3241492138777202E-2</v>
      </c>
    </row>
    <row r="160" spans="1:5" x14ac:dyDescent="0.25">
      <c r="A160">
        <v>60</v>
      </c>
      <c r="D160" s="7">
        <f t="shared" si="11"/>
        <v>67</v>
      </c>
      <c r="E160" s="7">
        <f t="shared" si="12"/>
        <v>3.3663243842695645E-2</v>
      </c>
    </row>
    <row r="161" spans="1:5" x14ac:dyDescent="0.25">
      <c r="A161">
        <v>61</v>
      </c>
      <c r="D161" s="7">
        <f t="shared" si="11"/>
        <v>67.3</v>
      </c>
      <c r="E161" s="7">
        <f t="shared" si="12"/>
        <v>3.4063880372670316E-2</v>
      </c>
    </row>
    <row r="162" spans="1:5" x14ac:dyDescent="0.25">
      <c r="A162">
        <v>62</v>
      </c>
      <c r="D162" s="7">
        <f t="shared" si="11"/>
        <v>67.599999999999994</v>
      </c>
      <c r="E162" s="7">
        <f>_xlfn.NORM.DIST(D162,$H$96,$H$97,0)</f>
        <v>3.4442524657885644E-2</v>
      </c>
    </row>
    <row r="163" spans="1:5" x14ac:dyDescent="0.25">
      <c r="A163">
        <v>63</v>
      </c>
      <c r="D163" s="7">
        <f t="shared" si="11"/>
        <v>67.900000000000006</v>
      </c>
      <c r="E163" s="7">
        <f t="shared" si="12"/>
        <v>3.4798341047826677E-2</v>
      </c>
    </row>
    <row r="164" spans="1:5" x14ac:dyDescent="0.25">
      <c r="A164">
        <v>64</v>
      </c>
      <c r="D164" s="7">
        <f t="shared" si="11"/>
        <v>68.2</v>
      </c>
      <c r="E164" s="7">
        <f t="shared" si="12"/>
        <v>3.5130538381501347E-2</v>
      </c>
    </row>
    <row r="165" spans="1:5" x14ac:dyDescent="0.25">
      <c r="A165">
        <v>65</v>
      </c>
      <c r="D165" s="7">
        <f t="shared" si="11"/>
        <v>68.5</v>
      </c>
      <c r="E165" s="7">
        <f t="shared" si="12"/>
        <v>3.5438372915998322E-2</v>
      </c>
    </row>
    <row r="166" spans="1:5" x14ac:dyDescent="0.25">
      <c r="A166">
        <v>66</v>
      </c>
      <c r="D166" s="7">
        <f t="shared" ref="D166:D169" si="13">$D$100+($E$96*A166)</f>
        <v>68.8</v>
      </c>
      <c r="E166" s="7">
        <f t="shared" ref="E166:E229" si="14">_xlfn.NORM.DIST(D166,$H$96,$H$97,0)</f>
        <v>3.5721151099221554E-2</v>
      </c>
    </row>
    <row r="167" spans="1:5" x14ac:dyDescent="0.25">
      <c r="A167">
        <v>67</v>
      </c>
      <c r="D167" s="7">
        <f t="shared" si="13"/>
        <v>69.099999999999994</v>
      </c>
      <c r="E167" s="7">
        <f t="shared" si="14"/>
        <v>3.597823217234361E-2</v>
      </c>
    </row>
    <row r="168" spans="1:5" x14ac:dyDescent="0.25">
      <c r="A168">
        <v>68</v>
      </c>
      <c r="D168" s="7">
        <f t="shared" si="13"/>
        <v>69.400000000000006</v>
      </c>
      <c r="E168" s="7">
        <f t="shared" si="14"/>
        <v>3.6209030588315948E-2</v>
      </c>
    </row>
    <row r="169" spans="1:5" x14ac:dyDescent="0.25">
      <c r="A169">
        <v>69</v>
      </c>
      <c r="D169" s="7">
        <f t="shared" si="13"/>
        <v>69.7</v>
      </c>
      <c r="E169" s="7">
        <f t="shared" si="14"/>
        <v>3.6413018233663656E-2</v>
      </c>
    </row>
    <row r="170" spans="1:5" x14ac:dyDescent="0.25">
      <c r="A170">
        <v>70</v>
      </c>
      <c r="D170" s="7">
        <f>$D$100+($E$96*A170)</f>
        <v>70</v>
      </c>
      <c r="E170" s="7">
        <f t="shared" si="14"/>
        <v>3.6589726441767639E-2</v>
      </c>
    </row>
    <row r="171" spans="1:5" x14ac:dyDescent="0.25">
      <c r="A171">
        <v>71</v>
      </c>
      <c r="D171" s="7">
        <f t="shared" ref="D171:D180" si="15">$D$100+($E$96*A171)</f>
        <v>70.3</v>
      </c>
      <c r="E171" s="7">
        <f t="shared" si="14"/>
        <v>3.6738747786892983E-2</v>
      </c>
    </row>
    <row r="172" spans="1:5" x14ac:dyDescent="0.25">
      <c r="A172">
        <v>72</v>
      </c>
      <c r="D172" s="7">
        <f t="shared" si="15"/>
        <v>70.599999999999994</v>
      </c>
      <c r="E172" s="7">
        <f t="shared" si="14"/>
        <v>3.6859737649352693E-2</v>
      </c>
    </row>
    <row r="173" spans="1:5" x14ac:dyDescent="0.25">
      <c r="A173">
        <v>73</v>
      </c>
      <c r="D173" s="7">
        <f t="shared" si="15"/>
        <v>70.900000000000006</v>
      </c>
      <c r="E173" s="7">
        <f t="shared" si="14"/>
        <v>3.6952415543391202E-2</v>
      </c>
    </row>
    <row r="174" spans="1:5" x14ac:dyDescent="0.25">
      <c r="A174">
        <v>74</v>
      </c>
      <c r="D174" s="7">
        <f t="shared" si="15"/>
        <v>71.2</v>
      </c>
      <c r="E174" s="7">
        <f t="shared" si="14"/>
        <v>3.7016566200626537E-2</v>
      </c>
    </row>
    <row r="175" spans="1:5" x14ac:dyDescent="0.25">
      <c r="A175">
        <v>75</v>
      </c>
      <c r="D175" s="7">
        <f t="shared" si="15"/>
        <v>71.5</v>
      </c>
      <c r="E175" s="7">
        <f t="shared" si="14"/>
        <v>3.7052040403193626E-2</v>
      </c>
    </row>
    <row r="176" spans="1:5" x14ac:dyDescent="0.25">
      <c r="A176">
        <v>76</v>
      </c>
      <c r="D176" s="7">
        <f t="shared" si="15"/>
        <v>71.8</v>
      </c>
      <c r="E176" s="7">
        <f t="shared" si="14"/>
        <v>3.705875556207567E-2</v>
      </c>
    </row>
    <row r="177" spans="1:8" x14ac:dyDescent="0.25">
      <c r="A177">
        <v>77</v>
      </c>
      <c r="D177" s="7">
        <f t="shared" si="15"/>
        <v>72.099999999999994</v>
      </c>
      <c r="E177" s="7">
        <f t="shared" si="14"/>
        <v>3.7036696037486279E-2</v>
      </c>
    </row>
    <row r="178" spans="1:8" x14ac:dyDescent="0.25">
      <c r="A178">
        <v>78</v>
      </c>
      <c r="D178" s="7">
        <f t="shared" si="15"/>
        <v>72.400000000000006</v>
      </c>
      <c r="E178" s="7">
        <f t="shared" si="14"/>
        <v>3.6985913199562882E-2</v>
      </c>
    </row>
    <row r="179" spans="1:8" x14ac:dyDescent="0.25">
      <c r="A179">
        <v>79</v>
      </c>
      <c r="D179" s="7">
        <f t="shared" si="15"/>
        <v>72.7</v>
      </c>
      <c r="E179" s="7">
        <f t="shared" si="14"/>
        <v>3.6906525229041823E-2</v>
      </c>
    </row>
    <row r="180" spans="1:8" x14ac:dyDescent="0.25">
      <c r="A180">
        <v>80</v>
      </c>
      <c r="D180" s="7">
        <f t="shared" si="15"/>
        <v>73</v>
      </c>
      <c r="E180" s="7">
        <f t="shared" si="14"/>
        <v>3.6798716658997491E-2</v>
      </c>
    </row>
    <row r="181" spans="1:8" x14ac:dyDescent="0.25">
      <c r="A181">
        <v>81</v>
      </c>
      <c r="D181" s="7">
        <f>$D$100+($E$96*A181)</f>
        <v>73.3</v>
      </c>
      <c r="E181" s="7">
        <f t="shared" si="14"/>
        <v>3.6662737660132713E-2</v>
      </c>
    </row>
    <row r="182" spans="1:8" x14ac:dyDescent="0.25">
      <c r="A182">
        <v>82</v>
      </c>
      <c r="D182" s="7">
        <f t="shared" ref="D182:D189" si="16">$D$100+($E$96*A182)</f>
        <v>73.599999999999994</v>
      </c>
      <c r="E182" s="7">
        <f t="shared" si="14"/>
        <v>3.6498903073494779E-2</v>
      </c>
    </row>
    <row r="183" spans="1:8" x14ac:dyDescent="0.25">
      <c r="A183">
        <v>83</v>
      </c>
      <c r="D183" s="7">
        <f t="shared" si="16"/>
        <v>73.900000000000006</v>
      </c>
      <c r="E183" s="7">
        <f t="shared" si="14"/>
        <v>3.630759119585155E-2</v>
      </c>
    </row>
    <row r="184" spans="1:8" x14ac:dyDescent="0.25">
      <c r="A184">
        <v>84</v>
      </c>
      <c r="D184" s="7">
        <f t="shared" si="16"/>
        <v>74.2</v>
      </c>
      <c r="E184" s="7">
        <f t="shared" si="14"/>
        <v>3.6089242324286425E-2</v>
      </c>
    </row>
    <row r="185" spans="1:8" x14ac:dyDescent="0.25">
      <c r="A185">
        <v>85</v>
      </c>
      <c r="D185" s="7">
        <f t="shared" si="16"/>
        <v>74.5</v>
      </c>
      <c r="E185" s="7">
        <f t="shared" si="14"/>
        <v>3.5844357067848588E-2</v>
      </c>
    </row>
    <row r="186" spans="1:8" x14ac:dyDescent="0.25">
      <c r="A186">
        <v>86</v>
      </c>
      <c r="D186" s="7">
        <f t="shared" si="16"/>
        <v>74.8</v>
      </c>
      <c r="E186" s="7">
        <f t="shared" si="14"/>
        <v>3.5573494435319764E-2</v>
      </c>
    </row>
    <row r="187" spans="1:8" x14ac:dyDescent="0.25">
      <c r="A187">
        <v>87</v>
      </c>
      <c r="D187" s="7">
        <f t="shared" si="16"/>
        <v>75.099999999999994</v>
      </c>
      <c r="E187" s="7">
        <f t="shared" si="14"/>
        <v>3.5277269709319735E-2</v>
      </c>
    </row>
    <row r="188" spans="1:8" x14ac:dyDescent="0.25">
      <c r="A188">
        <v>88</v>
      </c>
      <c r="D188" s="7">
        <f t="shared" si="16"/>
        <v>75.400000000000006</v>
      </c>
      <c r="E188" s="7">
        <f t="shared" si="14"/>
        <v>3.4956352118064526E-2</v>
      </c>
    </row>
    <row r="189" spans="1:8" x14ac:dyDescent="0.25">
      <c r="A189">
        <v>89</v>
      </c>
      <c r="D189" s="7">
        <f t="shared" si="16"/>
        <v>75.7</v>
      </c>
      <c r="E189" s="7">
        <f t="shared" si="14"/>
        <v>3.4611462317105122E-2</v>
      </c>
    </row>
    <row r="190" spans="1:8" x14ac:dyDescent="0.25">
      <c r="A190">
        <v>90</v>
      </c>
      <c r="D190" s="7">
        <f>$D$100+($E$96*A190)</f>
        <v>76</v>
      </c>
      <c r="E190" s="7">
        <f t="shared" si="14"/>
        <v>3.4243369694304353E-2</v>
      </c>
      <c r="G190" t="s">
        <v>35</v>
      </c>
      <c r="H190">
        <f>SUM(E180:E222)</f>
        <v>1.2065732976878454</v>
      </c>
    </row>
    <row r="191" spans="1:8" x14ac:dyDescent="0.25">
      <c r="A191">
        <v>91</v>
      </c>
      <c r="D191" s="7">
        <f t="shared" ref="D191:D205" si="17">$D$100+($E$96*A191)</f>
        <v>76.3</v>
      </c>
      <c r="E191" s="7">
        <f t="shared" si="14"/>
        <v>3.3852889512150652E-2</v>
      </c>
    </row>
    <row r="192" spans="1:8" x14ac:dyDescent="0.25">
      <c r="A192">
        <v>92</v>
      </c>
      <c r="D192" s="7">
        <f t="shared" si="17"/>
        <v>76.599999999999994</v>
      </c>
      <c r="E192" s="7">
        <f t="shared" si="14"/>
        <v>3.3440879902252203E-2</v>
      </c>
    </row>
    <row r="193" spans="1:5" x14ac:dyDescent="0.25">
      <c r="A193">
        <v>93</v>
      </c>
      <c r="D193" s="7">
        <f t="shared" si="17"/>
        <v>76.900000000000006</v>
      </c>
      <c r="E193" s="7">
        <f t="shared" si="14"/>
        <v>3.3008238727502477E-2</v>
      </c>
    </row>
    <row r="194" spans="1:5" x14ac:dyDescent="0.25">
      <c r="A194">
        <v>94</v>
      </c>
      <c r="D194" s="7">
        <f t="shared" si="17"/>
        <v>77.2</v>
      </c>
      <c r="E194" s="7">
        <f t="shared" si="14"/>
        <v>3.2555900327951623E-2</v>
      </c>
    </row>
    <row r="195" spans="1:5" x14ac:dyDescent="0.25">
      <c r="A195">
        <v>95</v>
      </c>
      <c r="D195" s="7">
        <f t="shared" si="17"/>
        <v>77.5</v>
      </c>
      <c r="E195" s="7">
        <f t="shared" si="14"/>
        <v>3.2084832166857473E-2</v>
      </c>
    </row>
    <row r="196" spans="1:5" x14ac:dyDescent="0.25">
      <c r="A196">
        <v>96</v>
      </c>
      <c r="D196" s="7">
        <f t="shared" si="17"/>
        <v>77.8</v>
      </c>
      <c r="E196" s="7">
        <f t="shared" si="14"/>
        <v>3.1596031393722114E-2</v>
      </c>
    </row>
    <row r="197" spans="1:5" x14ac:dyDescent="0.25">
      <c r="A197">
        <v>97</v>
      </c>
      <c r="D197" s="7">
        <f t="shared" si="17"/>
        <v>78.099999999999994</v>
      </c>
      <c r="E197" s="7">
        <f t="shared" si="14"/>
        <v>3.1090521341343623E-2</v>
      </c>
    </row>
    <row r="198" spans="1:5" x14ac:dyDescent="0.25">
      <c r="A198">
        <v>98</v>
      </c>
      <c r="D198" s="7">
        <f t="shared" si="17"/>
        <v>78.400000000000006</v>
      </c>
      <c r="E198" s="7">
        <f t="shared" si="14"/>
        <v>3.0569347974029087E-2</v>
      </c>
    </row>
    <row r="199" spans="1:5" x14ac:dyDescent="0.25">
      <c r="A199">
        <v>99</v>
      </c>
      <c r="D199" s="7">
        <f t="shared" si="17"/>
        <v>78.7</v>
      </c>
      <c r="E199" s="7">
        <f t="shared" si="14"/>
        <v>3.003357630412349E-2</v>
      </c>
    </row>
    <row r="200" spans="1:5" x14ac:dyDescent="0.25">
      <c r="A200">
        <v>100</v>
      </c>
      <c r="D200" s="7">
        <f t="shared" si="17"/>
        <v>79</v>
      </c>
      <c r="E200" s="7">
        <f t="shared" si="14"/>
        <v>2.9484286793911994E-2</v>
      </c>
    </row>
    <row r="201" spans="1:5" x14ac:dyDescent="0.25">
      <c r="A201">
        <v>101</v>
      </c>
      <c r="D201" s="7">
        <f t="shared" si="17"/>
        <v>79.3</v>
      </c>
      <c r="E201" s="7">
        <f t="shared" si="14"/>
        <v>2.8922571759752994E-2</v>
      </c>
    </row>
    <row r="202" spans="1:5" x14ac:dyDescent="0.25">
      <c r="A202">
        <v>102</v>
      </c>
      <c r="D202" s="7">
        <f t="shared" si="17"/>
        <v>79.599999999999994</v>
      </c>
      <c r="E202" s="7">
        <f t="shared" si="14"/>
        <v>2.8349531794997957E-2</v>
      </c>
    </row>
    <row r="203" spans="1:5" x14ac:dyDescent="0.25">
      <c r="A203">
        <v>103</v>
      </c>
      <c r="D203" s="7">
        <f t="shared" si="17"/>
        <v>79.900000000000006</v>
      </c>
      <c r="E203" s="7">
        <f t="shared" si="14"/>
        <v>2.7766272227856735E-2</v>
      </c>
    </row>
    <row r="204" spans="1:5" x14ac:dyDescent="0.25">
      <c r="A204">
        <v>104</v>
      </c>
      <c r="D204" s="7">
        <f t="shared" si="17"/>
        <v>80.2</v>
      </c>
      <c r="E204" s="7">
        <f t="shared" si="14"/>
        <v>2.7173899629877936E-2</v>
      </c>
    </row>
    <row r="205" spans="1:5" x14ac:dyDescent="0.25">
      <c r="A205">
        <v>105</v>
      </c>
      <c r="D205" s="7">
        <f t="shared" si="17"/>
        <v>80.5</v>
      </c>
      <c r="E205" s="7">
        <f t="shared" si="14"/>
        <v>2.657351839013624E-2</v>
      </c>
    </row>
    <row r="206" spans="1:5" x14ac:dyDescent="0.25">
      <c r="A206">
        <v>106</v>
      </c>
      <c r="D206" s="7">
        <f>$D$100+($E$96*A206)</f>
        <v>80.8</v>
      </c>
      <c r="E206" s="7">
        <f t="shared" si="14"/>
        <v>2.5966227369562077E-2</v>
      </c>
    </row>
    <row r="207" spans="1:5" x14ac:dyDescent="0.25">
      <c r="A207">
        <v>107</v>
      </c>
      <c r="D207" s="7">
        <f t="shared" ref="D207:D215" si="18">$D$100+($E$96*A207)</f>
        <v>81.099999999999994</v>
      </c>
      <c r="E207" s="7">
        <f t="shared" si="14"/>
        <v>2.5353116649114903E-2</v>
      </c>
    </row>
    <row r="208" spans="1:5" x14ac:dyDescent="0.25">
      <c r="A208">
        <v>108</v>
      </c>
      <c r="D208" s="7">
        <f t="shared" si="18"/>
        <v>81.400000000000006</v>
      </c>
      <c r="E208" s="7">
        <f t="shared" si="14"/>
        <v>2.4735264384700292E-2</v>
      </c>
    </row>
    <row r="209" spans="1:5" x14ac:dyDescent="0.25">
      <c r="A209">
        <v>109</v>
      </c>
      <c r="D209" s="7">
        <f t="shared" si="18"/>
        <v>81.699999999999989</v>
      </c>
      <c r="E209" s="7">
        <f t="shared" si="14"/>
        <v>2.4113733780868195E-2</v>
      </c>
    </row>
    <row r="210" spans="1:5" x14ac:dyDescent="0.25">
      <c r="A210">
        <v>110</v>
      </c>
      <c r="D210" s="7">
        <f t="shared" si="18"/>
        <v>82</v>
      </c>
      <c r="E210" s="7">
        <f t="shared" si="14"/>
        <v>2.348957019441163E-2</v>
      </c>
    </row>
    <row r="211" spans="1:5" x14ac:dyDescent="0.25">
      <c r="A211">
        <v>111</v>
      </c>
      <c r="D211" s="7">
        <f t="shared" si="18"/>
        <v>82.3</v>
      </c>
      <c r="E211" s="7">
        <f t="shared" si="14"/>
        <v>2.2863798378023426E-2</v>
      </c>
    </row>
    <row r="212" spans="1:5" x14ac:dyDescent="0.25">
      <c r="A212">
        <v>112</v>
      </c>
      <c r="D212" s="7">
        <f t="shared" si="18"/>
        <v>82.6</v>
      </c>
      <c r="E212" s="7">
        <f t="shared" si="14"/>
        <v>2.2237419873163179E-2</v>
      </c>
    </row>
    <row r="213" spans="1:5" x14ac:dyDescent="0.25">
      <c r="A213">
        <v>113</v>
      </c>
      <c r="D213" s="7">
        <f t="shared" si="18"/>
        <v>82.9</v>
      </c>
      <c r="E213" s="7">
        <f t="shared" si="14"/>
        <v>2.1611410560256134E-2</v>
      </c>
    </row>
    <row r="214" spans="1:5" x14ac:dyDescent="0.25">
      <c r="A214">
        <v>114</v>
      </c>
      <c r="D214" s="7">
        <f t="shared" si="18"/>
        <v>83.199999999999989</v>
      </c>
      <c r="E214" s="7">
        <f t="shared" si="14"/>
        <v>2.0986718373287389E-2</v>
      </c>
    </row>
    <row r="215" spans="1:5" x14ac:dyDescent="0.25">
      <c r="A215">
        <v>115</v>
      </c>
      <c r="D215" s="7">
        <f t="shared" si="18"/>
        <v>83.5</v>
      </c>
      <c r="E215" s="7">
        <f t="shared" si="14"/>
        <v>2.0364261184783568E-2</v>
      </c>
    </row>
    <row r="216" spans="1:5" x14ac:dyDescent="0.25">
      <c r="A216">
        <v>116</v>
      </c>
      <c r="D216" s="7">
        <f>$D$100+($E$96*A216)</f>
        <v>83.8</v>
      </c>
      <c r="E216" s="7">
        <f t="shared" si="14"/>
        <v>1.9744924866096525E-2</v>
      </c>
    </row>
    <row r="217" spans="1:5" x14ac:dyDescent="0.25">
      <c r="A217">
        <v>117</v>
      </c>
      <c r="D217" s="7">
        <f t="shared" ref="D217:D224" si="19">$D$100+($E$96*A217)</f>
        <v>84.1</v>
      </c>
      <c r="E217" s="7">
        <f t="shared" si="14"/>
        <v>1.9129561526822676E-2</v>
      </c>
    </row>
    <row r="218" spans="1:5" x14ac:dyDescent="0.25">
      <c r="A218">
        <v>118</v>
      </c>
      <c r="D218" s="7">
        <f t="shared" si="19"/>
        <v>84.4</v>
      </c>
      <c r="E218" s="7">
        <f t="shared" si="14"/>
        <v>1.8518987936123187E-2</v>
      </c>
    </row>
    <row r="219" spans="1:5" x14ac:dyDescent="0.25">
      <c r="A219">
        <v>119</v>
      </c>
      <c r="D219" s="7">
        <f t="shared" si="19"/>
        <v>84.699999999999989</v>
      </c>
      <c r="E219" s="7">
        <f t="shared" si="14"/>
        <v>1.7913984127652629E-2</v>
      </c>
    </row>
    <row r="220" spans="1:5" x14ac:dyDescent="0.25">
      <c r="A220">
        <v>120</v>
      </c>
      <c r="D220" s="7">
        <f t="shared" si="19"/>
        <v>85</v>
      </c>
      <c r="E220" s="7">
        <f t="shared" si="14"/>
        <v>1.731529218876926E-2</v>
      </c>
    </row>
    <row r="221" spans="1:5" x14ac:dyDescent="0.25">
      <c r="A221">
        <v>121</v>
      </c>
      <c r="D221" s="7">
        <f t="shared" si="19"/>
        <v>85.3</v>
      </c>
      <c r="E221" s="7">
        <f t="shared" si="14"/>
        <v>1.6723615233695623E-2</v>
      </c>
    </row>
    <row r="222" spans="1:5" x14ac:dyDescent="0.25">
      <c r="A222">
        <v>122</v>
      </c>
      <c r="D222" s="7">
        <f t="shared" si="19"/>
        <v>85.6</v>
      </c>
      <c r="E222" s="7">
        <f t="shared" si="14"/>
        <v>1.6139616559323125E-2</v>
      </c>
    </row>
    <row r="223" spans="1:5" x14ac:dyDescent="0.25">
      <c r="A223">
        <v>123</v>
      </c>
      <c r="D223" s="7">
        <f t="shared" si="19"/>
        <v>85.9</v>
      </c>
      <c r="E223" s="7">
        <f t="shared" si="14"/>
        <v>1.5563918981424682E-2</v>
      </c>
    </row>
    <row r="224" spans="1:5" x14ac:dyDescent="0.25">
      <c r="A224">
        <v>124</v>
      </c>
      <c r="D224" s="7">
        <f t="shared" si="19"/>
        <v>86.199999999999989</v>
      </c>
      <c r="E224" s="7">
        <f t="shared" si="14"/>
        <v>1.4997104348150147E-2</v>
      </c>
    </row>
    <row r="225" spans="1:5" x14ac:dyDescent="0.25">
      <c r="A225">
        <v>125</v>
      </c>
      <c r="D225" s="7">
        <f>$D$100+($E$96*A225)</f>
        <v>86.5</v>
      </c>
      <c r="E225" s="7">
        <f t="shared" si="14"/>
        <v>1.443971322684106E-2</v>
      </c>
    </row>
    <row r="226" spans="1:5" x14ac:dyDescent="0.25">
      <c r="A226">
        <v>126</v>
      </c>
      <c r="D226" s="7">
        <f t="shared" ref="D226:D234" si="20">$D$100+($E$96*A226)</f>
        <v>86.8</v>
      </c>
      <c r="E226" s="7">
        <f t="shared" si="14"/>
        <v>1.3892244759417945E-2</v>
      </c>
    </row>
    <row r="227" spans="1:5" x14ac:dyDescent="0.25">
      <c r="A227">
        <v>127</v>
      </c>
      <c r="D227" s="7">
        <f t="shared" si="20"/>
        <v>87.1</v>
      </c>
      <c r="E227" s="7">
        <f t="shared" si="14"/>
        <v>1.3355156680862935E-2</v>
      </c>
    </row>
    <row r="228" spans="1:5" x14ac:dyDescent="0.25">
      <c r="A228">
        <v>128</v>
      </c>
      <c r="D228" s="7">
        <f t="shared" si="20"/>
        <v>87.4</v>
      </c>
      <c r="E228" s="7">
        <f t="shared" si="14"/>
        <v>1.2828865494654994E-2</v>
      </c>
    </row>
    <row r="229" spans="1:5" x14ac:dyDescent="0.25">
      <c r="A229">
        <v>129</v>
      </c>
      <c r="D229" s="7">
        <f t="shared" si="20"/>
        <v>87.699999999999989</v>
      </c>
      <c r="E229" s="7">
        <f t="shared" si="14"/>
        <v>1.2313746798407641E-2</v>
      </c>
    </row>
    <row r="230" spans="1:5" x14ac:dyDescent="0.25">
      <c r="A230">
        <v>130</v>
      </c>
      <c r="D230" s="7">
        <f t="shared" si="20"/>
        <v>88</v>
      </c>
      <c r="E230" s="7">
        <f t="shared" ref="E230:E237" si="21">_xlfn.NORM.DIST(D230,$H$96,$H$97,0)</f>
        <v>1.1810135752417326E-2</v>
      </c>
    </row>
    <row r="231" spans="1:5" x14ac:dyDescent="0.25">
      <c r="A231">
        <v>131</v>
      </c>
      <c r="D231" s="7">
        <f t="shared" si="20"/>
        <v>88.3</v>
      </c>
      <c r="E231" s="7">
        <f t="shared" si="21"/>
        <v>1.1318327683355552E-2</v>
      </c>
    </row>
    <row r="232" spans="1:5" x14ac:dyDescent="0.25">
      <c r="A232">
        <v>132</v>
      </c>
      <c r="D232" s="7">
        <f t="shared" si="20"/>
        <v>88.6</v>
      </c>
      <c r="E232" s="7">
        <f t="shared" si="21"/>
        <v>1.0838578814925202E-2</v>
      </c>
    </row>
    <row r="233" spans="1:5" x14ac:dyDescent="0.25">
      <c r="A233">
        <v>133</v>
      </c>
      <c r="D233" s="7">
        <f t="shared" si="20"/>
        <v>88.9</v>
      </c>
      <c r="E233" s="7">
        <f t="shared" si="21"/>
        <v>1.0371107116959372E-2</v>
      </c>
    </row>
    <row r="234" spans="1:5" x14ac:dyDescent="0.25">
      <c r="A234">
        <v>134</v>
      </c>
      <c r="D234" s="7">
        <f t="shared" si="20"/>
        <v>89.199999999999989</v>
      </c>
      <c r="E234" s="7">
        <f t="shared" si="21"/>
        <v>9.9160932641614904E-3</v>
      </c>
    </row>
    <row r="235" spans="1:5" x14ac:dyDescent="0.25">
      <c r="A235">
        <v>135</v>
      </c>
      <c r="D235" s="7">
        <f>$D$100+($E$96*A235)</f>
        <v>89.5</v>
      </c>
      <c r="E235" s="7">
        <f t="shared" si="21"/>
        <v>9.4736816954720873E-3</v>
      </c>
    </row>
    <row r="236" spans="1:5" x14ac:dyDescent="0.25">
      <c r="A236">
        <v>136</v>
      </c>
      <c r="D236" s="7">
        <f t="shared" ref="D236:D240" si="22">$D$100+($E$96*A236)</f>
        <v>89.8</v>
      </c>
      <c r="E236" s="7">
        <f t="shared" si="21"/>
        <v>9.0439817648993934E-3</v>
      </c>
    </row>
    <row r="237" spans="1:5" s="17" customFormat="1" x14ac:dyDescent="0.25">
      <c r="A237" s="17">
        <v>137</v>
      </c>
      <c r="D237" s="18">
        <v>90</v>
      </c>
      <c r="E237" s="18">
        <f t="shared" si="21"/>
        <v>8.7646158048075243E-3</v>
      </c>
    </row>
    <row r="238" spans="1:5" x14ac:dyDescent="0.25">
      <c r="A238">
        <v>138</v>
      </c>
      <c r="D238" s="7">
        <f t="shared" si="22"/>
        <v>90.4</v>
      </c>
    </row>
    <row r="239" spans="1:5" x14ac:dyDescent="0.25">
      <c r="A239">
        <v>139</v>
      </c>
      <c r="D239" s="7">
        <f t="shared" si="22"/>
        <v>90.699999999999989</v>
      </c>
    </row>
    <row r="240" spans="1:5" x14ac:dyDescent="0.25">
      <c r="A240">
        <v>140</v>
      </c>
      <c r="D240" s="7">
        <f t="shared" si="22"/>
        <v>91</v>
      </c>
    </row>
    <row r="241" spans="1:4" x14ac:dyDescent="0.25">
      <c r="A241">
        <v>141</v>
      </c>
      <c r="D241" s="7">
        <f>$D$100+($E$96*A241)</f>
        <v>91.3</v>
      </c>
    </row>
    <row r="242" spans="1:4" x14ac:dyDescent="0.25">
      <c r="A242">
        <v>142</v>
      </c>
      <c r="D242" s="7">
        <f t="shared" ref="D242:D245" si="23">$D$100+($E$96*A242)</f>
        <v>91.6</v>
      </c>
    </row>
    <row r="243" spans="1:4" x14ac:dyDescent="0.25">
      <c r="A243">
        <v>143</v>
      </c>
      <c r="D243" s="7">
        <f t="shared" si="23"/>
        <v>91.9</v>
      </c>
    </row>
    <row r="244" spans="1:4" x14ac:dyDescent="0.25">
      <c r="A244">
        <v>144</v>
      </c>
      <c r="D244" s="7">
        <f t="shared" si="23"/>
        <v>92.199999999999989</v>
      </c>
    </row>
    <row r="245" spans="1:4" x14ac:dyDescent="0.25">
      <c r="A245">
        <v>145</v>
      </c>
      <c r="D245" s="7">
        <f t="shared" si="23"/>
        <v>92.5</v>
      </c>
    </row>
    <row r="246" spans="1:4" x14ac:dyDescent="0.25">
      <c r="A246">
        <v>146</v>
      </c>
    </row>
    <row r="247" spans="1:4" x14ac:dyDescent="0.25">
      <c r="A247">
        <v>147</v>
      </c>
    </row>
    <row r="248" spans="1:4" x14ac:dyDescent="0.25">
      <c r="A248">
        <v>148</v>
      </c>
    </row>
    <row r="249" spans="1:4" x14ac:dyDescent="0.25">
      <c r="A249">
        <v>149</v>
      </c>
    </row>
    <row r="250" spans="1:4" x14ac:dyDescent="0.25">
      <c r="A250">
        <v>150</v>
      </c>
    </row>
    <row r="251" spans="1:4" x14ac:dyDescent="0.25">
      <c r="A251">
        <v>151</v>
      </c>
    </row>
    <row r="252" spans="1:4" x14ac:dyDescent="0.25">
      <c r="A252">
        <v>152</v>
      </c>
    </row>
    <row r="253" spans="1:4" x14ac:dyDescent="0.25">
      <c r="A253">
        <v>153</v>
      </c>
    </row>
    <row r="254" spans="1:4" x14ac:dyDescent="0.25">
      <c r="A254">
        <v>154</v>
      </c>
    </row>
    <row r="255" spans="1:4" x14ac:dyDescent="0.25">
      <c r="A255">
        <v>155</v>
      </c>
    </row>
    <row r="256" spans="1:4" x14ac:dyDescent="0.25">
      <c r="A256">
        <v>156</v>
      </c>
    </row>
    <row r="257" spans="1:1" x14ac:dyDescent="0.25">
      <c r="A257">
        <v>157</v>
      </c>
    </row>
    <row r="258" spans="1:1" x14ac:dyDescent="0.25">
      <c r="A258">
        <v>158</v>
      </c>
    </row>
    <row r="259" spans="1:1" x14ac:dyDescent="0.25">
      <c r="A259">
        <v>159</v>
      </c>
    </row>
    <row r="260" spans="1:1" x14ac:dyDescent="0.25">
      <c r="A260">
        <v>160</v>
      </c>
    </row>
    <row r="261" spans="1:1" x14ac:dyDescent="0.25">
      <c r="A261">
        <v>161</v>
      </c>
    </row>
    <row r="262" spans="1:1" x14ac:dyDescent="0.25">
      <c r="A262">
        <v>162</v>
      </c>
    </row>
    <row r="263" spans="1:1" x14ac:dyDescent="0.25">
      <c r="A263">
        <v>163</v>
      </c>
    </row>
    <row r="264" spans="1:1" x14ac:dyDescent="0.25">
      <c r="A264">
        <v>164</v>
      </c>
    </row>
    <row r="265" spans="1:1" x14ac:dyDescent="0.25">
      <c r="A265">
        <v>165</v>
      </c>
    </row>
    <row r="266" spans="1:1" x14ac:dyDescent="0.25">
      <c r="A266">
        <v>166</v>
      </c>
    </row>
    <row r="267" spans="1:1" x14ac:dyDescent="0.25">
      <c r="A267">
        <v>167</v>
      </c>
    </row>
    <row r="268" spans="1:1" x14ac:dyDescent="0.25">
      <c r="A268">
        <v>168</v>
      </c>
    </row>
    <row r="269" spans="1:1" x14ac:dyDescent="0.25">
      <c r="A269">
        <v>169</v>
      </c>
    </row>
    <row r="270" spans="1:1" x14ac:dyDescent="0.25">
      <c r="A270">
        <v>170</v>
      </c>
    </row>
    <row r="271" spans="1:1" x14ac:dyDescent="0.25">
      <c r="A271">
        <v>171</v>
      </c>
    </row>
    <row r="272" spans="1:1" x14ac:dyDescent="0.25">
      <c r="A272">
        <v>172</v>
      </c>
    </row>
    <row r="273" spans="1:1" x14ac:dyDescent="0.25">
      <c r="A273">
        <v>173</v>
      </c>
    </row>
    <row r="274" spans="1:1" x14ac:dyDescent="0.25">
      <c r="A274">
        <v>174</v>
      </c>
    </row>
    <row r="275" spans="1:1" x14ac:dyDescent="0.25">
      <c r="A275">
        <v>175</v>
      </c>
    </row>
    <row r="276" spans="1:1" x14ac:dyDescent="0.25">
      <c r="A276">
        <v>176</v>
      </c>
    </row>
    <row r="277" spans="1:1" x14ac:dyDescent="0.25">
      <c r="A277">
        <v>177</v>
      </c>
    </row>
    <row r="278" spans="1:1" x14ac:dyDescent="0.25">
      <c r="A278">
        <v>178</v>
      </c>
    </row>
    <row r="279" spans="1:1" x14ac:dyDescent="0.25">
      <c r="A279">
        <v>179</v>
      </c>
    </row>
    <row r="280" spans="1:1" x14ac:dyDescent="0.25">
      <c r="A280">
        <v>180</v>
      </c>
    </row>
    <row r="281" spans="1:1" x14ac:dyDescent="0.25">
      <c r="A281">
        <v>181</v>
      </c>
    </row>
    <row r="282" spans="1:1" x14ac:dyDescent="0.25">
      <c r="A282">
        <v>182</v>
      </c>
    </row>
    <row r="283" spans="1:1" x14ac:dyDescent="0.25">
      <c r="A283">
        <v>183</v>
      </c>
    </row>
    <row r="284" spans="1:1" x14ac:dyDescent="0.25">
      <c r="A284">
        <v>184</v>
      </c>
    </row>
    <row r="285" spans="1:1" x14ac:dyDescent="0.25">
      <c r="A285">
        <v>185</v>
      </c>
    </row>
    <row r="286" spans="1:1" x14ac:dyDescent="0.25">
      <c r="A286">
        <v>186</v>
      </c>
    </row>
    <row r="287" spans="1:1" x14ac:dyDescent="0.25">
      <c r="A287">
        <v>187</v>
      </c>
    </row>
    <row r="288" spans="1:1" x14ac:dyDescent="0.25">
      <c r="A288">
        <v>188</v>
      </c>
    </row>
    <row r="289" spans="1:1" x14ac:dyDescent="0.25">
      <c r="A289">
        <v>189</v>
      </c>
    </row>
    <row r="290" spans="1:1" x14ac:dyDescent="0.25">
      <c r="A290">
        <v>190</v>
      </c>
    </row>
    <row r="291" spans="1:1" x14ac:dyDescent="0.25">
      <c r="A291">
        <v>191</v>
      </c>
    </row>
    <row r="292" spans="1:1" x14ac:dyDescent="0.25">
      <c r="A292">
        <v>192</v>
      </c>
    </row>
    <row r="293" spans="1:1" x14ac:dyDescent="0.25">
      <c r="A293">
        <v>193</v>
      </c>
    </row>
    <row r="294" spans="1:1" x14ac:dyDescent="0.25">
      <c r="A294">
        <v>194</v>
      </c>
    </row>
    <row r="295" spans="1:1" x14ac:dyDescent="0.25">
      <c r="A295">
        <v>195</v>
      </c>
    </row>
    <row r="296" spans="1:1" x14ac:dyDescent="0.25">
      <c r="A296">
        <v>196</v>
      </c>
    </row>
    <row r="297" spans="1:1" x14ac:dyDescent="0.25">
      <c r="A297">
        <v>197</v>
      </c>
    </row>
    <row r="298" spans="1:1" x14ac:dyDescent="0.25">
      <c r="A298">
        <v>198</v>
      </c>
    </row>
    <row r="299" spans="1:1" x14ac:dyDescent="0.25">
      <c r="A299">
        <v>199</v>
      </c>
    </row>
    <row r="300" spans="1:1" x14ac:dyDescent="0.25">
      <c r="A300">
        <v>200</v>
      </c>
    </row>
    <row r="301" spans="1:1" x14ac:dyDescent="0.25">
      <c r="A301">
        <v>201</v>
      </c>
    </row>
    <row r="302" spans="1:1" x14ac:dyDescent="0.25">
      <c r="A302">
        <v>202</v>
      </c>
    </row>
    <row r="303" spans="1:1" x14ac:dyDescent="0.25">
      <c r="A303">
        <v>203</v>
      </c>
    </row>
    <row r="304" spans="1:1" x14ac:dyDescent="0.25">
      <c r="A304">
        <v>204</v>
      </c>
    </row>
    <row r="305" spans="1:1" x14ac:dyDescent="0.25">
      <c r="A305">
        <v>205</v>
      </c>
    </row>
    <row r="306" spans="1:1" x14ac:dyDescent="0.25">
      <c r="A306">
        <v>206</v>
      </c>
    </row>
    <row r="307" spans="1:1" x14ac:dyDescent="0.25">
      <c r="A307">
        <v>207</v>
      </c>
    </row>
    <row r="308" spans="1:1" x14ac:dyDescent="0.25">
      <c r="A308">
        <v>208</v>
      </c>
    </row>
    <row r="309" spans="1:1" x14ac:dyDescent="0.25">
      <c r="A309">
        <v>209</v>
      </c>
    </row>
    <row r="310" spans="1:1" x14ac:dyDescent="0.25">
      <c r="A310">
        <v>210</v>
      </c>
    </row>
    <row r="311" spans="1:1" x14ac:dyDescent="0.25">
      <c r="A311">
        <v>211</v>
      </c>
    </row>
    <row r="312" spans="1:1" x14ac:dyDescent="0.25">
      <c r="A312">
        <v>212</v>
      </c>
    </row>
    <row r="313" spans="1:1" x14ac:dyDescent="0.25">
      <c r="A313">
        <v>213</v>
      </c>
    </row>
    <row r="314" spans="1:1" x14ac:dyDescent="0.25">
      <c r="A314">
        <v>214</v>
      </c>
    </row>
    <row r="315" spans="1:1" x14ac:dyDescent="0.25">
      <c r="A315">
        <v>215</v>
      </c>
    </row>
    <row r="316" spans="1:1" x14ac:dyDescent="0.25">
      <c r="A316">
        <v>216</v>
      </c>
    </row>
    <row r="317" spans="1:1" x14ac:dyDescent="0.25">
      <c r="A317">
        <v>217</v>
      </c>
    </row>
    <row r="318" spans="1:1" x14ac:dyDescent="0.25">
      <c r="A318">
        <v>218</v>
      </c>
    </row>
    <row r="319" spans="1:1" x14ac:dyDescent="0.25">
      <c r="A319">
        <v>219</v>
      </c>
    </row>
    <row r="320" spans="1:1" x14ac:dyDescent="0.25">
      <c r="A320">
        <v>220</v>
      </c>
    </row>
    <row r="321" spans="1:1" x14ac:dyDescent="0.25">
      <c r="A321">
        <v>221</v>
      </c>
    </row>
    <row r="322" spans="1:1" x14ac:dyDescent="0.25">
      <c r="A322">
        <v>222</v>
      </c>
    </row>
    <row r="323" spans="1:1" x14ac:dyDescent="0.25">
      <c r="A323">
        <v>223</v>
      </c>
    </row>
    <row r="324" spans="1:1" x14ac:dyDescent="0.25">
      <c r="A324">
        <v>224</v>
      </c>
    </row>
    <row r="325" spans="1:1" x14ac:dyDescent="0.25">
      <c r="A325">
        <v>225</v>
      </c>
    </row>
    <row r="326" spans="1:1" x14ac:dyDescent="0.25">
      <c r="A326">
        <v>226</v>
      </c>
    </row>
    <row r="327" spans="1:1" x14ac:dyDescent="0.25">
      <c r="A327">
        <v>227</v>
      </c>
    </row>
    <row r="328" spans="1:1" x14ac:dyDescent="0.25">
      <c r="A328">
        <v>228</v>
      </c>
    </row>
    <row r="329" spans="1:1" x14ac:dyDescent="0.25">
      <c r="A329">
        <v>229</v>
      </c>
    </row>
    <row r="330" spans="1:1" x14ac:dyDescent="0.25">
      <c r="A330">
        <v>230</v>
      </c>
    </row>
    <row r="331" spans="1:1" x14ac:dyDescent="0.25">
      <c r="A331">
        <v>231</v>
      </c>
    </row>
    <row r="332" spans="1:1" x14ac:dyDescent="0.25">
      <c r="A332">
        <v>232</v>
      </c>
    </row>
    <row r="333" spans="1:1" x14ac:dyDescent="0.25">
      <c r="A333">
        <v>233</v>
      </c>
    </row>
    <row r="334" spans="1:1" x14ac:dyDescent="0.25">
      <c r="A334">
        <v>234</v>
      </c>
    </row>
    <row r="335" spans="1:1" x14ac:dyDescent="0.25">
      <c r="A335">
        <v>235</v>
      </c>
    </row>
    <row r="336" spans="1:1" x14ac:dyDescent="0.25">
      <c r="A336">
        <v>236</v>
      </c>
    </row>
    <row r="337" spans="1:1" x14ac:dyDescent="0.25">
      <c r="A337">
        <v>237</v>
      </c>
    </row>
    <row r="338" spans="1:1" x14ac:dyDescent="0.25">
      <c r="A338">
        <v>238</v>
      </c>
    </row>
    <row r="339" spans="1:1" x14ac:dyDescent="0.25">
      <c r="A339">
        <v>239</v>
      </c>
    </row>
    <row r="340" spans="1:1" x14ac:dyDescent="0.25">
      <c r="A340">
        <v>240</v>
      </c>
    </row>
    <row r="341" spans="1:1" x14ac:dyDescent="0.25">
      <c r="A341">
        <v>241</v>
      </c>
    </row>
    <row r="342" spans="1:1" x14ac:dyDescent="0.25">
      <c r="A342">
        <v>242</v>
      </c>
    </row>
    <row r="343" spans="1:1" x14ac:dyDescent="0.25">
      <c r="A343">
        <v>243</v>
      </c>
    </row>
    <row r="344" spans="1:1" x14ac:dyDescent="0.25">
      <c r="A344">
        <v>244</v>
      </c>
    </row>
    <row r="345" spans="1:1" x14ac:dyDescent="0.25">
      <c r="A345">
        <v>245</v>
      </c>
    </row>
    <row r="346" spans="1:1" x14ac:dyDescent="0.25">
      <c r="A346">
        <v>246</v>
      </c>
    </row>
    <row r="347" spans="1:1" x14ac:dyDescent="0.25">
      <c r="A347">
        <v>247</v>
      </c>
    </row>
    <row r="348" spans="1:1" x14ac:dyDescent="0.25">
      <c r="A348">
        <v>248</v>
      </c>
    </row>
    <row r="349" spans="1:1" x14ac:dyDescent="0.25">
      <c r="A349">
        <v>249</v>
      </c>
    </row>
    <row r="350" spans="1:1" x14ac:dyDescent="0.25">
      <c r="A350">
        <v>250</v>
      </c>
    </row>
    <row r="351" spans="1:1" x14ac:dyDescent="0.25">
      <c r="A351">
        <v>251</v>
      </c>
    </row>
    <row r="352" spans="1:1" x14ac:dyDescent="0.25">
      <c r="A352">
        <v>252</v>
      </c>
    </row>
    <row r="353" spans="1:1" x14ac:dyDescent="0.25">
      <c r="A353">
        <v>253</v>
      </c>
    </row>
    <row r="354" spans="1:1" x14ac:dyDescent="0.25">
      <c r="A354">
        <v>254</v>
      </c>
    </row>
    <row r="355" spans="1:1" x14ac:dyDescent="0.25">
      <c r="A355">
        <v>255</v>
      </c>
    </row>
    <row r="356" spans="1:1" x14ac:dyDescent="0.25">
      <c r="A356">
        <v>256</v>
      </c>
    </row>
    <row r="357" spans="1:1" x14ac:dyDescent="0.25">
      <c r="A357">
        <v>257</v>
      </c>
    </row>
    <row r="358" spans="1:1" x14ac:dyDescent="0.25">
      <c r="A358">
        <v>258</v>
      </c>
    </row>
    <row r="359" spans="1:1" x14ac:dyDescent="0.25">
      <c r="A359">
        <v>259</v>
      </c>
    </row>
    <row r="360" spans="1:1" x14ac:dyDescent="0.25">
      <c r="A360">
        <v>260</v>
      </c>
    </row>
    <row r="361" spans="1:1" x14ac:dyDescent="0.25">
      <c r="A361">
        <v>261</v>
      </c>
    </row>
    <row r="362" spans="1:1" x14ac:dyDescent="0.25">
      <c r="A362">
        <v>262</v>
      </c>
    </row>
    <row r="363" spans="1:1" x14ac:dyDescent="0.25">
      <c r="A363">
        <v>263</v>
      </c>
    </row>
    <row r="364" spans="1:1" x14ac:dyDescent="0.25">
      <c r="A364">
        <v>264</v>
      </c>
    </row>
    <row r="365" spans="1:1" x14ac:dyDescent="0.25">
      <c r="A365">
        <v>265</v>
      </c>
    </row>
    <row r="366" spans="1:1" x14ac:dyDescent="0.25">
      <c r="A366">
        <v>266</v>
      </c>
    </row>
    <row r="367" spans="1:1" x14ac:dyDescent="0.25">
      <c r="A367">
        <v>267</v>
      </c>
    </row>
    <row r="368" spans="1:1" x14ac:dyDescent="0.25">
      <c r="A368">
        <v>268</v>
      </c>
    </row>
    <row r="369" spans="1:1" x14ac:dyDescent="0.25">
      <c r="A369">
        <v>269</v>
      </c>
    </row>
    <row r="370" spans="1:1" x14ac:dyDescent="0.25">
      <c r="A370">
        <v>270</v>
      </c>
    </row>
    <row r="371" spans="1:1" x14ac:dyDescent="0.25">
      <c r="A371">
        <v>271</v>
      </c>
    </row>
    <row r="372" spans="1:1" x14ac:dyDescent="0.25">
      <c r="A372">
        <v>272</v>
      </c>
    </row>
    <row r="373" spans="1:1" x14ac:dyDescent="0.25">
      <c r="A373">
        <v>273</v>
      </c>
    </row>
    <row r="374" spans="1:1" x14ac:dyDescent="0.25">
      <c r="A374">
        <v>274</v>
      </c>
    </row>
    <row r="375" spans="1:1" x14ac:dyDescent="0.25">
      <c r="A375">
        <v>275</v>
      </c>
    </row>
    <row r="376" spans="1:1" x14ac:dyDescent="0.25">
      <c r="A376">
        <v>276</v>
      </c>
    </row>
    <row r="377" spans="1:1" x14ac:dyDescent="0.25">
      <c r="A377">
        <v>277</v>
      </c>
    </row>
    <row r="378" spans="1:1" x14ac:dyDescent="0.25">
      <c r="A378">
        <v>278</v>
      </c>
    </row>
    <row r="379" spans="1:1" x14ac:dyDescent="0.25">
      <c r="A379">
        <v>279</v>
      </c>
    </row>
    <row r="380" spans="1:1" x14ac:dyDescent="0.25">
      <c r="A380">
        <v>280</v>
      </c>
    </row>
    <row r="381" spans="1:1" x14ac:dyDescent="0.25">
      <c r="A381">
        <v>281</v>
      </c>
    </row>
    <row r="382" spans="1:1" x14ac:dyDescent="0.25">
      <c r="A382">
        <v>282</v>
      </c>
    </row>
    <row r="383" spans="1:1" x14ac:dyDescent="0.25">
      <c r="A383">
        <v>283</v>
      </c>
    </row>
    <row r="384" spans="1:1" x14ac:dyDescent="0.25">
      <c r="A384">
        <v>284</v>
      </c>
    </row>
    <row r="385" spans="1:1" x14ac:dyDescent="0.25">
      <c r="A385">
        <v>285</v>
      </c>
    </row>
    <row r="386" spans="1:1" x14ac:dyDescent="0.25">
      <c r="A386">
        <v>286</v>
      </c>
    </row>
    <row r="387" spans="1:1" x14ac:dyDescent="0.25">
      <c r="A387">
        <v>287</v>
      </c>
    </row>
    <row r="388" spans="1:1" x14ac:dyDescent="0.25">
      <c r="A388">
        <v>288</v>
      </c>
    </row>
    <row r="389" spans="1:1" x14ac:dyDescent="0.25">
      <c r="A389">
        <v>289</v>
      </c>
    </row>
    <row r="390" spans="1:1" x14ac:dyDescent="0.25">
      <c r="A390">
        <v>290</v>
      </c>
    </row>
    <row r="391" spans="1:1" x14ac:dyDescent="0.25">
      <c r="A391">
        <v>291</v>
      </c>
    </row>
    <row r="392" spans="1:1" x14ac:dyDescent="0.25">
      <c r="A392">
        <v>292</v>
      </c>
    </row>
    <row r="393" spans="1:1" x14ac:dyDescent="0.25">
      <c r="A393">
        <v>293</v>
      </c>
    </row>
    <row r="394" spans="1:1" x14ac:dyDescent="0.25">
      <c r="A394">
        <v>294</v>
      </c>
    </row>
    <row r="395" spans="1:1" x14ac:dyDescent="0.25">
      <c r="A395">
        <v>295</v>
      </c>
    </row>
    <row r="396" spans="1:1" x14ac:dyDescent="0.25">
      <c r="A396">
        <v>296</v>
      </c>
    </row>
    <row r="397" spans="1:1" x14ac:dyDescent="0.25">
      <c r="A397">
        <v>297</v>
      </c>
    </row>
    <row r="398" spans="1:1" x14ac:dyDescent="0.25">
      <c r="A398">
        <v>298</v>
      </c>
    </row>
    <row r="399" spans="1:1" x14ac:dyDescent="0.25">
      <c r="A399">
        <v>299</v>
      </c>
    </row>
    <row r="400" spans="1:1" x14ac:dyDescent="0.25">
      <c r="A400">
        <v>300</v>
      </c>
    </row>
    <row r="401" spans="1:1" x14ac:dyDescent="0.25">
      <c r="A401">
        <v>301</v>
      </c>
    </row>
    <row r="402" spans="1:1" x14ac:dyDescent="0.25">
      <c r="A402">
        <v>302</v>
      </c>
    </row>
    <row r="403" spans="1:1" x14ac:dyDescent="0.25">
      <c r="A403">
        <v>303</v>
      </c>
    </row>
    <row r="404" spans="1:1" x14ac:dyDescent="0.25">
      <c r="A404">
        <v>304</v>
      </c>
    </row>
    <row r="405" spans="1:1" x14ac:dyDescent="0.25">
      <c r="A405">
        <v>305</v>
      </c>
    </row>
    <row r="406" spans="1:1" x14ac:dyDescent="0.25">
      <c r="A406">
        <v>306</v>
      </c>
    </row>
    <row r="407" spans="1:1" x14ac:dyDescent="0.25">
      <c r="A407">
        <v>307</v>
      </c>
    </row>
    <row r="408" spans="1:1" x14ac:dyDescent="0.25">
      <c r="A408">
        <v>308</v>
      </c>
    </row>
    <row r="409" spans="1:1" x14ac:dyDescent="0.25">
      <c r="A409">
        <v>309</v>
      </c>
    </row>
    <row r="410" spans="1:1" x14ac:dyDescent="0.25">
      <c r="A410">
        <v>310</v>
      </c>
    </row>
    <row r="411" spans="1:1" x14ac:dyDescent="0.25">
      <c r="A411">
        <v>311</v>
      </c>
    </row>
    <row r="412" spans="1:1" x14ac:dyDescent="0.25">
      <c r="A412">
        <v>312</v>
      </c>
    </row>
    <row r="413" spans="1:1" x14ac:dyDescent="0.25">
      <c r="A413">
        <v>313</v>
      </c>
    </row>
    <row r="414" spans="1:1" x14ac:dyDescent="0.25">
      <c r="A414">
        <v>314</v>
      </c>
    </row>
    <row r="415" spans="1:1" x14ac:dyDescent="0.25">
      <c r="A415">
        <v>315</v>
      </c>
    </row>
    <row r="416" spans="1:1" x14ac:dyDescent="0.25">
      <c r="A416">
        <v>316</v>
      </c>
    </row>
    <row r="417" spans="1:1" x14ac:dyDescent="0.25">
      <c r="A417">
        <v>317</v>
      </c>
    </row>
    <row r="418" spans="1:1" x14ac:dyDescent="0.25">
      <c r="A418">
        <v>318</v>
      </c>
    </row>
    <row r="419" spans="1:1" x14ac:dyDescent="0.25">
      <c r="A419">
        <v>319</v>
      </c>
    </row>
    <row r="420" spans="1:1" x14ac:dyDescent="0.25">
      <c r="A420">
        <v>320</v>
      </c>
    </row>
    <row r="421" spans="1:1" x14ac:dyDescent="0.25">
      <c r="A421">
        <v>321</v>
      </c>
    </row>
    <row r="422" spans="1:1" x14ac:dyDescent="0.25">
      <c r="A422">
        <v>322</v>
      </c>
    </row>
    <row r="423" spans="1:1" x14ac:dyDescent="0.25">
      <c r="A423">
        <v>323</v>
      </c>
    </row>
    <row r="424" spans="1:1" x14ac:dyDescent="0.25">
      <c r="A424">
        <v>324</v>
      </c>
    </row>
    <row r="425" spans="1:1" x14ac:dyDescent="0.25">
      <c r="A425">
        <v>325</v>
      </c>
    </row>
    <row r="426" spans="1:1" x14ac:dyDescent="0.25">
      <c r="A426">
        <v>326</v>
      </c>
    </row>
    <row r="427" spans="1:1" x14ac:dyDescent="0.25">
      <c r="A427">
        <v>327</v>
      </c>
    </row>
    <row r="428" spans="1:1" x14ac:dyDescent="0.25">
      <c r="A428">
        <v>328</v>
      </c>
    </row>
    <row r="429" spans="1:1" x14ac:dyDescent="0.25">
      <c r="A429">
        <v>329</v>
      </c>
    </row>
    <row r="430" spans="1:1" x14ac:dyDescent="0.25">
      <c r="A430">
        <v>330</v>
      </c>
    </row>
    <row r="431" spans="1:1" x14ac:dyDescent="0.25">
      <c r="A431">
        <v>331</v>
      </c>
    </row>
    <row r="432" spans="1:1" x14ac:dyDescent="0.25">
      <c r="A432">
        <v>332</v>
      </c>
    </row>
    <row r="433" spans="1:1" x14ac:dyDescent="0.25">
      <c r="A433">
        <v>333</v>
      </c>
    </row>
    <row r="434" spans="1:1" x14ac:dyDescent="0.25">
      <c r="A434">
        <v>334</v>
      </c>
    </row>
    <row r="435" spans="1:1" x14ac:dyDescent="0.25">
      <c r="A435">
        <v>335</v>
      </c>
    </row>
    <row r="436" spans="1:1" x14ac:dyDescent="0.25">
      <c r="A436">
        <v>336</v>
      </c>
    </row>
    <row r="437" spans="1:1" x14ac:dyDescent="0.25">
      <c r="A437">
        <v>337</v>
      </c>
    </row>
    <row r="438" spans="1:1" x14ac:dyDescent="0.25">
      <c r="A438">
        <v>338</v>
      </c>
    </row>
    <row r="439" spans="1:1" x14ac:dyDescent="0.25">
      <c r="A439">
        <v>339</v>
      </c>
    </row>
    <row r="440" spans="1:1" x14ac:dyDescent="0.25">
      <c r="A440">
        <v>340</v>
      </c>
    </row>
    <row r="441" spans="1:1" x14ac:dyDescent="0.25">
      <c r="A441">
        <v>341</v>
      </c>
    </row>
    <row r="442" spans="1:1" x14ac:dyDescent="0.25">
      <c r="A442">
        <v>342</v>
      </c>
    </row>
    <row r="443" spans="1:1" x14ac:dyDescent="0.25">
      <c r="A443">
        <v>343</v>
      </c>
    </row>
    <row r="444" spans="1:1" x14ac:dyDescent="0.25">
      <c r="A444">
        <v>344</v>
      </c>
    </row>
    <row r="445" spans="1:1" x14ac:dyDescent="0.25">
      <c r="A445">
        <v>345</v>
      </c>
    </row>
    <row r="446" spans="1:1" x14ac:dyDescent="0.25">
      <c r="A446">
        <v>346</v>
      </c>
    </row>
    <row r="447" spans="1:1" x14ac:dyDescent="0.25">
      <c r="A447">
        <v>347</v>
      </c>
    </row>
    <row r="448" spans="1:1" x14ac:dyDescent="0.25">
      <c r="A448">
        <v>348</v>
      </c>
    </row>
    <row r="449" spans="1:1" x14ac:dyDescent="0.25">
      <c r="A449">
        <v>349</v>
      </c>
    </row>
  </sheetData>
  <mergeCells count="5">
    <mergeCell ref="D2:F2"/>
    <mergeCell ref="D27:F27"/>
    <mergeCell ref="D91:F91"/>
    <mergeCell ref="D93:E93"/>
    <mergeCell ref="G95:H9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ROMO</dc:creator>
  <cp:lastModifiedBy>SERGIO ROMO</cp:lastModifiedBy>
  <dcterms:created xsi:type="dcterms:W3CDTF">2020-10-12T22:15:16Z</dcterms:created>
  <dcterms:modified xsi:type="dcterms:W3CDTF">2020-11-03T04:17:04Z</dcterms:modified>
</cp:coreProperties>
</file>