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Research\Structural analysis\"/>
    </mc:Choice>
  </mc:AlternateContent>
  <xr:revisionPtr revIDLastSave="0" documentId="13_ncr:1_{1303C9DB-0FF5-4B74-83CA-5FE5DB6D6313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BarrierLoad" sheetId="1" r:id="rId1"/>
    <sheet name="WindLoad" sheetId="2" r:id="rId2"/>
    <sheet name="Factor" sheetId="3" r:id="rId3"/>
    <sheet name="AS4055-WindSpeed" sheetId="4" r:id="rId4"/>
    <sheet name="AS1288-2021-A.2-KcCp,n" sheetId="5" r:id="rId5"/>
    <sheet name="AS1288-2021-A.2-Windspeed" sheetId="6" r:id="rId6"/>
  </sheets>
  <definedNames>
    <definedName name="cov">Factor!#REF!</definedName>
    <definedName name="cULS">Factor!$A$2</definedName>
    <definedName name="height">Factor!#REF!</definedName>
    <definedName name="width">Factor!#REF!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25" i="4" l="1"/>
  <c r="E37" i="4" s="1"/>
  <c r="F25" i="4"/>
  <c r="F37" i="4" s="1"/>
  <c r="G25" i="4"/>
  <c r="G37" i="4" s="1"/>
  <c r="H25" i="4"/>
  <c r="H37" i="4" s="1"/>
  <c r="I25" i="4"/>
  <c r="I37" i="4" s="1"/>
  <c r="J25" i="4"/>
  <c r="J37" i="4" s="1"/>
  <c r="K25" i="4"/>
  <c r="K37" i="4" s="1"/>
  <c r="L25" i="4"/>
  <c r="L37" i="4" s="1"/>
  <c r="M25" i="4"/>
  <c r="M37" i="4" s="1"/>
  <c r="N25" i="4"/>
  <c r="N37" i="4" s="1"/>
  <c r="E26" i="4"/>
  <c r="E38" i="4" s="1"/>
  <c r="F26" i="4"/>
  <c r="F38" i="4" s="1"/>
  <c r="G26" i="4"/>
  <c r="G38" i="4" s="1"/>
  <c r="H26" i="4"/>
  <c r="H38" i="4" s="1"/>
  <c r="I26" i="4"/>
  <c r="I38" i="4" s="1"/>
  <c r="J26" i="4"/>
  <c r="J38" i="4" s="1"/>
  <c r="K26" i="4"/>
  <c r="K38" i="4" s="1"/>
  <c r="L26" i="4"/>
  <c r="L38" i="4" s="1"/>
  <c r="M26" i="4"/>
  <c r="M38" i="4" s="1"/>
  <c r="N26" i="4"/>
  <c r="N38" i="4" s="1"/>
  <c r="E27" i="4"/>
  <c r="E39" i="4" s="1"/>
  <c r="F27" i="4"/>
  <c r="F39" i="4" s="1"/>
  <c r="G27" i="4"/>
  <c r="G39" i="4" s="1"/>
  <c r="H27" i="4"/>
  <c r="H39" i="4" s="1"/>
  <c r="I27" i="4"/>
  <c r="I39" i="4" s="1"/>
  <c r="J27" i="4"/>
  <c r="J39" i="4" s="1"/>
  <c r="K27" i="4"/>
  <c r="K39" i="4" s="1"/>
  <c r="L27" i="4"/>
  <c r="L39" i="4" s="1"/>
  <c r="M27" i="4"/>
  <c r="M39" i="4" s="1"/>
  <c r="N27" i="4"/>
  <c r="N39" i="4" s="1"/>
  <c r="G24" i="4"/>
  <c r="G36" i="4" s="1"/>
  <c r="H24" i="4"/>
  <c r="H36" i="4" s="1"/>
  <c r="I24" i="4"/>
  <c r="I36" i="4" s="1"/>
  <c r="J24" i="4"/>
  <c r="J36" i="4" s="1"/>
  <c r="K24" i="4"/>
  <c r="K36" i="4" s="1"/>
  <c r="L24" i="4"/>
  <c r="L36" i="4" s="1"/>
  <c r="M24" i="4"/>
  <c r="M36" i="4" s="1"/>
  <c r="N24" i="4"/>
  <c r="N36" i="4" s="1"/>
  <c r="F24" i="4"/>
  <c r="F36" i="4" s="1"/>
  <c r="E24" i="4"/>
  <c r="E36" i="4" s="1"/>
  <c r="L17" i="4"/>
  <c r="M17" i="4"/>
  <c r="M29" i="4" s="1"/>
  <c r="N17" i="4"/>
  <c r="N29" i="4" s="1"/>
  <c r="L18" i="4"/>
  <c r="L30" i="4" s="1"/>
  <c r="M18" i="4"/>
  <c r="M30" i="4" s="1"/>
  <c r="N18" i="4"/>
  <c r="L19" i="4"/>
  <c r="L31" i="4" s="1"/>
  <c r="M19" i="4"/>
  <c r="M31" i="4" s="1"/>
  <c r="N19" i="4"/>
  <c r="L20" i="4"/>
  <c r="L32" i="4" s="1"/>
  <c r="M20" i="4"/>
  <c r="N20" i="4"/>
  <c r="N32" i="4" s="1"/>
  <c r="L21" i="4"/>
  <c r="M21" i="4"/>
  <c r="N21" i="4"/>
  <c r="N33" i="4" s="1"/>
  <c r="L22" i="4"/>
  <c r="L34" i="4" s="1"/>
  <c r="M22" i="4"/>
  <c r="M34" i="4" s="1"/>
  <c r="N22" i="4"/>
  <c r="N34" i="4" s="1"/>
  <c r="G17" i="4"/>
  <c r="H17" i="4"/>
  <c r="I17" i="4"/>
  <c r="J17" i="4"/>
  <c r="K17" i="4"/>
  <c r="G18" i="4"/>
  <c r="H18" i="4"/>
  <c r="I18" i="4"/>
  <c r="J18" i="4"/>
  <c r="K18" i="4"/>
  <c r="K30" i="4" s="1"/>
  <c r="G19" i="4"/>
  <c r="G31" i="4" s="1"/>
  <c r="H19" i="4"/>
  <c r="I19" i="4"/>
  <c r="J19" i="4"/>
  <c r="K19" i="4"/>
  <c r="G20" i="4"/>
  <c r="G32" i="4" s="1"/>
  <c r="H20" i="4"/>
  <c r="H32" i="4" s="1"/>
  <c r="I20" i="4"/>
  <c r="I32" i="4" s="1"/>
  <c r="J20" i="4"/>
  <c r="K20" i="4"/>
  <c r="G21" i="4"/>
  <c r="G33" i="4" s="1"/>
  <c r="H21" i="4"/>
  <c r="H33" i="4" s="1"/>
  <c r="I21" i="4"/>
  <c r="I33" i="4" s="1"/>
  <c r="J21" i="4"/>
  <c r="J33" i="4" s="1"/>
  <c r="K21" i="4"/>
  <c r="K33" i="4" s="1"/>
  <c r="G22" i="4"/>
  <c r="G34" i="4" s="1"/>
  <c r="H22" i="4"/>
  <c r="H34" i="4" s="1"/>
  <c r="I22" i="4"/>
  <c r="I34" i="4" s="1"/>
  <c r="J22" i="4"/>
  <c r="J34" i="4" s="1"/>
  <c r="K22" i="4"/>
  <c r="K34" i="4" s="1"/>
  <c r="F18" i="4"/>
  <c r="F19" i="4"/>
  <c r="F31" i="4" s="1"/>
  <c r="F20" i="4"/>
  <c r="F32" i="4" s="1"/>
  <c r="F21" i="4"/>
  <c r="F33" i="4" s="1"/>
  <c r="F22" i="4"/>
  <c r="F34" i="4" s="1"/>
  <c r="F17" i="4"/>
  <c r="E18" i="4"/>
  <c r="E30" i="4" s="1"/>
  <c r="E19" i="4"/>
  <c r="E31" i="4" s="1"/>
  <c r="E20" i="4"/>
  <c r="E32" i="4" s="1"/>
  <c r="E21" i="4"/>
  <c r="E33" i="4" s="1"/>
  <c r="E22" i="4"/>
  <c r="E34" i="4" s="1"/>
  <c r="E17" i="4"/>
  <c r="N31" i="4" l="1"/>
  <c r="N30" i="4"/>
  <c r="H30" i="4"/>
  <c r="J30" i="4"/>
  <c r="L29" i="4"/>
  <c r="M32" i="4"/>
  <c r="K31" i="4"/>
  <c r="I30" i="4"/>
  <c r="K29" i="4"/>
  <c r="J29" i="4"/>
  <c r="J31" i="4"/>
  <c r="M33" i="4"/>
  <c r="K32" i="4"/>
  <c r="I31" i="4"/>
  <c r="G30" i="4"/>
  <c r="I29" i="4"/>
  <c r="L33" i="4"/>
  <c r="J32" i="4"/>
  <c r="H31" i="4"/>
  <c r="F30" i="4"/>
  <c r="H29" i="4"/>
  <c r="G29" i="4"/>
  <c r="F29" i="4"/>
  <c r="E29" i="4"/>
</calcChain>
</file>

<file path=xl/sharedStrings.xml><?xml version="1.0" encoding="utf-8"?>
<sst xmlns="http://schemas.openxmlformats.org/spreadsheetml/2006/main" count="362" uniqueCount="89">
  <si>
    <t>Standard</t>
  </si>
  <si>
    <t>C3</t>
  </si>
  <si>
    <t>C5</t>
  </si>
  <si>
    <t>A</t>
  </si>
  <si>
    <t>C1/C2</t>
  </si>
  <si>
    <t>Horizontal</t>
  </si>
  <si>
    <t>In/Out/Down</t>
  </si>
  <si>
    <t>Any</t>
  </si>
  <si>
    <t>N1</t>
  </si>
  <si>
    <t>N2</t>
  </si>
  <si>
    <t>N3</t>
  </si>
  <si>
    <t>N4</t>
  </si>
  <si>
    <t>N5</t>
  </si>
  <si>
    <t>N6</t>
  </si>
  <si>
    <t>SLS</t>
  </si>
  <si>
    <t>ULS</t>
  </si>
  <si>
    <t>kN/m</t>
  </si>
  <si>
    <t>kN</t>
  </si>
  <si>
    <t>kPa</t>
  </si>
  <si>
    <t>ULS factor</t>
  </si>
  <si>
    <t>Pressure</t>
  </si>
  <si>
    <t>AS1170.1 Table 3.3</t>
  </si>
  <si>
    <t>Occupany type</t>
  </si>
  <si>
    <t>Limit state</t>
  </si>
  <si>
    <t>Source</t>
  </si>
  <si>
    <t>Category</t>
  </si>
  <si>
    <t>Vertical</t>
  </si>
  <si>
    <t>Uses</t>
  </si>
  <si>
    <t>All except external balconies and roof edges</t>
  </si>
  <si>
    <t>Light access stairs and gangways &lt; 600mm wide</t>
  </si>
  <si>
    <t>Fixed platforms, walkways</t>
  </si>
  <si>
    <t>Areas without obstacles for moving people and not susceptible to over-crowding</t>
  </si>
  <si>
    <t>Areas with tables or fixed seating</t>
  </si>
  <si>
    <t>Areas susceptible to over-crowding</t>
  </si>
  <si>
    <t>D</t>
  </si>
  <si>
    <t>Retail areas</t>
  </si>
  <si>
    <t>Areas not susceptible to overcrowding in office, industrial and storage building</t>
  </si>
  <si>
    <t>standard</t>
  </si>
  <si>
    <t>type</t>
  </si>
  <si>
    <t>uses</t>
  </si>
  <si>
    <t>limit_state</t>
  </si>
  <si>
    <t>infill_point</t>
  </si>
  <si>
    <t>edge_line_H</t>
  </si>
  <si>
    <t>edge_line_V</t>
  </si>
  <si>
    <t>edge_point</t>
  </si>
  <si>
    <t>infill_pressure_H</t>
  </si>
  <si>
    <t>category</t>
  </si>
  <si>
    <t>pressure</t>
  </si>
  <si>
    <t>B1</t>
  </si>
  <si>
    <t>B2</t>
  </si>
  <si>
    <t>B3</t>
  </si>
  <si>
    <t>Structure</t>
  </si>
  <si>
    <t>Wall</t>
  </si>
  <si>
    <t>AS4055 Table 3.4</t>
  </si>
  <si>
    <t>AS4055 Table 3.3</t>
  </si>
  <si>
    <t>C1</t>
  </si>
  <si>
    <t>C2</t>
  </si>
  <si>
    <t>C4</t>
  </si>
  <si>
    <t>Vhs</t>
  </si>
  <si>
    <t>Vhu</t>
  </si>
  <si>
    <t>Roof</t>
  </si>
  <si>
    <t>Up</t>
  </si>
  <si>
    <t>pressure_direction</t>
  </si>
  <si>
    <t>Out</t>
  </si>
  <si>
    <t>In</t>
  </si>
  <si>
    <t>Down</t>
  </si>
  <si>
    <t>Custom</t>
  </si>
  <si>
    <t>N0</t>
  </si>
  <si>
    <t>AS1288:2021 Table A.2</t>
  </si>
  <si>
    <t>Wind classification</t>
  </si>
  <si>
    <t>C</t>
  </si>
  <si>
    <t>&gt; 1.2m from corners</t>
  </si>
  <si>
    <t>&lt;= 1.2m from corners</t>
  </si>
  <si>
    <t>Any position</t>
  </si>
  <si>
    <t>General away from edges</t>
  </si>
  <si>
    <t>&lt;= 1.2m from edges</t>
  </si>
  <si>
    <t>Walls</t>
  </si>
  <si>
    <t>Roofs</t>
  </si>
  <si>
    <t>N</t>
  </si>
  <si>
    <t>Copied from Table A.2</t>
  </si>
  <si>
    <t>Difference between Table A.2 and calculated value</t>
  </si>
  <si>
    <t>Calculated from formula and pressure coefficient (correction required for column 1 &amp;5 Cyclonic pressure)</t>
  </si>
  <si>
    <t>m</t>
  </si>
  <si>
    <t>m/s</t>
  </si>
  <si>
    <t>s_edge</t>
  </si>
  <si>
    <t>structure</t>
  </si>
  <si>
    <t>direction</t>
  </si>
  <si>
    <t>cat_prefix</t>
  </si>
  <si>
    <t>wind_cat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</si>
</sst>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1" fillId="0" borderId="1" xfId="0" applyFont="1" applyBorder="1"/>
    <xf numFmtId="0" fontId="1" fillId="0" borderId="0" xfId="0" applyFont="1"/>
    <xf numFmtId="0" fontId="0" fillId="0" borderId="1" xfId="0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0" borderId="1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3" xfId="0" applyBorder="1"/>
    <xf numFmtId="0" fontId="0" fillId="0" borderId="3" xfId="0" applyBorder="1" applyAlignment="1">
      <alignment vertical="center"/>
    </xf>
    <xf numFmtId="0" fontId="0" fillId="0" borderId="1" xfId="0" applyBorder="1" applyAlignment="1">
      <alignment horizontal="center" vertical="center" textRotation="90" wrapText="1"/>
    </xf>
    <xf numFmtId="0" fontId="0" fillId="0" borderId="1" xfId="0" applyBorder="1" applyAlignment="1">
      <alignment horizontal="center" textRotation="90" wrapText="1"/>
    </xf>
    <xf numFmtId="0" fontId="0" fillId="0" borderId="2" xfId="0" applyBorder="1" applyAlignment="1">
      <alignment horizontal="center" textRotation="90" wrapText="1"/>
    </xf>
    <xf numFmtId="0" fontId="0" fillId="0" borderId="3" xfId="0" applyBorder="1" applyAlignment="1">
      <alignment horizontal="center" textRotation="90" wrapText="1"/>
    </xf>
    <xf numFmtId="0" fontId="0" fillId="0" borderId="4" xfId="0" applyBorder="1" applyAlignment="1">
      <alignment horizontal="center" textRotation="90" wrapText="1"/>
    </xf>
    <xf numFmtId="2" fontId="0" fillId="0" borderId="0" xfId="0" applyNumberFormat="1"/>
    <xf numFmtId="2" fontId="0" fillId="4" borderId="0" xfId="0" applyNumberFormat="1" applyFill="1"/>
    <xf numFmtId="2" fontId="0" fillId="5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workbookViewId="0">
      <selection activeCell="B4" sqref="B4"/>
    </sheetView>
  </sheetViews>
  <sheetFormatPr defaultRowHeight="15" x14ac:dyDescent="0.25"/>
  <cols>
    <col min="2" max="2" width="14.140625" bestFit="1" customWidth="1"/>
    <col min="3" max="3" width="74.28515625" bestFit="1" customWidth="1"/>
    <col min="4" max="4" width="10.28515625" bestFit="1" customWidth="1"/>
    <col min="5" max="5" width="10.140625" bestFit="1" customWidth="1"/>
    <col min="6" max="6" width="10.140625" customWidth="1"/>
    <col min="7" max="7" width="12.85546875" bestFit="1" customWidth="1"/>
    <col min="8" max="8" width="10.140625" bestFit="1" customWidth="1"/>
    <col min="9" max="9" width="9.140625" customWidth="1"/>
  </cols>
  <sheetData>
    <row r="1" spans="1:9" s="7" customFormat="1" x14ac:dyDescent="0.25">
      <c r="A1" s="6"/>
      <c r="B1" s="6"/>
      <c r="C1" s="6"/>
      <c r="D1" s="6"/>
      <c r="E1" s="3" t="s">
        <v>16</v>
      </c>
      <c r="F1" s="3" t="s">
        <v>16</v>
      </c>
      <c r="G1" s="3" t="s">
        <v>17</v>
      </c>
      <c r="H1" s="3" t="s">
        <v>18</v>
      </c>
      <c r="I1" s="3" t="s">
        <v>17</v>
      </c>
    </row>
    <row r="2" spans="1:9" s="7" customFormat="1" x14ac:dyDescent="0.25">
      <c r="A2" s="6" t="s">
        <v>0</v>
      </c>
      <c r="B2" s="6" t="s">
        <v>22</v>
      </c>
      <c r="C2" s="6" t="s">
        <v>27</v>
      </c>
      <c r="D2" s="6" t="s">
        <v>23</v>
      </c>
      <c r="E2" s="6" t="s">
        <v>5</v>
      </c>
      <c r="F2" s="6" t="s">
        <v>26</v>
      </c>
      <c r="G2" s="6" t="s">
        <v>6</v>
      </c>
      <c r="H2" s="6" t="s">
        <v>5</v>
      </c>
      <c r="I2" s="6" t="s">
        <v>7</v>
      </c>
    </row>
    <row r="3" spans="1:9" x14ac:dyDescent="0.25">
      <c r="A3" s="3" t="s">
        <v>37</v>
      </c>
      <c r="B3" s="3" t="s">
        <v>38</v>
      </c>
      <c r="C3" s="3" t="s">
        <v>39</v>
      </c>
      <c r="D3" s="3" t="s">
        <v>40</v>
      </c>
      <c r="E3" s="3" t="s">
        <v>42</v>
      </c>
      <c r="F3" s="3" t="s">
        <v>43</v>
      </c>
      <c r="G3" s="3" t="s">
        <v>44</v>
      </c>
      <c r="H3" s="3" t="s">
        <v>45</v>
      </c>
      <c r="I3" s="3" t="s">
        <v>41</v>
      </c>
    </row>
    <row r="4" spans="1:9" ht="15" customHeight="1" x14ac:dyDescent="0.25">
      <c r="A4" s="14" t="s">
        <v>21</v>
      </c>
      <c r="B4" s="3" t="s">
        <v>3</v>
      </c>
      <c r="C4" s="3" t="s">
        <v>28</v>
      </c>
      <c r="D4" s="8" t="s">
        <v>14</v>
      </c>
      <c r="E4" s="3">
        <v>0.35</v>
      </c>
      <c r="F4" s="3">
        <v>0.35</v>
      </c>
      <c r="G4" s="3">
        <v>0.6</v>
      </c>
      <c r="H4" s="3">
        <v>0.5</v>
      </c>
      <c r="I4" s="3">
        <v>0.25</v>
      </c>
    </row>
    <row r="5" spans="1:9" x14ac:dyDescent="0.25">
      <c r="A5" s="14"/>
      <c r="B5" s="3" t="s">
        <v>48</v>
      </c>
      <c r="C5" s="3" t="s">
        <v>29</v>
      </c>
      <c r="D5" s="8" t="s">
        <v>14</v>
      </c>
      <c r="E5" s="3">
        <v>0.22</v>
      </c>
      <c r="F5" s="3">
        <v>0.22</v>
      </c>
      <c r="G5" s="3">
        <v>0.6</v>
      </c>
      <c r="H5" s="3"/>
      <c r="I5" s="3"/>
    </row>
    <row r="6" spans="1:9" x14ac:dyDescent="0.25">
      <c r="A6" s="14"/>
      <c r="B6" s="3" t="s">
        <v>49</v>
      </c>
      <c r="C6" s="3" t="s">
        <v>30</v>
      </c>
      <c r="D6" s="8" t="s">
        <v>14</v>
      </c>
      <c r="E6" s="3">
        <v>0.35</v>
      </c>
      <c r="F6" s="3">
        <v>0.35</v>
      </c>
      <c r="G6" s="3">
        <v>0.6</v>
      </c>
      <c r="H6" s="3"/>
      <c r="I6" s="3"/>
    </row>
    <row r="7" spans="1:9" x14ac:dyDescent="0.25">
      <c r="A7" s="14"/>
      <c r="B7" s="3" t="s">
        <v>50</v>
      </c>
      <c r="C7" s="3" t="s">
        <v>36</v>
      </c>
      <c r="D7" s="8" t="s">
        <v>14</v>
      </c>
      <c r="E7" s="3">
        <v>0.75</v>
      </c>
      <c r="F7" s="3">
        <v>0.75</v>
      </c>
      <c r="G7" s="3">
        <v>0.6</v>
      </c>
      <c r="H7" s="3">
        <v>1</v>
      </c>
      <c r="I7" s="3">
        <v>0.5</v>
      </c>
    </row>
    <row r="8" spans="1:9" x14ac:dyDescent="0.25">
      <c r="A8" s="14"/>
      <c r="B8" s="3" t="s">
        <v>4</v>
      </c>
      <c r="C8" s="3" t="s">
        <v>32</v>
      </c>
      <c r="D8" s="8" t="s">
        <v>14</v>
      </c>
      <c r="E8" s="3">
        <v>1.5</v>
      </c>
      <c r="F8" s="3">
        <v>0.75</v>
      </c>
      <c r="G8" s="3">
        <v>0.6</v>
      </c>
      <c r="H8" s="3">
        <v>1.5</v>
      </c>
      <c r="I8" s="3">
        <v>1.5</v>
      </c>
    </row>
    <row r="9" spans="1:9" s="1" customFormat="1" x14ac:dyDescent="0.25">
      <c r="A9" s="14"/>
      <c r="B9" s="4" t="s">
        <v>1</v>
      </c>
      <c r="C9" s="4" t="s">
        <v>31</v>
      </c>
      <c r="D9" s="8" t="s">
        <v>14</v>
      </c>
      <c r="E9" s="4">
        <v>0.75</v>
      </c>
      <c r="F9" s="4">
        <v>0.75</v>
      </c>
      <c r="G9" s="4">
        <v>0.6</v>
      </c>
      <c r="H9" s="4">
        <v>1</v>
      </c>
      <c r="I9" s="4">
        <v>0.5</v>
      </c>
    </row>
    <row r="10" spans="1:9" s="2" customFormat="1" x14ac:dyDescent="0.25">
      <c r="A10" s="14"/>
      <c r="B10" s="5" t="s">
        <v>2</v>
      </c>
      <c r="C10" s="5" t="s">
        <v>33</v>
      </c>
      <c r="D10" s="9" t="s">
        <v>14</v>
      </c>
      <c r="E10" s="5">
        <v>3</v>
      </c>
      <c r="F10" s="5">
        <v>0.75</v>
      </c>
      <c r="G10" s="5">
        <v>0.6</v>
      </c>
      <c r="H10" s="5">
        <v>1.5</v>
      </c>
      <c r="I10" s="5">
        <v>1.5</v>
      </c>
    </row>
    <row r="11" spans="1:9" x14ac:dyDescent="0.25">
      <c r="A11" s="14"/>
      <c r="B11" s="3" t="s">
        <v>34</v>
      </c>
      <c r="C11" s="3" t="s">
        <v>35</v>
      </c>
      <c r="D11" s="8" t="s">
        <v>14</v>
      </c>
      <c r="E11" s="3">
        <v>1.5</v>
      </c>
      <c r="F11" s="3">
        <v>0.75</v>
      </c>
      <c r="G11" s="3">
        <v>0.6</v>
      </c>
      <c r="H11" s="3">
        <v>1.5</v>
      </c>
      <c r="I11" s="3">
        <v>1.5</v>
      </c>
    </row>
  </sheetData>
  <mergeCells count="1">
    <mergeCell ref="A4:A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2"/>
  <sheetViews>
    <sheetView workbookViewId="0"/>
  </sheetViews>
  <sheetFormatPr defaultRowHeight="15" x14ac:dyDescent="0.25"/>
  <cols>
    <col min="1" max="1" width="35.140625" bestFit="1" customWidth="1"/>
    <col min="3" max="3" width="8.85546875" bestFit="1" customWidth="1"/>
    <col min="4" max="4" width="10.5703125" bestFit="1" customWidth="1"/>
    <col min="5" max="5" width="14.5703125" bestFit="1" customWidth="1"/>
    <col min="6" max="6" width="8.7109375" bestFit="1" customWidth="1"/>
  </cols>
  <sheetData>
    <row r="1" spans="1:6" x14ac:dyDescent="0.25">
      <c r="A1" s="3" t="s">
        <v>24</v>
      </c>
      <c r="B1" s="3"/>
      <c r="C1" s="3" t="s">
        <v>25</v>
      </c>
      <c r="D1" s="3" t="s">
        <v>23</v>
      </c>
      <c r="E1" s="3"/>
      <c r="F1" s="3" t="s">
        <v>20</v>
      </c>
    </row>
    <row r="2" spans="1:6" x14ac:dyDescent="0.25">
      <c r="A2" s="3"/>
      <c r="B2" s="3"/>
      <c r="C2" s="3"/>
      <c r="D2" s="3"/>
      <c r="E2" s="3"/>
      <c r="F2" s="3" t="s">
        <v>18</v>
      </c>
    </row>
    <row r="3" spans="1:6" x14ac:dyDescent="0.25">
      <c r="A3" s="3" t="s">
        <v>37</v>
      </c>
      <c r="B3" s="3" t="s">
        <v>51</v>
      </c>
      <c r="C3" s="3" t="s">
        <v>46</v>
      </c>
      <c r="D3" s="3" t="s">
        <v>40</v>
      </c>
      <c r="E3" s="3" t="s">
        <v>62</v>
      </c>
      <c r="F3" s="3" t="s">
        <v>47</v>
      </c>
    </row>
    <row r="4" spans="1:6" x14ac:dyDescent="0.25">
      <c r="A4" s="16" t="s">
        <v>53</v>
      </c>
      <c r="B4" s="10" t="s">
        <v>52</v>
      </c>
      <c r="C4" s="3" t="s">
        <v>8</v>
      </c>
      <c r="D4" s="8" t="s">
        <v>14</v>
      </c>
      <c r="E4" s="8" t="s">
        <v>64</v>
      </c>
      <c r="F4" s="3">
        <v>0.41</v>
      </c>
    </row>
    <row r="5" spans="1:6" x14ac:dyDescent="0.25">
      <c r="A5" s="17"/>
      <c r="B5" s="10" t="s">
        <v>52</v>
      </c>
      <c r="C5" s="3" t="s">
        <v>9</v>
      </c>
      <c r="D5" s="8" t="s">
        <v>14</v>
      </c>
      <c r="E5" s="8" t="s">
        <v>64</v>
      </c>
      <c r="F5" s="3">
        <v>0.41</v>
      </c>
    </row>
    <row r="6" spans="1:6" x14ac:dyDescent="0.25">
      <c r="A6" s="17"/>
      <c r="B6" s="10" t="s">
        <v>52</v>
      </c>
      <c r="C6" s="3" t="s">
        <v>10</v>
      </c>
      <c r="D6" s="8" t="s">
        <v>14</v>
      </c>
      <c r="E6" s="8" t="s">
        <v>64</v>
      </c>
      <c r="F6" s="3">
        <v>0.61</v>
      </c>
    </row>
    <row r="7" spans="1:6" x14ac:dyDescent="0.25">
      <c r="A7" s="17"/>
      <c r="B7" s="10" t="s">
        <v>52</v>
      </c>
      <c r="C7" s="3" t="s">
        <v>11</v>
      </c>
      <c r="D7" s="8" t="s">
        <v>14</v>
      </c>
      <c r="E7" s="8" t="s">
        <v>64</v>
      </c>
      <c r="F7" s="3">
        <v>0.91</v>
      </c>
    </row>
    <row r="8" spans="1:6" x14ac:dyDescent="0.25">
      <c r="A8" s="17"/>
      <c r="B8" s="10" t="s">
        <v>52</v>
      </c>
      <c r="C8" s="3" t="s">
        <v>12</v>
      </c>
      <c r="D8" s="8" t="s">
        <v>14</v>
      </c>
      <c r="E8" s="8" t="s">
        <v>64</v>
      </c>
      <c r="F8" s="3">
        <v>1.33</v>
      </c>
    </row>
    <row r="9" spans="1:6" x14ac:dyDescent="0.25">
      <c r="A9" s="17"/>
      <c r="B9" s="10" t="s">
        <v>52</v>
      </c>
      <c r="C9" s="3" t="s">
        <v>13</v>
      </c>
      <c r="D9" s="8" t="s">
        <v>14</v>
      </c>
      <c r="E9" s="8" t="s">
        <v>64</v>
      </c>
      <c r="F9" s="3">
        <v>1.82</v>
      </c>
    </row>
    <row r="10" spans="1:6" x14ac:dyDescent="0.25">
      <c r="A10" s="17"/>
      <c r="B10" s="10" t="s">
        <v>52</v>
      </c>
      <c r="C10" s="3" t="s">
        <v>8</v>
      </c>
      <c r="D10" s="8" t="s">
        <v>14</v>
      </c>
      <c r="E10" s="8" t="s">
        <v>63</v>
      </c>
      <c r="F10" s="3">
        <v>-0.61</v>
      </c>
    </row>
    <row r="11" spans="1:6" x14ac:dyDescent="0.25">
      <c r="A11" s="17"/>
      <c r="B11" s="10" t="s">
        <v>52</v>
      </c>
      <c r="C11" s="3" t="s">
        <v>9</v>
      </c>
      <c r="D11" s="8" t="s">
        <v>14</v>
      </c>
      <c r="E11" s="8" t="s">
        <v>63</v>
      </c>
      <c r="F11" s="3">
        <v>-0.61</v>
      </c>
    </row>
    <row r="12" spans="1:6" x14ac:dyDescent="0.25">
      <c r="A12" s="17"/>
      <c r="B12" s="10" t="s">
        <v>52</v>
      </c>
      <c r="C12" s="3" t="s">
        <v>10</v>
      </c>
      <c r="D12" s="8" t="s">
        <v>14</v>
      </c>
      <c r="E12" s="8" t="s">
        <v>63</v>
      </c>
      <c r="F12" s="3">
        <v>-0.92</v>
      </c>
    </row>
    <row r="13" spans="1:6" x14ac:dyDescent="0.25">
      <c r="A13" s="17"/>
      <c r="B13" s="10" t="s">
        <v>52</v>
      </c>
      <c r="C13" s="3" t="s">
        <v>11</v>
      </c>
      <c r="D13" s="8" t="s">
        <v>14</v>
      </c>
      <c r="E13" s="8" t="s">
        <v>63</v>
      </c>
      <c r="F13" s="3">
        <v>-1.37</v>
      </c>
    </row>
    <row r="14" spans="1:6" x14ac:dyDescent="0.25">
      <c r="A14" s="17"/>
      <c r="B14" s="10" t="s">
        <v>52</v>
      </c>
      <c r="C14" s="3" t="s">
        <v>12</v>
      </c>
      <c r="D14" s="8" t="s">
        <v>14</v>
      </c>
      <c r="E14" s="8" t="s">
        <v>63</v>
      </c>
      <c r="F14" s="3">
        <v>-1.99</v>
      </c>
    </row>
    <row r="15" spans="1:6" x14ac:dyDescent="0.25">
      <c r="A15" s="17"/>
      <c r="B15" s="10" t="s">
        <v>52</v>
      </c>
      <c r="C15" s="3" t="s">
        <v>13</v>
      </c>
      <c r="D15" s="8" t="s">
        <v>14</v>
      </c>
      <c r="E15" s="8" t="s">
        <v>63</v>
      </c>
      <c r="F15" s="3">
        <v>-2.72</v>
      </c>
    </row>
    <row r="16" spans="1:6" x14ac:dyDescent="0.25">
      <c r="A16" s="17"/>
      <c r="B16" s="10" t="s">
        <v>60</v>
      </c>
      <c r="C16" s="3" t="s">
        <v>8</v>
      </c>
      <c r="D16" s="8" t="s">
        <v>14</v>
      </c>
      <c r="E16" s="8" t="s">
        <v>65</v>
      </c>
      <c r="F16" s="3">
        <v>0.28000000000000003</v>
      </c>
    </row>
    <row r="17" spans="1:6" x14ac:dyDescent="0.25">
      <c r="A17" s="17"/>
      <c r="B17" s="10" t="s">
        <v>60</v>
      </c>
      <c r="C17" s="3" t="s">
        <v>9</v>
      </c>
      <c r="D17" s="8" t="s">
        <v>14</v>
      </c>
      <c r="E17" s="8" t="s">
        <v>65</v>
      </c>
      <c r="F17" s="3">
        <v>0.28000000000000003</v>
      </c>
    </row>
    <row r="18" spans="1:6" x14ac:dyDescent="0.25">
      <c r="A18" s="17"/>
      <c r="B18" s="10" t="s">
        <v>60</v>
      </c>
      <c r="C18" s="3" t="s">
        <v>10</v>
      </c>
      <c r="D18" s="8" t="s">
        <v>14</v>
      </c>
      <c r="E18" s="8" t="s">
        <v>65</v>
      </c>
      <c r="F18" s="3">
        <v>0.43</v>
      </c>
    </row>
    <row r="19" spans="1:6" x14ac:dyDescent="0.25">
      <c r="A19" s="17"/>
      <c r="B19" s="10" t="s">
        <v>60</v>
      </c>
      <c r="C19" s="3" t="s">
        <v>11</v>
      </c>
      <c r="D19" s="8" t="s">
        <v>14</v>
      </c>
      <c r="E19" s="8" t="s">
        <v>65</v>
      </c>
      <c r="F19" s="3">
        <v>0.64</v>
      </c>
    </row>
    <row r="20" spans="1:6" x14ac:dyDescent="0.25">
      <c r="A20" s="17"/>
      <c r="B20" s="10" t="s">
        <v>60</v>
      </c>
      <c r="C20" s="3" t="s">
        <v>12</v>
      </c>
      <c r="D20" s="8" t="s">
        <v>14</v>
      </c>
      <c r="E20" s="8" t="s">
        <v>65</v>
      </c>
      <c r="F20" s="3">
        <v>0.93</v>
      </c>
    </row>
    <row r="21" spans="1:6" x14ac:dyDescent="0.25">
      <c r="A21" s="17"/>
      <c r="B21" s="10" t="s">
        <v>60</v>
      </c>
      <c r="C21" s="3" t="s">
        <v>13</v>
      </c>
      <c r="D21" s="8" t="s">
        <v>14</v>
      </c>
      <c r="E21" s="8" t="s">
        <v>65</v>
      </c>
      <c r="F21" s="3">
        <v>1.27</v>
      </c>
    </row>
    <row r="22" spans="1:6" x14ac:dyDescent="0.25">
      <c r="A22" s="17"/>
      <c r="B22" s="10" t="s">
        <v>60</v>
      </c>
      <c r="C22" s="3" t="s">
        <v>8</v>
      </c>
      <c r="D22" s="8" t="s">
        <v>14</v>
      </c>
      <c r="E22" s="8" t="s">
        <v>61</v>
      </c>
      <c r="F22" s="3">
        <v>-0.81</v>
      </c>
    </row>
    <row r="23" spans="1:6" x14ac:dyDescent="0.25">
      <c r="A23" s="17"/>
      <c r="B23" s="10" t="s">
        <v>60</v>
      </c>
      <c r="C23" s="3" t="s">
        <v>9</v>
      </c>
      <c r="D23" s="8" t="s">
        <v>14</v>
      </c>
      <c r="E23" s="8" t="s">
        <v>61</v>
      </c>
      <c r="F23" s="3">
        <v>-0.81</v>
      </c>
    </row>
    <row r="24" spans="1:6" x14ac:dyDescent="0.25">
      <c r="A24" s="17"/>
      <c r="B24" s="10" t="s">
        <v>60</v>
      </c>
      <c r="C24" s="3" t="s">
        <v>10</v>
      </c>
      <c r="D24" s="8" t="s">
        <v>14</v>
      </c>
      <c r="E24" s="8" t="s">
        <v>61</v>
      </c>
      <c r="F24" s="3">
        <v>-1.23</v>
      </c>
    </row>
    <row r="25" spans="1:6" x14ac:dyDescent="0.25">
      <c r="A25" s="17"/>
      <c r="B25" s="10" t="s">
        <v>60</v>
      </c>
      <c r="C25" s="3" t="s">
        <v>11</v>
      </c>
      <c r="D25" s="8" t="s">
        <v>14</v>
      </c>
      <c r="E25" s="8" t="s">
        <v>61</v>
      </c>
      <c r="F25" s="3">
        <v>-1.83</v>
      </c>
    </row>
    <row r="26" spans="1:6" x14ac:dyDescent="0.25">
      <c r="A26" s="17"/>
      <c r="B26" s="10" t="s">
        <v>60</v>
      </c>
      <c r="C26" s="3" t="s">
        <v>12</v>
      </c>
      <c r="D26" s="8" t="s">
        <v>14</v>
      </c>
      <c r="E26" s="8" t="s">
        <v>61</v>
      </c>
      <c r="F26" s="3">
        <v>-2.65</v>
      </c>
    </row>
    <row r="27" spans="1:6" x14ac:dyDescent="0.25">
      <c r="A27" s="18"/>
      <c r="B27" s="10" t="s">
        <v>60</v>
      </c>
      <c r="C27" s="3" t="s">
        <v>13</v>
      </c>
      <c r="D27" s="8" t="s">
        <v>14</v>
      </c>
      <c r="E27" s="8" t="s">
        <v>61</v>
      </c>
      <c r="F27" s="3">
        <v>-3.63</v>
      </c>
    </row>
    <row r="28" spans="1:6" x14ac:dyDescent="0.25">
      <c r="A28" s="15" t="s">
        <v>54</v>
      </c>
      <c r="B28" s="10" t="s">
        <v>52</v>
      </c>
      <c r="C28" s="3" t="s">
        <v>8</v>
      </c>
      <c r="D28" s="8" t="s">
        <v>15</v>
      </c>
      <c r="E28" s="8" t="s">
        <v>64</v>
      </c>
      <c r="F28" s="3">
        <v>0.69</v>
      </c>
    </row>
    <row r="29" spans="1:6" x14ac:dyDescent="0.25">
      <c r="A29" s="15"/>
      <c r="B29" s="10" t="s">
        <v>52</v>
      </c>
      <c r="C29" s="3" t="s">
        <v>9</v>
      </c>
      <c r="D29" s="8" t="s">
        <v>15</v>
      </c>
      <c r="E29" s="8" t="s">
        <v>64</v>
      </c>
      <c r="F29" s="3">
        <v>0.96</v>
      </c>
    </row>
    <row r="30" spans="1:6" x14ac:dyDescent="0.25">
      <c r="A30" s="15"/>
      <c r="B30" s="10" t="s">
        <v>52</v>
      </c>
      <c r="C30" s="3" t="s">
        <v>10</v>
      </c>
      <c r="D30" s="8" t="s">
        <v>15</v>
      </c>
      <c r="E30" s="8" t="s">
        <v>64</v>
      </c>
      <c r="F30" s="3">
        <v>1.5</v>
      </c>
    </row>
    <row r="31" spans="1:6" x14ac:dyDescent="0.25">
      <c r="A31" s="15"/>
      <c r="B31" s="10" t="s">
        <v>52</v>
      </c>
      <c r="C31" s="3" t="s">
        <v>11</v>
      </c>
      <c r="D31" s="8" t="s">
        <v>15</v>
      </c>
      <c r="E31" s="8" t="s">
        <v>64</v>
      </c>
      <c r="F31" s="3">
        <v>2.23</v>
      </c>
    </row>
    <row r="32" spans="1:6" x14ac:dyDescent="0.25">
      <c r="A32" s="15"/>
      <c r="B32" s="10" t="s">
        <v>52</v>
      </c>
      <c r="C32" s="3" t="s">
        <v>12</v>
      </c>
      <c r="D32" s="8" t="s">
        <v>15</v>
      </c>
      <c r="E32" s="8" t="s">
        <v>64</v>
      </c>
      <c r="F32" s="3">
        <v>3.29</v>
      </c>
    </row>
    <row r="33" spans="1:6" x14ac:dyDescent="0.25">
      <c r="A33" s="15"/>
      <c r="B33" s="10" t="s">
        <v>52</v>
      </c>
      <c r="C33" s="3" t="s">
        <v>13</v>
      </c>
      <c r="D33" s="8" t="s">
        <v>15</v>
      </c>
      <c r="E33" s="8" t="s">
        <v>64</v>
      </c>
      <c r="F33" s="3">
        <v>4.4400000000000004</v>
      </c>
    </row>
    <row r="34" spans="1:6" x14ac:dyDescent="0.25">
      <c r="A34" s="15"/>
      <c r="B34" s="10" t="s">
        <v>52</v>
      </c>
      <c r="C34" s="3" t="s">
        <v>8</v>
      </c>
      <c r="D34" s="8" t="s">
        <v>15</v>
      </c>
      <c r="E34" s="8" t="s">
        <v>63</v>
      </c>
      <c r="F34" s="3">
        <v>-1.04</v>
      </c>
    </row>
    <row r="35" spans="1:6" x14ac:dyDescent="0.25">
      <c r="A35" s="15"/>
      <c r="B35" s="10" t="s">
        <v>52</v>
      </c>
      <c r="C35" s="3" t="s">
        <v>9</v>
      </c>
      <c r="D35" s="8" t="s">
        <v>15</v>
      </c>
      <c r="E35" s="8" t="s">
        <v>63</v>
      </c>
      <c r="F35" s="3">
        <v>-1.44</v>
      </c>
    </row>
    <row r="36" spans="1:6" x14ac:dyDescent="0.25">
      <c r="A36" s="15"/>
      <c r="B36" s="10" t="s">
        <v>52</v>
      </c>
      <c r="C36" s="3" t="s">
        <v>10</v>
      </c>
      <c r="D36" s="8" t="s">
        <v>15</v>
      </c>
      <c r="E36" s="8" t="s">
        <v>63</v>
      </c>
      <c r="F36" s="3">
        <v>-2.25</v>
      </c>
    </row>
    <row r="37" spans="1:6" x14ac:dyDescent="0.25">
      <c r="A37" s="15"/>
      <c r="B37" s="10" t="s">
        <v>52</v>
      </c>
      <c r="C37" s="3" t="s">
        <v>11</v>
      </c>
      <c r="D37" s="8" t="s">
        <v>15</v>
      </c>
      <c r="E37" s="8" t="s">
        <v>63</v>
      </c>
      <c r="F37" s="3">
        <v>-3.35</v>
      </c>
    </row>
    <row r="38" spans="1:6" x14ac:dyDescent="0.25">
      <c r="A38" s="15"/>
      <c r="B38" s="10" t="s">
        <v>52</v>
      </c>
      <c r="C38" s="3" t="s">
        <v>12</v>
      </c>
      <c r="D38" s="8" t="s">
        <v>15</v>
      </c>
      <c r="E38" s="8" t="s">
        <v>63</v>
      </c>
      <c r="F38" s="3">
        <v>-4.93</v>
      </c>
    </row>
    <row r="39" spans="1:6" x14ac:dyDescent="0.25">
      <c r="A39" s="15"/>
      <c r="B39" s="10" t="s">
        <v>52</v>
      </c>
      <c r="C39" s="3" t="s">
        <v>13</v>
      </c>
      <c r="D39" s="8" t="s">
        <v>15</v>
      </c>
      <c r="E39" s="8" t="s">
        <v>63</v>
      </c>
      <c r="F39" s="3">
        <v>-6.66</v>
      </c>
    </row>
    <row r="40" spans="1:6" x14ac:dyDescent="0.25">
      <c r="A40" s="15"/>
      <c r="B40" s="10" t="s">
        <v>60</v>
      </c>
      <c r="C40" s="3" t="s">
        <v>8</v>
      </c>
      <c r="D40" s="8" t="s">
        <v>15</v>
      </c>
      <c r="E40" s="8" t="s">
        <v>65</v>
      </c>
      <c r="F40" s="3">
        <v>0.49</v>
      </c>
    </row>
    <row r="41" spans="1:6" x14ac:dyDescent="0.25">
      <c r="A41" s="15"/>
      <c r="B41" s="10" t="s">
        <v>60</v>
      </c>
      <c r="C41" s="3" t="s">
        <v>9</v>
      </c>
      <c r="D41" s="8" t="s">
        <v>15</v>
      </c>
      <c r="E41" s="8" t="s">
        <v>65</v>
      </c>
      <c r="F41" s="3">
        <v>0.67</v>
      </c>
    </row>
    <row r="42" spans="1:6" x14ac:dyDescent="0.25">
      <c r="A42" s="15"/>
      <c r="B42" s="10" t="s">
        <v>60</v>
      </c>
      <c r="C42" s="3" t="s">
        <v>10</v>
      </c>
      <c r="D42" s="8" t="s">
        <v>15</v>
      </c>
      <c r="E42" s="8" t="s">
        <v>65</v>
      </c>
      <c r="F42" s="3">
        <v>1.05</v>
      </c>
    </row>
    <row r="43" spans="1:6" x14ac:dyDescent="0.25">
      <c r="A43" s="15"/>
      <c r="B43" s="10" t="s">
        <v>60</v>
      </c>
      <c r="C43" s="3" t="s">
        <v>11</v>
      </c>
      <c r="D43" s="8" t="s">
        <v>15</v>
      </c>
      <c r="E43" s="8" t="s">
        <v>65</v>
      </c>
      <c r="F43" s="3">
        <v>1.56</v>
      </c>
    </row>
    <row r="44" spans="1:6" x14ac:dyDescent="0.25">
      <c r="A44" s="15"/>
      <c r="B44" s="10" t="s">
        <v>60</v>
      </c>
      <c r="C44" s="3" t="s">
        <v>12</v>
      </c>
      <c r="D44" s="8" t="s">
        <v>15</v>
      </c>
      <c r="E44" s="8" t="s">
        <v>65</v>
      </c>
      <c r="F44" s="3">
        <v>2.2999999999999998</v>
      </c>
    </row>
    <row r="45" spans="1:6" x14ac:dyDescent="0.25">
      <c r="A45" s="15"/>
      <c r="B45" s="10" t="s">
        <v>60</v>
      </c>
      <c r="C45" s="3" t="s">
        <v>13</v>
      </c>
      <c r="D45" s="8" t="s">
        <v>15</v>
      </c>
      <c r="E45" s="8" t="s">
        <v>65</v>
      </c>
      <c r="F45" s="3">
        <v>3.11</v>
      </c>
    </row>
    <row r="46" spans="1:6" x14ac:dyDescent="0.25">
      <c r="A46" s="15"/>
      <c r="B46" s="10" t="s">
        <v>60</v>
      </c>
      <c r="C46" s="3" t="s">
        <v>8</v>
      </c>
      <c r="D46" s="8" t="s">
        <v>15</v>
      </c>
      <c r="E46" s="8" t="s">
        <v>61</v>
      </c>
      <c r="F46" s="3">
        <v>-1.39</v>
      </c>
    </row>
    <row r="47" spans="1:6" x14ac:dyDescent="0.25">
      <c r="A47" s="15"/>
      <c r="B47" s="10" t="s">
        <v>60</v>
      </c>
      <c r="C47" s="3" t="s">
        <v>9</v>
      </c>
      <c r="D47" s="8" t="s">
        <v>15</v>
      </c>
      <c r="E47" s="8" t="s">
        <v>61</v>
      </c>
      <c r="F47" s="3">
        <v>-1.92</v>
      </c>
    </row>
    <row r="48" spans="1:6" x14ac:dyDescent="0.25">
      <c r="A48" s="15"/>
      <c r="B48" s="10" t="s">
        <v>60</v>
      </c>
      <c r="C48" s="3" t="s">
        <v>10</v>
      </c>
      <c r="D48" s="8" t="s">
        <v>15</v>
      </c>
      <c r="E48" s="8" t="s">
        <v>61</v>
      </c>
      <c r="F48" s="3">
        <v>-3</v>
      </c>
    </row>
    <row r="49" spans="1:6" x14ac:dyDescent="0.25">
      <c r="A49" s="15"/>
      <c r="B49" s="10" t="s">
        <v>60</v>
      </c>
      <c r="C49" s="3" t="s">
        <v>11</v>
      </c>
      <c r="D49" s="8" t="s">
        <v>15</v>
      </c>
      <c r="E49" s="8" t="s">
        <v>61</v>
      </c>
      <c r="F49" s="3">
        <v>-4.47</v>
      </c>
    </row>
    <row r="50" spans="1:6" x14ac:dyDescent="0.25">
      <c r="A50" s="15"/>
      <c r="B50" s="10" t="s">
        <v>60</v>
      </c>
      <c r="C50" s="3" t="s">
        <v>12</v>
      </c>
      <c r="D50" s="8" t="s">
        <v>15</v>
      </c>
      <c r="E50" s="8" t="s">
        <v>61</v>
      </c>
      <c r="F50" s="3">
        <v>-6.57</v>
      </c>
    </row>
    <row r="51" spans="1:6" x14ac:dyDescent="0.25">
      <c r="A51" s="15"/>
      <c r="B51" s="10" t="s">
        <v>60</v>
      </c>
      <c r="C51" s="3" t="s">
        <v>13</v>
      </c>
      <c r="D51" s="8" t="s">
        <v>15</v>
      </c>
      <c r="E51" s="8" t="s">
        <v>61</v>
      </c>
      <c r="F51" s="3">
        <v>-8.8800000000000008</v>
      </c>
    </row>
    <row r="52" spans="1:6" x14ac:dyDescent="0.25">
      <c r="A52" t="s">
        <v>66</v>
      </c>
      <c r="B52" s="11" t="s">
        <v>60</v>
      </c>
      <c r="C52" s="12" t="s">
        <v>67</v>
      </c>
      <c r="D52" s="13" t="s">
        <v>14</v>
      </c>
      <c r="E52" s="13" t="s">
        <v>65</v>
      </c>
      <c r="F52" s="12">
        <v>0</v>
      </c>
    </row>
  </sheetData>
  <mergeCells count="2">
    <mergeCell ref="A28:A51"/>
    <mergeCell ref="A4:A2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>
      <selection activeCell="A2" sqref="A2"/>
    </sheetView>
  </sheetViews>
  <sheetFormatPr defaultRowHeight="15" x14ac:dyDescent="0.25"/>
  <cols>
    <col min="1" max="1" width="9.85546875" bestFit="1" customWidth="1"/>
  </cols>
  <sheetData>
    <row r="1" spans="1:1" x14ac:dyDescent="0.25">
      <c r="A1" s="6" t="s">
        <v>19</v>
      </c>
    </row>
    <row r="2" spans="1:1" x14ac:dyDescent="0.25">
      <c r="A2" s="3">
        <v>1.5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45"/>
  <sheetViews>
    <sheetView workbookViewId="0">
      <selection activeCell="D32" sqref="D32"/>
    </sheetView>
  </sheetViews>
  <sheetFormatPr defaultRowHeight="15" x14ac:dyDescent="0.25"/>
  <cols>
    <col min="1" max="1" width="20.5703125" bestFit="1" customWidth="1"/>
    <col min="2" max="2" width="10.28515625" bestFit="1" customWidth="1"/>
    <col min="5" max="5" width="18.7109375" bestFit="1" customWidth="1"/>
    <col min="6" max="6" width="5" bestFit="1" customWidth="1"/>
    <col min="7" max="7" width="19.7109375" bestFit="1" customWidth="1"/>
    <col min="8" max="8" width="5.7109375" bestFit="1" customWidth="1"/>
    <col min="9" max="9" width="12.140625" bestFit="1" customWidth="1"/>
    <col min="11" max="11" width="23.85546875" bestFit="1" customWidth="1"/>
    <col min="13" max="14" width="18.42578125" bestFit="1" customWidth="1"/>
  </cols>
  <sheetData>
    <row r="1" spans="1:16" x14ac:dyDescent="0.25">
      <c r="E1" t="s">
        <v>76</v>
      </c>
      <c r="F1" t="s">
        <v>76</v>
      </c>
      <c r="G1" t="s">
        <v>76</v>
      </c>
      <c r="H1" t="s">
        <v>76</v>
      </c>
      <c r="I1" t="s">
        <v>77</v>
      </c>
      <c r="J1" t="s">
        <v>77</v>
      </c>
      <c r="K1" t="s">
        <v>77</v>
      </c>
      <c r="L1" t="s">
        <v>77</v>
      </c>
      <c r="M1" t="s">
        <v>77</v>
      </c>
      <c r="N1" t="s">
        <v>77</v>
      </c>
    </row>
    <row r="2" spans="1:16" x14ac:dyDescent="0.25">
      <c r="E2" t="s">
        <v>71</v>
      </c>
      <c r="F2" t="s">
        <v>71</v>
      </c>
      <c r="G2" t="s">
        <v>72</v>
      </c>
      <c r="H2" t="s">
        <v>72</v>
      </c>
      <c r="I2" t="s">
        <v>73</v>
      </c>
      <c r="J2" t="s">
        <v>73</v>
      </c>
      <c r="K2" t="s">
        <v>74</v>
      </c>
      <c r="L2" t="s">
        <v>74</v>
      </c>
      <c r="M2" t="s">
        <v>75</v>
      </c>
      <c r="N2" t="s">
        <v>75</v>
      </c>
    </row>
    <row r="3" spans="1:16" x14ac:dyDescent="0.25">
      <c r="A3" t="s">
        <v>24</v>
      </c>
      <c r="B3" t="s">
        <v>69</v>
      </c>
      <c r="C3" t="s">
        <v>59</v>
      </c>
      <c r="D3" t="s">
        <v>58</v>
      </c>
      <c r="E3">
        <v>0.9</v>
      </c>
      <c r="F3">
        <v>0.9</v>
      </c>
      <c r="G3">
        <v>-1.35</v>
      </c>
      <c r="H3">
        <v>-1.35</v>
      </c>
      <c r="I3">
        <v>0.63</v>
      </c>
      <c r="J3">
        <v>0.63</v>
      </c>
      <c r="K3">
        <v>-0.99</v>
      </c>
      <c r="L3">
        <v>-0.99</v>
      </c>
      <c r="M3">
        <v>-1.8</v>
      </c>
      <c r="N3">
        <v>-1.8</v>
      </c>
    </row>
    <row r="4" spans="1:16" x14ac:dyDescent="0.25">
      <c r="E4" t="s">
        <v>15</v>
      </c>
      <c r="F4" t="s">
        <v>14</v>
      </c>
      <c r="G4" t="s">
        <v>15</v>
      </c>
      <c r="H4" t="s">
        <v>14</v>
      </c>
      <c r="I4" t="s">
        <v>15</v>
      </c>
      <c r="J4" t="s">
        <v>14</v>
      </c>
      <c r="K4" t="s">
        <v>15</v>
      </c>
      <c r="L4" t="s">
        <v>14</v>
      </c>
      <c r="M4" t="s">
        <v>15</v>
      </c>
      <c r="N4" t="s">
        <v>14</v>
      </c>
    </row>
    <row r="5" spans="1:16" x14ac:dyDescent="0.25">
      <c r="A5" t="s">
        <v>68</v>
      </c>
      <c r="B5" t="s">
        <v>8</v>
      </c>
      <c r="C5">
        <v>34</v>
      </c>
      <c r="D5">
        <v>26</v>
      </c>
      <c r="E5" s="1">
        <v>0.62</v>
      </c>
      <c r="F5" s="1">
        <v>0.37</v>
      </c>
      <c r="G5" s="1">
        <v>-0.94</v>
      </c>
      <c r="H5" s="1">
        <v>-0.55000000000000004</v>
      </c>
      <c r="I5" s="1">
        <v>0.44</v>
      </c>
      <c r="J5" s="1">
        <v>0.26</v>
      </c>
      <c r="K5" s="1">
        <v>-0.69</v>
      </c>
      <c r="L5" s="1">
        <v>-0.4</v>
      </c>
      <c r="M5" s="1">
        <v>-1.25</v>
      </c>
      <c r="N5" s="1">
        <v>-0.73</v>
      </c>
      <c r="P5" t="s">
        <v>79</v>
      </c>
    </row>
    <row r="6" spans="1:16" x14ac:dyDescent="0.25">
      <c r="B6" t="s">
        <v>9</v>
      </c>
      <c r="C6">
        <v>40</v>
      </c>
      <c r="D6">
        <v>26</v>
      </c>
      <c r="E6" s="1">
        <v>0.86</v>
      </c>
      <c r="F6" s="1">
        <v>0.37</v>
      </c>
      <c r="G6" s="1">
        <v>-1.3</v>
      </c>
      <c r="H6" s="1">
        <v>-0.55000000000000004</v>
      </c>
      <c r="I6" s="1">
        <v>0.6</v>
      </c>
      <c r="J6" s="1">
        <v>0.26</v>
      </c>
      <c r="K6" s="1">
        <v>-0.95</v>
      </c>
      <c r="L6" s="1">
        <v>-0.4</v>
      </c>
      <c r="M6" s="1">
        <v>-1.73</v>
      </c>
      <c r="N6" s="1">
        <v>-0.73</v>
      </c>
    </row>
    <row r="7" spans="1:16" x14ac:dyDescent="0.25">
      <c r="B7" t="s">
        <v>10</v>
      </c>
      <c r="C7">
        <v>50</v>
      </c>
      <c r="D7">
        <v>32</v>
      </c>
      <c r="E7" s="1">
        <v>1.35</v>
      </c>
      <c r="F7" s="1">
        <v>0.55000000000000004</v>
      </c>
      <c r="G7" s="1">
        <v>-2.0299999999999998</v>
      </c>
      <c r="H7" s="1">
        <v>-0.83</v>
      </c>
      <c r="I7" s="1">
        <v>0.95</v>
      </c>
      <c r="J7" s="1">
        <v>0.39</v>
      </c>
      <c r="K7" s="1">
        <v>-1.49</v>
      </c>
      <c r="L7" s="1">
        <v>-0.61</v>
      </c>
      <c r="M7" s="1">
        <v>-2.7</v>
      </c>
      <c r="N7" s="1">
        <v>-1.1100000000000001</v>
      </c>
    </row>
    <row r="8" spans="1:16" x14ac:dyDescent="0.25">
      <c r="B8" t="s">
        <v>11</v>
      </c>
      <c r="C8">
        <v>61</v>
      </c>
      <c r="D8">
        <v>39</v>
      </c>
      <c r="E8" s="1">
        <v>2.0099999999999998</v>
      </c>
      <c r="F8" s="1">
        <v>0.82</v>
      </c>
      <c r="G8" s="1">
        <v>-3.01</v>
      </c>
      <c r="H8" s="1">
        <v>-1.23</v>
      </c>
      <c r="I8" s="1">
        <v>1.41</v>
      </c>
      <c r="J8" s="1">
        <v>0.56999999999999995</v>
      </c>
      <c r="K8" s="1">
        <v>-2.21</v>
      </c>
      <c r="L8" s="1">
        <v>-0.9</v>
      </c>
      <c r="M8" s="1">
        <v>-4.0199999999999996</v>
      </c>
      <c r="N8" s="1">
        <v>-1.64</v>
      </c>
    </row>
    <row r="9" spans="1:16" x14ac:dyDescent="0.25">
      <c r="B9" t="s">
        <v>12</v>
      </c>
      <c r="C9">
        <v>74</v>
      </c>
      <c r="D9">
        <v>47</v>
      </c>
      <c r="E9" s="1">
        <v>2.96</v>
      </c>
      <c r="F9" s="1">
        <v>1.19</v>
      </c>
      <c r="G9" s="1">
        <v>-4.4400000000000004</v>
      </c>
      <c r="H9" s="1">
        <v>-1.79</v>
      </c>
      <c r="I9" s="1">
        <v>2.0699999999999998</v>
      </c>
      <c r="J9" s="1">
        <v>0.84</v>
      </c>
      <c r="K9" s="1">
        <v>-3.25</v>
      </c>
      <c r="L9" s="1">
        <v>-1.31</v>
      </c>
      <c r="M9" s="1">
        <v>-5.91</v>
      </c>
      <c r="N9" s="1">
        <v>-2.39</v>
      </c>
    </row>
    <row r="10" spans="1:16" x14ac:dyDescent="0.25">
      <c r="B10" t="s">
        <v>13</v>
      </c>
      <c r="C10">
        <v>86</v>
      </c>
      <c r="D10">
        <v>55</v>
      </c>
      <c r="E10" s="1">
        <v>3.99</v>
      </c>
      <c r="F10" s="1">
        <v>1.63</v>
      </c>
      <c r="G10" s="1">
        <v>-5.99</v>
      </c>
      <c r="H10" s="1">
        <v>-2.4500000000000002</v>
      </c>
      <c r="I10" s="1">
        <v>2.8</v>
      </c>
      <c r="J10" s="1">
        <v>1.1399999999999999</v>
      </c>
      <c r="K10" s="1">
        <v>-4.3899999999999997</v>
      </c>
      <c r="L10" s="1">
        <v>-1.8</v>
      </c>
      <c r="M10" s="1">
        <v>-7.99</v>
      </c>
      <c r="N10" s="1">
        <v>-3.27</v>
      </c>
    </row>
    <row r="11" spans="1:16" x14ac:dyDescent="0.25">
      <c r="E11" s="1">
        <v>1.2</v>
      </c>
      <c r="F11" s="1">
        <v>0.9</v>
      </c>
      <c r="G11" s="1">
        <v>-1.8</v>
      </c>
      <c r="H11" s="1">
        <v>-1.35</v>
      </c>
      <c r="I11" s="1">
        <v>0.95</v>
      </c>
      <c r="J11" s="1">
        <v>0.63</v>
      </c>
      <c r="K11" s="1">
        <v>-1.44</v>
      </c>
      <c r="L11" s="1">
        <v>-0.99</v>
      </c>
      <c r="M11" s="1">
        <v>-2.25</v>
      </c>
      <c r="N11" s="1">
        <v>-1.8</v>
      </c>
    </row>
    <row r="12" spans="1:16" x14ac:dyDescent="0.25">
      <c r="B12" t="s">
        <v>55</v>
      </c>
      <c r="C12">
        <v>50</v>
      </c>
      <c r="D12">
        <v>32</v>
      </c>
      <c r="E12" s="1">
        <v>1.8</v>
      </c>
      <c r="F12" s="1">
        <v>0.55000000000000004</v>
      </c>
      <c r="G12" s="1">
        <v>-2.7</v>
      </c>
      <c r="H12" s="1">
        <v>-0.83</v>
      </c>
      <c r="I12" s="1">
        <v>1.43</v>
      </c>
      <c r="J12" s="1">
        <v>0.39</v>
      </c>
      <c r="K12" s="1">
        <v>-2.16</v>
      </c>
      <c r="L12" s="1">
        <v>-0.61</v>
      </c>
      <c r="M12" s="1">
        <v>-3.38</v>
      </c>
      <c r="N12" s="1">
        <v>-1.1100000000000001</v>
      </c>
    </row>
    <row r="13" spans="1:16" x14ac:dyDescent="0.25">
      <c r="B13" t="s">
        <v>56</v>
      </c>
      <c r="C13">
        <v>61</v>
      </c>
      <c r="D13">
        <v>39</v>
      </c>
      <c r="E13" s="1">
        <v>2.68</v>
      </c>
      <c r="F13" s="1">
        <v>0.82</v>
      </c>
      <c r="G13" s="1">
        <v>-4.0199999999999996</v>
      </c>
      <c r="H13" s="1">
        <v>-1.23</v>
      </c>
      <c r="I13" s="1">
        <v>2.12</v>
      </c>
      <c r="J13" s="1">
        <v>0.56999999999999995</v>
      </c>
      <c r="K13" s="1">
        <v>-3.21</v>
      </c>
      <c r="L13" s="1">
        <v>-0.9</v>
      </c>
      <c r="M13" s="1">
        <v>-5.0199999999999996</v>
      </c>
      <c r="N13" s="1">
        <v>-1.64</v>
      </c>
    </row>
    <row r="14" spans="1:16" x14ac:dyDescent="0.25">
      <c r="B14" t="s">
        <v>1</v>
      </c>
      <c r="C14">
        <v>74</v>
      </c>
      <c r="D14">
        <v>47</v>
      </c>
      <c r="E14" s="1">
        <v>3.94</v>
      </c>
      <c r="F14" s="1">
        <v>1.19</v>
      </c>
      <c r="G14" s="1">
        <v>-5.91</v>
      </c>
      <c r="H14" s="1">
        <v>-1.79</v>
      </c>
      <c r="I14" s="1">
        <v>3.12</v>
      </c>
      <c r="J14" s="1">
        <v>0.84</v>
      </c>
      <c r="K14" s="1">
        <v>-4.7300000000000004</v>
      </c>
      <c r="L14" s="1">
        <v>-1.31</v>
      </c>
      <c r="M14" s="1">
        <v>-7.39</v>
      </c>
      <c r="N14" s="1">
        <v>-2.39</v>
      </c>
    </row>
    <row r="15" spans="1:16" x14ac:dyDescent="0.25">
      <c r="B15" t="s">
        <v>57</v>
      </c>
      <c r="C15">
        <v>86</v>
      </c>
      <c r="D15">
        <v>55</v>
      </c>
      <c r="E15" s="1">
        <v>5.33</v>
      </c>
      <c r="F15" s="1">
        <v>1.63</v>
      </c>
      <c r="G15" s="1">
        <v>-7.99</v>
      </c>
      <c r="H15" s="1">
        <v>-2.4500000000000002</v>
      </c>
      <c r="I15" s="1">
        <v>4.22</v>
      </c>
      <c r="J15" s="1">
        <v>1.1399999999999999</v>
      </c>
      <c r="K15" s="1">
        <v>-6.39</v>
      </c>
      <c r="L15" s="1">
        <v>-1.8</v>
      </c>
      <c r="M15" s="1">
        <v>-9.98</v>
      </c>
      <c r="N15" s="1">
        <v>-3.27</v>
      </c>
    </row>
    <row r="17" spans="5:16" x14ac:dyDescent="0.25">
      <c r="E17" s="20">
        <f>0.5*1.2*$C5^2*E$3/1000</f>
        <v>0.62424000000000002</v>
      </c>
      <c r="F17" s="20">
        <f>0.5*1.2*$D5^2*F$3/1000</f>
        <v>0.36503999999999998</v>
      </c>
      <c r="G17" s="20">
        <f>0.5*1.2*$C5^2*G$3/1000</f>
        <v>-0.93636000000000008</v>
      </c>
      <c r="H17" s="20">
        <f>0.5*1.2*$D5^2*H$3/1000</f>
        <v>-0.54755999999999994</v>
      </c>
      <c r="I17" s="20">
        <f>0.5*1.2*$C5^2*I$3/1000</f>
        <v>0.43696800000000002</v>
      </c>
      <c r="J17" s="20">
        <f>0.5*1.2*$D5^2*J$3/1000</f>
        <v>0.25552799999999998</v>
      </c>
      <c r="K17" s="20">
        <f>0.5*1.2*$C5^2*K$3/1000</f>
        <v>-0.68666399999999994</v>
      </c>
      <c r="L17" s="20">
        <f t="shared" ref="L17" si="0">0.5*1.2*$D5^2*L$3/1000</f>
        <v>-0.40154399999999996</v>
      </c>
      <c r="M17" s="20">
        <f t="shared" ref="M17" si="1">0.5*1.2*$C5^2*M$3/1000</f>
        <v>-1.24848</v>
      </c>
      <c r="N17" s="20">
        <f t="shared" ref="N17:N22" si="2">0.5*1.2*$D5^2*N$3/1000</f>
        <v>-0.73007999999999995</v>
      </c>
      <c r="P17" t="s">
        <v>81</v>
      </c>
    </row>
    <row r="18" spans="5:16" x14ac:dyDescent="0.25">
      <c r="E18" s="20">
        <f>0.5*1.2*$C6^2*E$3/1000</f>
        <v>0.86399999999999999</v>
      </c>
      <c r="F18" s="20">
        <f>0.5*1.2*$D6^2*F$3/1000</f>
        <v>0.36503999999999998</v>
      </c>
      <c r="G18" s="20">
        <f>0.5*1.2*$C6^2*G$3/1000</f>
        <v>-1.296</v>
      </c>
      <c r="H18" s="20">
        <f>0.5*1.2*$D6^2*H$3/1000</f>
        <v>-0.54755999999999994</v>
      </c>
      <c r="I18" s="20">
        <f>0.5*1.2*$C6^2*I$3/1000</f>
        <v>0.6048</v>
      </c>
      <c r="J18" s="20">
        <f>0.5*1.2*$D6^2*J$3/1000</f>
        <v>0.25552799999999998</v>
      </c>
      <c r="K18" s="20">
        <f>0.5*1.2*$C6^2*K$3/1000</f>
        <v>-0.95040000000000002</v>
      </c>
      <c r="L18" s="20">
        <f t="shared" ref="L18" si="3">0.5*1.2*$D6^2*L$3/1000</f>
        <v>-0.40154399999999996</v>
      </c>
      <c r="M18" s="20">
        <f t="shared" ref="M18" si="4">0.5*1.2*$C6^2*M$3/1000</f>
        <v>-1.728</v>
      </c>
      <c r="N18" s="20">
        <f t="shared" si="2"/>
        <v>-0.73007999999999995</v>
      </c>
    </row>
    <row r="19" spans="5:16" x14ac:dyDescent="0.25">
      <c r="E19" s="20">
        <f>0.5*1.2*$C7^2*E$3/1000</f>
        <v>1.35</v>
      </c>
      <c r="F19" s="20">
        <f>0.5*1.2*$D7^2*F$3/1000</f>
        <v>0.55296000000000001</v>
      </c>
      <c r="G19" s="20">
        <f>0.5*1.2*$C7^2*G$3/1000</f>
        <v>-2.0250000000000004</v>
      </c>
      <c r="H19" s="20">
        <f>0.5*1.2*$D7^2*H$3/1000</f>
        <v>-0.82944000000000007</v>
      </c>
      <c r="I19" s="20">
        <f>0.5*1.2*$C7^2*I$3/1000</f>
        <v>0.94499999999999995</v>
      </c>
      <c r="J19" s="20">
        <f>0.5*1.2*$D7^2*J$3/1000</f>
        <v>0.38707200000000003</v>
      </c>
      <c r="K19" s="20">
        <f>0.5*1.2*$C7^2*K$3/1000</f>
        <v>-1.4850000000000001</v>
      </c>
      <c r="L19" s="20">
        <f t="shared" ref="L19" si="5">0.5*1.2*$D7^2*L$3/1000</f>
        <v>-0.60825600000000002</v>
      </c>
      <c r="M19" s="20">
        <f t="shared" ref="M19" si="6">0.5*1.2*$C7^2*M$3/1000</f>
        <v>-2.7</v>
      </c>
      <c r="N19" s="20">
        <f t="shared" si="2"/>
        <v>-1.10592</v>
      </c>
    </row>
    <row r="20" spans="5:16" x14ac:dyDescent="0.25">
      <c r="E20" s="20">
        <f>0.5*1.2*$C8^2*E$3/1000</f>
        <v>2.0093399999999999</v>
      </c>
      <c r="F20" s="20">
        <f>0.5*1.2*$D8^2*F$3/1000</f>
        <v>0.82134000000000007</v>
      </c>
      <c r="G20" s="20">
        <f>0.5*1.2*$C8^2*G$3/1000</f>
        <v>-3.0140100000000003</v>
      </c>
      <c r="H20" s="20">
        <f>0.5*1.2*$D8^2*H$3/1000</f>
        <v>-1.2320100000000003</v>
      </c>
      <c r="I20" s="20">
        <f>0.5*1.2*$C8^2*I$3/1000</f>
        <v>1.4065380000000001</v>
      </c>
      <c r="J20" s="20">
        <f>0.5*1.2*$D8^2*J$3/1000</f>
        <v>0.57493799999999995</v>
      </c>
      <c r="K20" s="20">
        <f>0.5*1.2*$C8^2*K$3/1000</f>
        <v>-2.2102740000000001</v>
      </c>
      <c r="L20" s="20">
        <f t="shared" ref="L20" si="7">0.5*1.2*$D8^2*L$3/1000</f>
        <v>-0.903474</v>
      </c>
      <c r="M20" s="20">
        <f t="shared" ref="M20" si="8">0.5*1.2*$C8^2*M$3/1000</f>
        <v>-4.0186799999999998</v>
      </c>
      <c r="N20" s="20">
        <f t="shared" si="2"/>
        <v>-1.6426800000000001</v>
      </c>
    </row>
    <row r="21" spans="5:16" x14ac:dyDescent="0.25">
      <c r="E21" s="20">
        <f>0.5*1.2*$C9^2*E$3/1000</f>
        <v>2.9570400000000001</v>
      </c>
      <c r="F21" s="20">
        <f>0.5*1.2*$D9^2*F$3/1000</f>
        <v>1.1928599999999998</v>
      </c>
      <c r="G21" s="20">
        <f>0.5*1.2*$C9^2*G$3/1000</f>
        <v>-4.4355600000000006</v>
      </c>
      <c r="H21" s="20">
        <f>0.5*1.2*$D9^2*H$3/1000</f>
        <v>-1.78929</v>
      </c>
      <c r="I21" s="20">
        <f>0.5*1.2*$C9^2*I$3/1000</f>
        <v>2.069928</v>
      </c>
      <c r="J21" s="20">
        <f>0.5*1.2*$D9^2*J$3/1000</f>
        <v>0.83500199999999991</v>
      </c>
      <c r="K21" s="20">
        <f>0.5*1.2*$C9^2*K$3/1000</f>
        <v>-3.2527439999999999</v>
      </c>
      <c r="L21" s="20">
        <f t="shared" ref="L21" si="9">0.5*1.2*$D9^2*L$3/1000</f>
        <v>-1.312146</v>
      </c>
      <c r="M21" s="20">
        <f t="shared" ref="M21" si="10">0.5*1.2*$C9^2*M$3/1000</f>
        <v>-5.9140800000000002</v>
      </c>
      <c r="N21" s="20">
        <f t="shared" si="2"/>
        <v>-2.3857199999999996</v>
      </c>
    </row>
    <row r="22" spans="5:16" x14ac:dyDescent="0.25">
      <c r="E22" s="20">
        <f>0.5*1.2*$C10^2*E$3/1000</f>
        <v>3.9938399999999996</v>
      </c>
      <c r="F22" s="20">
        <f>0.5*1.2*$D10^2*F$3/1000</f>
        <v>1.6335</v>
      </c>
      <c r="G22" s="20">
        <f>0.5*1.2*$C10^2*G$3/1000</f>
        <v>-5.990759999999999</v>
      </c>
      <c r="H22" s="20">
        <f>0.5*1.2*$D10^2*H$3/1000</f>
        <v>-2.45025</v>
      </c>
      <c r="I22" s="20">
        <f>0.5*1.2*$C10^2*I$3/1000</f>
        <v>2.7956879999999997</v>
      </c>
      <c r="J22" s="20">
        <f>0.5*1.2*$D10^2*J$3/1000</f>
        <v>1.1434500000000001</v>
      </c>
      <c r="K22" s="20">
        <f>0.5*1.2*$C10^2*K$3/1000</f>
        <v>-4.3932239999999991</v>
      </c>
      <c r="L22" s="20">
        <f t="shared" ref="L22" si="11">0.5*1.2*$D10^2*L$3/1000</f>
        <v>-1.7968499999999998</v>
      </c>
      <c r="M22" s="20">
        <f t="shared" ref="M22" si="12">0.5*1.2*$C10^2*M$3/1000</f>
        <v>-7.9876799999999992</v>
      </c>
      <c r="N22" s="20">
        <f t="shared" si="2"/>
        <v>-3.2669999999999999</v>
      </c>
    </row>
    <row r="23" spans="5:16" x14ac:dyDescent="0.25">
      <c r="E23" s="20"/>
      <c r="F23" s="20"/>
      <c r="G23" s="20"/>
      <c r="H23" s="20"/>
      <c r="I23" s="20"/>
      <c r="J23" s="20"/>
      <c r="K23" s="20"/>
      <c r="L23" s="20"/>
      <c r="M23" s="20"/>
      <c r="N23" s="20"/>
    </row>
    <row r="24" spans="5:16" x14ac:dyDescent="0.25">
      <c r="E24" s="20">
        <f>0.5*1.2*$C12^2*E$11/1000</f>
        <v>1.8</v>
      </c>
      <c r="F24" s="20">
        <f>0.5*1.2*$D12^2*F$11/1000</f>
        <v>0.55296000000000001</v>
      </c>
      <c r="G24" s="20">
        <f t="shared" ref="G24" si="13">0.5*1.2*$C12^2*G$11/1000</f>
        <v>-2.7</v>
      </c>
      <c r="H24" s="20">
        <f t="shared" ref="H24" si="14">0.5*1.2*$D12^2*H$11/1000</f>
        <v>-0.82944000000000007</v>
      </c>
      <c r="I24" s="20">
        <f t="shared" ref="I24" si="15">0.5*1.2*$C12^2*I$11/1000</f>
        <v>1.425</v>
      </c>
      <c r="J24" s="20">
        <f t="shared" ref="J24" si="16">0.5*1.2*$D12^2*J$11/1000</f>
        <v>0.38707200000000003</v>
      </c>
      <c r="K24" s="20">
        <f t="shared" ref="K24" si="17">0.5*1.2*$C12^2*K$11/1000</f>
        <v>-2.16</v>
      </c>
      <c r="L24" s="20">
        <f t="shared" ref="L24" si="18">0.5*1.2*$D12^2*L$11/1000</f>
        <v>-0.60825600000000002</v>
      </c>
      <c r="M24" s="20">
        <f t="shared" ref="M24" si="19">0.5*1.2*$C12^2*M$11/1000</f>
        <v>-3.375</v>
      </c>
      <c r="N24" s="20">
        <f t="shared" ref="N24:N27" si="20">0.5*1.2*$D12^2*N$11/1000</f>
        <v>-1.10592</v>
      </c>
    </row>
    <row r="25" spans="5:16" x14ac:dyDescent="0.25">
      <c r="E25" s="20">
        <f t="shared" ref="E25:E27" si="21">0.5*1.2*$C13^2*E$11/1000</f>
        <v>2.6791199999999997</v>
      </c>
      <c r="F25" s="20">
        <f t="shared" ref="F25:F27" si="22">0.5*1.2*$D13^2*F$11/1000</f>
        <v>0.82134000000000007</v>
      </c>
      <c r="G25" s="20">
        <f t="shared" ref="G25" si="23">0.5*1.2*$C13^2*G$11/1000</f>
        <v>-4.0186799999999998</v>
      </c>
      <c r="H25" s="20">
        <f t="shared" ref="H25" si="24">0.5*1.2*$D13^2*H$11/1000</f>
        <v>-1.2320100000000003</v>
      </c>
      <c r="I25" s="20">
        <f t="shared" ref="I25" si="25">0.5*1.2*$C13^2*I$11/1000</f>
        <v>2.1209699999999998</v>
      </c>
      <c r="J25" s="20">
        <f t="shared" ref="J25" si="26">0.5*1.2*$D13^2*J$11/1000</f>
        <v>0.57493799999999995</v>
      </c>
      <c r="K25" s="20">
        <f t="shared" ref="K25" si="27">0.5*1.2*$C13^2*K$11/1000</f>
        <v>-3.214944</v>
      </c>
      <c r="L25" s="20">
        <f t="shared" ref="L25" si="28">0.5*1.2*$D13^2*L$11/1000</f>
        <v>-0.903474</v>
      </c>
      <c r="M25" s="20">
        <f t="shared" ref="M25" si="29">0.5*1.2*$C13^2*M$11/1000</f>
        <v>-5.0233499999999998</v>
      </c>
      <c r="N25" s="20">
        <f t="shared" si="20"/>
        <v>-1.6426800000000001</v>
      </c>
    </row>
    <row r="26" spans="5:16" x14ac:dyDescent="0.25">
      <c r="E26" s="20">
        <f t="shared" si="21"/>
        <v>3.94272</v>
      </c>
      <c r="F26" s="20">
        <f t="shared" si="22"/>
        <v>1.1928599999999998</v>
      </c>
      <c r="G26" s="20">
        <f t="shared" ref="G26" si="30">0.5*1.2*$C14^2*G$11/1000</f>
        <v>-5.9140800000000002</v>
      </c>
      <c r="H26" s="20">
        <f t="shared" ref="H26" si="31">0.5*1.2*$D14^2*H$11/1000</f>
        <v>-1.78929</v>
      </c>
      <c r="I26" s="20">
        <f t="shared" ref="I26" si="32">0.5*1.2*$C14^2*I$11/1000</f>
        <v>3.1213199999999999</v>
      </c>
      <c r="J26" s="20">
        <f t="shared" ref="J26" si="33">0.5*1.2*$D14^2*J$11/1000</f>
        <v>0.83500199999999991</v>
      </c>
      <c r="K26" s="20">
        <f t="shared" ref="K26" si="34">0.5*1.2*$C14^2*K$11/1000</f>
        <v>-4.7312640000000004</v>
      </c>
      <c r="L26" s="20">
        <f t="shared" ref="L26" si="35">0.5*1.2*$D14^2*L$11/1000</f>
        <v>-1.312146</v>
      </c>
      <c r="M26" s="20">
        <f t="shared" ref="M26" si="36">0.5*1.2*$C14^2*M$11/1000</f>
        <v>-7.3925999999999998</v>
      </c>
      <c r="N26" s="20">
        <f t="shared" si="20"/>
        <v>-2.3857199999999996</v>
      </c>
    </row>
    <row r="27" spans="5:16" x14ac:dyDescent="0.25">
      <c r="E27" s="20">
        <f t="shared" si="21"/>
        <v>5.3251199999999992</v>
      </c>
      <c r="F27" s="20">
        <f t="shared" si="22"/>
        <v>1.6335</v>
      </c>
      <c r="G27" s="20">
        <f t="shared" ref="G27" si="37">0.5*1.2*$C15^2*G$11/1000</f>
        <v>-7.9876799999999992</v>
      </c>
      <c r="H27" s="20">
        <f t="shared" ref="H27" si="38">0.5*1.2*$D15^2*H$11/1000</f>
        <v>-2.45025</v>
      </c>
      <c r="I27" s="20">
        <f t="shared" ref="I27" si="39">0.5*1.2*$C15^2*I$11/1000</f>
        <v>4.2157199999999992</v>
      </c>
      <c r="J27" s="20">
        <f t="shared" ref="J27" si="40">0.5*1.2*$D15^2*J$11/1000</f>
        <v>1.1434500000000001</v>
      </c>
      <c r="K27" s="20">
        <f t="shared" ref="K27" si="41">0.5*1.2*$C15^2*K$11/1000</f>
        <v>-6.3901439999999994</v>
      </c>
      <c r="L27" s="20">
        <f t="shared" ref="L27" si="42">0.5*1.2*$D15^2*L$11/1000</f>
        <v>-1.7968499999999998</v>
      </c>
      <c r="M27" s="20">
        <f t="shared" ref="M27" si="43">0.5*1.2*$C15^2*M$11/1000</f>
        <v>-9.9845999999999986</v>
      </c>
      <c r="N27" s="20">
        <f t="shared" si="20"/>
        <v>-3.2669999999999999</v>
      </c>
    </row>
    <row r="28" spans="5:16" x14ac:dyDescent="0.25">
      <c r="E28" s="19"/>
      <c r="F28" s="19"/>
      <c r="G28" s="19"/>
      <c r="H28" s="19"/>
      <c r="I28" s="19"/>
      <c r="J28" s="19"/>
      <c r="K28" s="19"/>
      <c r="L28" s="19"/>
      <c r="M28" s="19"/>
      <c r="N28" s="19"/>
    </row>
    <row r="29" spans="5:16" x14ac:dyDescent="0.25">
      <c r="E29" s="21">
        <f>E5-E17</f>
        <v>-4.2400000000000215E-3</v>
      </c>
      <c r="F29" s="21">
        <f>F5-F17</f>
        <v>4.9600000000000199E-3</v>
      </c>
      <c r="G29" s="21">
        <f>G5-G17</f>
        <v>-3.6399999999998656E-3</v>
      </c>
      <c r="H29" s="21">
        <f>H5-H17</f>
        <v>-2.4400000000001087E-3</v>
      </c>
      <c r="I29" s="21">
        <f>I5-I17</f>
        <v>3.0319999999999792E-3</v>
      </c>
      <c r="J29" s="21">
        <f>J5-J17</f>
        <v>4.4720000000000315E-3</v>
      </c>
      <c r="K29" s="21">
        <f>K5-K17</f>
        <v>-3.3360000000000056E-3</v>
      </c>
      <c r="L29" s="21">
        <f>L5-L17</f>
        <v>1.5439999999999343E-3</v>
      </c>
      <c r="M29" s="21">
        <f>M5-M17</f>
        <v>-1.5199999999999658E-3</v>
      </c>
      <c r="N29" s="21">
        <f>N5-N17</f>
        <v>7.9999999999968985E-5</v>
      </c>
      <c r="P29" t="s">
        <v>80</v>
      </c>
    </row>
    <row r="30" spans="5:16" x14ac:dyDescent="0.25">
      <c r="E30" s="21">
        <f>E6-E18</f>
        <v>-4.0000000000000036E-3</v>
      </c>
      <c r="F30" s="21">
        <f>F6-F18</f>
        <v>4.9600000000000199E-3</v>
      </c>
      <c r="G30" s="21">
        <f>G6-G18</f>
        <v>-4.0000000000000036E-3</v>
      </c>
      <c r="H30" s="21">
        <f>H6-H18</f>
        <v>-2.4400000000001087E-3</v>
      </c>
      <c r="I30" s="21">
        <f>I6-I18</f>
        <v>-4.8000000000000265E-3</v>
      </c>
      <c r="J30" s="21">
        <f>J6-J18</f>
        <v>4.4720000000000315E-3</v>
      </c>
      <c r="K30" s="21">
        <f>K6-K18</f>
        <v>4.0000000000006697E-4</v>
      </c>
      <c r="L30" s="21">
        <f>L6-L18</f>
        <v>1.5439999999999343E-3</v>
      </c>
      <c r="M30" s="21">
        <f>M6-M18</f>
        <v>-2.0000000000000018E-3</v>
      </c>
      <c r="N30" s="21">
        <f>N6-N18</f>
        <v>7.9999999999968985E-5</v>
      </c>
    </row>
    <row r="31" spans="5:16" x14ac:dyDescent="0.25">
      <c r="E31" s="21">
        <f>E7-E19</f>
        <v>0</v>
      </c>
      <c r="F31" s="21">
        <f>F7-F19</f>
        <v>-2.9599999999999627E-3</v>
      </c>
      <c r="G31" s="21">
        <f>G7-G19</f>
        <v>-4.9999999999994493E-3</v>
      </c>
      <c r="H31" s="21">
        <f>H7-H19</f>
        <v>-5.5999999999989392E-4</v>
      </c>
      <c r="I31" s="21">
        <f>I7-I19</f>
        <v>5.0000000000000044E-3</v>
      </c>
      <c r="J31" s="21">
        <f>J7-J19</f>
        <v>2.9279999999999862E-3</v>
      </c>
      <c r="K31" s="21">
        <f>K7-K19</f>
        <v>-4.9999999999998934E-3</v>
      </c>
      <c r="L31" s="21">
        <f>L7-L19</f>
        <v>-1.7439999999999678E-3</v>
      </c>
      <c r="M31" s="21">
        <f>M7-M19</f>
        <v>0</v>
      </c>
      <c r="N31" s="21">
        <f>N7-N19</f>
        <v>-4.0800000000000836E-3</v>
      </c>
    </row>
    <row r="32" spans="5:16" x14ac:dyDescent="0.25">
      <c r="E32" s="21">
        <f>E8-E20</f>
        <v>6.599999999998829E-4</v>
      </c>
      <c r="F32" s="21">
        <f>F8-F20</f>
        <v>-1.3400000000001189E-3</v>
      </c>
      <c r="G32" s="21">
        <f>G8-G20</f>
        <v>4.0100000000005132E-3</v>
      </c>
      <c r="H32" s="21">
        <f>H8-H20</f>
        <v>2.0100000000002893E-3</v>
      </c>
      <c r="I32" s="21">
        <f>I8-I20</f>
        <v>3.4619999999998541E-3</v>
      </c>
      <c r="J32" s="21">
        <f>J8-J20</f>
        <v>-4.9379999999999979E-3</v>
      </c>
      <c r="K32" s="21">
        <f>K8-K20</f>
        <v>2.7400000000010749E-4</v>
      </c>
      <c r="L32" s="21">
        <f>L8-L20</f>
        <v>3.4739999999999771E-3</v>
      </c>
      <c r="M32" s="21">
        <f>M8-M20</f>
        <v>-1.3199999999997658E-3</v>
      </c>
      <c r="N32" s="21">
        <f>N8-N20</f>
        <v>2.6800000000002377E-3</v>
      </c>
    </row>
    <row r="33" spans="5:14" x14ac:dyDescent="0.25">
      <c r="E33" s="21">
        <f>E9-E21</f>
        <v>2.9599999999998516E-3</v>
      </c>
      <c r="F33" s="21">
        <f>F9-F21</f>
        <v>-2.8599999999998627E-3</v>
      </c>
      <c r="G33" s="21">
        <f>G9-G21</f>
        <v>-4.4399999999997775E-3</v>
      </c>
      <c r="H33" s="21">
        <f>H9-H21</f>
        <v>-7.0999999999998842E-4</v>
      </c>
      <c r="I33" s="21">
        <f>I9-I21</f>
        <v>7.1999999999849962E-5</v>
      </c>
      <c r="J33" s="21">
        <f>J9-J21</f>
        <v>4.998000000000058E-3</v>
      </c>
      <c r="K33" s="21">
        <f>K9-K21</f>
        <v>2.7439999999998577E-3</v>
      </c>
      <c r="L33" s="21">
        <f>L9-L21</f>
        <v>2.1459999999999813E-3</v>
      </c>
      <c r="M33" s="21">
        <f>M9-M21</f>
        <v>4.0800000000000836E-3</v>
      </c>
      <c r="N33" s="21">
        <f>N9-N21</f>
        <v>-4.2800000000005056E-3</v>
      </c>
    </row>
    <row r="34" spans="5:14" x14ac:dyDescent="0.25">
      <c r="E34" s="21">
        <f>E10-E22</f>
        <v>-3.8399999999993994E-3</v>
      </c>
      <c r="F34" s="21">
        <f>F10-F22</f>
        <v>-3.5000000000000586E-3</v>
      </c>
      <c r="G34" s="21">
        <f>G10-G22</f>
        <v>7.5999999999876167E-4</v>
      </c>
      <c r="H34" s="21">
        <f>H10-H22</f>
        <v>2.4999999999986144E-4</v>
      </c>
      <c r="I34" s="21">
        <f>I10-I22</f>
        <v>4.3120000000000935E-3</v>
      </c>
      <c r="J34" s="21">
        <f>J10-J22</f>
        <v>-3.4500000000001751E-3</v>
      </c>
      <c r="K34" s="21">
        <f>K10-K22</f>
        <v>3.2239999999994495E-3</v>
      </c>
      <c r="L34" s="21">
        <f>L10-L22</f>
        <v>-3.1500000000002082E-3</v>
      </c>
      <c r="M34" s="21">
        <f>M10-M22</f>
        <v>-2.3200000000009879E-3</v>
      </c>
      <c r="N34" s="21">
        <f>N10-N22</f>
        <v>-3.0000000000001137E-3</v>
      </c>
    </row>
    <row r="35" spans="5:14" x14ac:dyDescent="0.25">
      <c r="E35" s="21"/>
      <c r="F35" s="21"/>
      <c r="G35" s="21"/>
      <c r="H35" s="21"/>
      <c r="I35" s="21"/>
      <c r="J35" s="21"/>
      <c r="K35" s="21"/>
      <c r="L35" s="21"/>
      <c r="M35" s="21"/>
      <c r="N35" s="21"/>
    </row>
    <row r="36" spans="5:14" x14ac:dyDescent="0.25">
      <c r="E36" s="21">
        <f t="shared" ref="E36:N36" si="44">E12-E24</f>
        <v>0</v>
      </c>
      <c r="F36" s="21">
        <f t="shared" si="44"/>
        <v>-2.9599999999999627E-3</v>
      </c>
      <c r="G36" s="21">
        <f t="shared" si="44"/>
        <v>0</v>
      </c>
      <c r="H36" s="21">
        <f t="shared" si="44"/>
        <v>-5.5999999999989392E-4</v>
      </c>
      <c r="I36" s="21">
        <f t="shared" si="44"/>
        <v>4.9999999999998934E-3</v>
      </c>
      <c r="J36" s="21">
        <f t="shared" si="44"/>
        <v>2.9279999999999862E-3</v>
      </c>
      <c r="K36" s="21">
        <f t="shared" si="44"/>
        <v>0</v>
      </c>
      <c r="L36" s="21">
        <f t="shared" si="44"/>
        <v>-1.7439999999999678E-3</v>
      </c>
      <c r="M36" s="21">
        <f t="shared" si="44"/>
        <v>-4.9999999999998934E-3</v>
      </c>
      <c r="N36" s="21">
        <f t="shared" si="44"/>
        <v>-4.0800000000000836E-3</v>
      </c>
    </row>
    <row r="37" spans="5:14" x14ac:dyDescent="0.25">
      <c r="E37" s="21">
        <f t="shared" ref="E37:N37" si="45">E13-E25</f>
        <v>8.8000000000043599E-4</v>
      </c>
      <c r="F37" s="21">
        <f t="shared" si="45"/>
        <v>-1.3400000000001189E-3</v>
      </c>
      <c r="G37" s="21">
        <f t="shared" si="45"/>
        <v>-1.3199999999997658E-3</v>
      </c>
      <c r="H37" s="21">
        <f t="shared" si="45"/>
        <v>2.0100000000002893E-3</v>
      </c>
      <c r="I37" s="21">
        <f t="shared" si="45"/>
        <v>-9.6999999999969333E-4</v>
      </c>
      <c r="J37" s="21">
        <f t="shared" si="45"/>
        <v>-4.9379999999999979E-3</v>
      </c>
      <c r="K37" s="21">
        <f t="shared" si="45"/>
        <v>4.9440000000000595E-3</v>
      </c>
      <c r="L37" s="21">
        <f t="shared" si="45"/>
        <v>3.4739999999999771E-3</v>
      </c>
      <c r="M37" s="21">
        <f t="shared" si="45"/>
        <v>3.3500000000001862E-3</v>
      </c>
      <c r="N37" s="21">
        <f t="shared" si="45"/>
        <v>2.6800000000002377E-3</v>
      </c>
    </row>
    <row r="38" spans="5:14" x14ac:dyDescent="0.25">
      <c r="E38" s="21">
        <f t="shared" ref="E38:N38" si="46">E14-E26</f>
        <v>-2.7200000000000557E-3</v>
      </c>
      <c r="F38" s="21">
        <f t="shared" si="46"/>
        <v>-2.8599999999998627E-3</v>
      </c>
      <c r="G38" s="21">
        <f t="shared" si="46"/>
        <v>4.0800000000000836E-3</v>
      </c>
      <c r="H38" s="21">
        <f t="shared" si="46"/>
        <v>-7.0999999999998842E-4</v>
      </c>
      <c r="I38" s="21">
        <f t="shared" si="46"/>
        <v>-1.3199999999997658E-3</v>
      </c>
      <c r="J38" s="21">
        <f t="shared" si="46"/>
        <v>4.998000000000058E-3</v>
      </c>
      <c r="K38" s="21">
        <f t="shared" si="46"/>
        <v>1.2639999999999318E-3</v>
      </c>
      <c r="L38" s="21">
        <f t="shared" si="46"/>
        <v>2.1459999999999813E-3</v>
      </c>
      <c r="M38" s="21">
        <f t="shared" si="46"/>
        <v>2.6000000000001577E-3</v>
      </c>
      <c r="N38" s="21">
        <f t="shared" si="46"/>
        <v>-4.2800000000005056E-3</v>
      </c>
    </row>
    <row r="39" spans="5:14" x14ac:dyDescent="0.25">
      <c r="E39" s="21">
        <f t="shared" ref="E39:N39" si="47">E15-E27</f>
        <v>4.8800000000008836E-3</v>
      </c>
      <c r="F39" s="21">
        <f t="shared" si="47"/>
        <v>-3.5000000000000586E-3</v>
      </c>
      <c r="G39" s="21">
        <f t="shared" si="47"/>
        <v>-2.3200000000009879E-3</v>
      </c>
      <c r="H39" s="21">
        <f t="shared" si="47"/>
        <v>2.4999999999986144E-4</v>
      </c>
      <c r="I39" s="21">
        <f t="shared" si="47"/>
        <v>4.2800000000005056E-3</v>
      </c>
      <c r="J39" s="21">
        <f t="shared" si="47"/>
        <v>-3.4500000000001751E-3</v>
      </c>
      <c r="K39" s="21">
        <f t="shared" si="47"/>
        <v>1.4399999999969992E-4</v>
      </c>
      <c r="L39" s="21">
        <f t="shared" si="47"/>
        <v>-3.1500000000002082E-3</v>
      </c>
      <c r="M39" s="21">
        <f t="shared" si="47"/>
        <v>4.5999999999981611E-3</v>
      </c>
      <c r="N39" s="21">
        <f t="shared" si="47"/>
        <v>-3.0000000000001137E-3</v>
      </c>
    </row>
    <row r="40" spans="5:14" x14ac:dyDescent="0.25">
      <c r="E40" s="19"/>
      <c r="F40" s="19"/>
      <c r="G40" s="19"/>
      <c r="H40" s="19"/>
      <c r="I40" s="19"/>
      <c r="J40" s="19"/>
      <c r="K40" s="19"/>
      <c r="L40" s="19"/>
      <c r="M40" s="19"/>
      <c r="N40" s="19"/>
    </row>
    <row r="41" spans="5:14" x14ac:dyDescent="0.25">
      <c r="E41" s="19"/>
      <c r="F41" s="19"/>
      <c r="G41" s="19"/>
      <c r="H41" s="19"/>
      <c r="I41" s="19"/>
      <c r="J41" s="19"/>
      <c r="K41" s="19"/>
      <c r="L41" s="19"/>
      <c r="M41" s="19"/>
      <c r="N41" s="19"/>
    </row>
    <row r="42" spans="5:14" x14ac:dyDescent="0.25">
      <c r="E42" s="19"/>
      <c r="F42" s="19"/>
      <c r="G42" s="19"/>
      <c r="H42" s="19"/>
      <c r="I42" s="19"/>
      <c r="J42" s="19"/>
      <c r="K42" s="19"/>
      <c r="L42" s="19"/>
      <c r="M42" s="19"/>
      <c r="N42" s="19"/>
    </row>
    <row r="43" spans="5:14" x14ac:dyDescent="0.25">
      <c r="E43" s="19"/>
      <c r="F43" s="19"/>
      <c r="G43" s="19"/>
      <c r="H43" s="19"/>
      <c r="I43" s="19"/>
      <c r="J43" s="19"/>
      <c r="K43" s="19"/>
      <c r="L43" s="19"/>
      <c r="M43" s="19"/>
      <c r="N43" s="19"/>
    </row>
    <row r="44" spans="5:14" x14ac:dyDescent="0.25">
      <c r="E44" s="19"/>
      <c r="F44" s="19"/>
      <c r="G44" s="19"/>
      <c r="H44" s="19"/>
      <c r="I44" s="19"/>
      <c r="J44" s="19"/>
      <c r="K44" s="19"/>
      <c r="L44" s="19"/>
      <c r="M44" s="19"/>
      <c r="N44" s="19"/>
    </row>
    <row r="45" spans="5:14" x14ac:dyDescent="0.25">
      <c r="E45" s="19"/>
      <c r="F45" s="19"/>
      <c r="G45" s="19"/>
      <c r="H45" s="19"/>
      <c r="I45" s="19"/>
      <c r="J45" s="19"/>
      <c r="K45" s="19"/>
      <c r="L45" s="19"/>
      <c r="M45" s="19"/>
      <c r="N45" s="1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BAE28-ABD7-45A9-B0E6-9051663F7A8F}">
  <dimension ref="A1:F12"/>
  <sheetViews>
    <sheetView tabSelected="1" workbookViewId="0">
      <selection activeCell="A7" sqref="A7:A12"/>
    </sheetView>
  </sheetViews>
  <sheetFormatPr defaultRowHeight="15" x14ac:dyDescent="0.25"/>
  <cols>
    <col min="3" max="3" width="7.28515625" bestFit="1" customWidth="1"/>
  </cols>
  <sheetData>
    <row r="1" spans="1:6" x14ac:dyDescent="0.25">
      <c r="C1" t="s">
        <v>82</v>
      </c>
      <c r="E1">
        <v>1</v>
      </c>
      <c r="F1">
        <v>1</v>
      </c>
    </row>
    <row r="2" spans="1:6" x14ac:dyDescent="0.25">
      <c r="A2" t="s">
        <v>85</v>
      </c>
      <c r="B2" t="s">
        <v>86</v>
      </c>
      <c r="C2" t="s">
        <v>84</v>
      </c>
      <c r="D2" t="s">
        <v>40</v>
      </c>
      <c r="E2" t="s">
        <v>78</v>
      </c>
      <c r="F2" t="s">
        <v>70</v>
      </c>
    </row>
    <row r="3" spans="1:6" x14ac:dyDescent="0.25">
      <c r="A3" t="s">
        <v>52</v>
      </c>
      <c r="B3" t="s">
        <v>64</v>
      </c>
      <c r="C3">
        <v>1.2</v>
      </c>
      <c r="D3" t="s">
        <v>15</v>
      </c>
      <c r="E3">
        <v>0.9</v>
      </c>
      <c r="F3">
        <v>1.2</v>
      </c>
    </row>
    <row r="4" spans="1:6" x14ac:dyDescent="0.25">
      <c r="A4" t="s">
        <v>52</v>
      </c>
      <c r="B4" t="s">
        <v>64</v>
      </c>
      <c r="C4">
        <v>1.2</v>
      </c>
      <c r="D4" t="s">
        <v>14</v>
      </c>
      <c r="E4">
        <v>0.9</v>
      </c>
      <c r="F4">
        <v>0.9</v>
      </c>
    </row>
    <row r="5" spans="1:6" x14ac:dyDescent="0.25">
      <c r="A5" t="s">
        <v>52</v>
      </c>
      <c r="B5" t="s">
        <v>63</v>
      </c>
      <c r="C5">
        <v>0</v>
      </c>
      <c r="D5" t="s">
        <v>15</v>
      </c>
      <c r="E5">
        <v>-1.35</v>
      </c>
      <c r="F5">
        <v>-1.8</v>
      </c>
    </row>
    <row r="6" spans="1:6" x14ac:dyDescent="0.25">
      <c r="A6" t="s">
        <v>52</v>
      </c>
      <c r="B6" t="s">
        <v>63</v>
      </c>
      <c r="C6">
        <v>0</v>
      </c>
      <c r="D6" t="s">
        <v>14</v>
      </c>
      <c r="E6">
        <v>-1.35</v>
      </c>
      <c r="F6">
        <v>-1.35</v>
      </c>
    </row>
    <row r="7" spans="1:6" x14ac:dyDescent="0.25">
      <c r="A7" t="s">
        <v>60</v>
      </c>
      <c r="B7" t="s">
        <v>65</v>
      </c>
      <c r="C7">
        <v>0</v>
      </c>
      <c r="D7" t="s">
        <v>15</v>
      </c>
      <c r="E7">
        <v>0.63</v>
      </c>
      <c r="F7">
        <v>0.95</v>
      </c>
    </row>
    <row r="8" spans="1:6" x14ac:dyDescent="0.25">
      <c r="A8" t="s">
        <v>60</v>
      </c>
      <c r="B8" t="s">
        <v>65</v>
      </c>
      <c r="C8">
        <v>0</v>
      </c>
      <c r="D8" t="s">
        <v>14</v>
      </c>
      <c r="E8">
        <v>0.63</v>
      </c>
      <c r="F8">
        <v>0.63</v>
      </c>
    </row>
    <row r="9" spans="1:6" x14ac:dyDescent="0.25">
      <c r="A9" t="s">
        <v>60</v>
      </c>
      <c r="B9" t="s">
        <v>61</v>
      </c>
      <c r="C9">
        <v>1.2</v>
      </c>
      <c r="D9" t="s">
        <v>15</v>
      </c>
      <c r="E9">
        <v>-0.99</v>
      </c>
      <c r="F9">
        <v>-1.44</v>
      </c>
    </row>
    <row r="10" spans="1:6" x14ac:dyDescent="0.25">
      <c r="A10" t="s">
        <v>60</v>
      </c>
      <c r="B10" t="s">
        <v>61</v>
      </c>
      <c r="C10">
        <v>1.2</v>
      </c>
      <c r="D10" t="s">
        <v>14</v>
      </c>
      <c r="E10">
        <v>-0.99</v>
      </c>
      <c r="F10">
        <v>-0.99</v>
      </c>
    </row>
    <row r="11" spans="1:6" x14ac:dyDescent="0.25">
      <c r="A11" t="s">
        <v>60</v>
      </c>
      <c r="B11" t="s">
        <v>61</v>
      </c>
      <c r="C11">
        <v>0</v>
      </c>
      <c r="D11" t="s">
        <v>15</v>
      </c>
      <c r="E11">
        <v>-1.8</v>
      </c>
      <c r="F11">
        <v>-2.25</v>
      </c>
    </row>
    <row r="12" spans="1:6" x14ac:dyDescent="0.25">
      <c r="A12" t="s">
        <v>60</v>
      </c>
      <c r="B12" t="s">
        <v>61</v>
      </c>
      <c r="C12">
        <v>0</v>
      </c>
      <c r="D12" t="s">
        <v>14</v>
      </c>
      <c r="E12">
        <v>-1.8</v>
      </c>
      <c r="F12">
        <v>-1.8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C9607-3756-4F62-A231-8D58A9CB07A4}">
  <dimension ref="A1:D12"/>
  <sheetViews>
    <sheetView workbookViewId="0">
      <selection activeCell="B3" sqref="B3"/>
    </sheetView>
  </sheetViews>
  <sheetFormatPr defaultRowHeight="15" x14ac:dyDescent="0.25"/>
  <cols>
    <col min="2" max="2" width="17.85546875" bestFit="1" customWidth="1"/>
  </cols>
  <sheetData>
    <row r="1" spans="1:4" x14ac:dyDescent="0.25">
      <c r="C1" t="s">
        <v>83</v>
      </c>
      <c r="D1" t="s">
        <v>83</v>
      </c>
    </row>
    <row r="2" spans="1:4" x14ac:dyDescent="0.25">
      <c r="A2" t="s">
        <v>87</v>
      </c>
      <c r="B2" t="s">
        <v>88</v>
      </c>
      <c r="C2" t="s">
        <v>15</v>
      </c>
      <c r="D2" t="s">
        <v>14</v>
      </c>
    </row>
    <row r="3" spans="1:4" x14ac:dyDescent="0.25">
      <c r="A3" t="s">
        <v>78</v>
      </c>
      <c r="B3" t="s">
        <v>8</v>
      </c>
      <c r="C3">
        <v>34</v>
      </c>
      <c r="D3">
        <v>26</v>
      </c>
    </row>
    <row r="4" spans="1:4" x14ac:dyDescent="0.25">
      <c r="B4" t="s">
        <v>9</v>
      </c>
      <c r="C4">
        <v>40</v>
      </c>
      <c r="D4">
        <v>26</v>
      </c>
    </row>
    <row r="5" spans="1:4" x14ac:dyDescent="0.25">
      <c r="B5" t="s">
        <v>10</v>
      </c>
      <c r="C5">
        <v>50</v>
      </c>
      <c r="D5">
        <v>32</v>
      </c>
    </row>
    <row r="6" spans="1:4" x14ac:dyDescent="0.25">
      <c r="B6" t="s">
        <v>11</v>
      </c>
      <c r="C6">
        <v>61</v>
      </c>
      <c r="D6">
        <v>39</v>
      </c>
    </row>
    <row r="7" spans="1:4" x14ac:dyDescent="0.25">
      <c r="B7" t="s">
        <v>12</v>
      </c>
      <c r="C7">
        <v>74</v>
      </c>
      <c r="D7">
        <v>47</v>
      </c>
    </row>
    <row r="8" spans="1:4" x14ac:dyDescent="0.25">
      <c r="B8" t="s">
        <v>13</v>
      </c>
      <c r="C8">
        <v>86</v>
      </c>
      <c r="D8">
        <v>55</v>
      </c>
    </row>
    <row r="9" spans="1:4" x14ac:dyDescent="0.25">
      <c r="A9" t="s">
        <v>70</v>
      </c>
      <c r="B9" t="s">
        <v>55</v>
      </c>
      <c r="C9">
        <v>50</v>
      </c>
      <c r="D9">
        <v>32</v>
      </c>
    </row>
    <row r="10" spans="1:4" x14ac:dyDescent="0.25">
      <c r="B10" t="s">
        <v>56</v>
      </c>
      <c r="C10">
        <v>61</v>
      </c>
      <c r="D10">
        <v>39</v>
      </c>
    </row>
    <row r="11" spans="1:4" x14ac:dyDescent="0.25">
      <c r="B11" t="s">
        <v>1</v>
      </c>
      <c r="C11">
        <v>74</v>
      </c>
      <c r="D11">
        <v>47</v>
      </c>
    </row>
    <row r="12" spans="1:4" x14ac:dyDescent="0.25">
      <c r="B12" t="s">
        <v>57</v>
      </c>
      <c r="C12">
        <v>86</v>
      </c>
      <c r="D12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BarrierLoad</vt:lpstr>
      <vt:lpstr>WindLoad</vt:lpstr>
      <vt:lpstr>Factor</vt:lpstr>
      <vt:lpstr>AS4055-WindSpeed</vt:lpstr>
      <vt:lpstr>AS1288-2021-A.2-KcCp,n</vt:lpstr>
      <vt:lpstr>AS1288-2021-A.2-Windspeed</vt:lpstr>
      <vt:lpstr>cULS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Liu</dc:creator>
  <cp:lastModifiedBy>Daniel Liu</cp:lastModifiedBy>
  <dcterms:created xsi:type="dcterms:W3CDTF">2018-11-30T02:05:54Z</dcterms:created>
  <dcterms:modified xsi:type="dcterms:W3CDTF">2022-08-09T05:44:59Z</dcterms:modified>
</cp:coreProperties>
</file>