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showInkAnnotation="0" defaultThemeVersion="202300"/>
  <mc:AlternateContent xmlns:mc="http://schemas.openxmlformats.org/markup-compatibility/2006">
    <mc:Choice Requires="x15">
      <x15ac:absPath xmlns:x15ac="http://schemas.microsoft.com/office/spreadsheetml/2010/11/ac" url="C:\Users\brech\OneDrive\Desktop\Physik\"/>
    </mc:Choice>
  </mc:AlternateContent>
  <xr:revisionPtr revIDLastSave="0" documentId="13_ncr:1_{20DCF6C7-B67F-425A-B48F-E788E759E3B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41" i="1" l="1"/>
  <c r="BR57" i="1" s="1"/>
  <c r="BC54" i="1"/>
  <c r="BD54" i="1"/>
  <c r="BE54" i="1"/>
  <c r="BF54" i="1"/>
  <c r="BG54" i="1"/>
  <c r="BC55" i="1"/>
  <c r="BD55" i="1"/>
  <c r="BE55" i="1"/>
  <c r="BF55" i="1"/>
  <c r="BG55" i="1"/>
  <c r="BC56" i="1"/>
  <c r="BD56" i="1"/>
  <c r="BE56" i="1"/>
  <c r="BF56" i="1"/>
  <c r="BG56" i="1"/>
  <c r="BC57" i="1"/>
  <c r="BD57" i="1"/>
  <c r="BE57" i="1"/>
  <c r="BF57" i="1"/>
  <c r="BG57" i="1"/>
  <c r="BC58" i="1"/>
  <c r="BD58" i="1"/>
  <c r="BE58" i="1"/>
  <c r="BF58" i="1"/>
  <c r="BG58" i="1"/>
  <c r="BC59" i="1"/>
  <c r="BD59" i="1"/>
  <c r="BE59" i="1"/>
  <c r="BF59" i="1"/>
  <c r="BG59" i="1"/>
  <c r="BC60" i="1"/>
  <c r="BD60" i="1"/>
  <c r="BE60" i="1"/>
  <c r="BF60" i="1"/>
  <c r="BG60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AZ54" i="1"/>
  <c r="BA54" i="1"/>
  <c r="BB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AZ55" i="1"/>
  <c r="BA55" i="1"/>
  <c r="BB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AZ56" i="1"/>
  <c r="BA56" i="1"/>
  <c r="BB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AZ57" i="1"/>
  <c r="BA57" i="1"/>
  <c r="BB57" i="1"/>
  <c r="BH57" i="1"/>
  <c r="BI57" i="1"/>
  <c r="BJ57" i="1"/>
  <c r="BK57" i="1"/>
  <c r="BL57" i="1"/>
  <c r="BM57" i="1"/>
  <c r="BN57" i="1"/>
  <c r="BO57" i="1"/>
  <c r="BP57" i="1"/>
  <c r="BQ57" i="1"/>
  <c r="BS57" i="1"/>
  <c r="BT57" i="1"/>
  <c r="AZ58" i="1"/>
  <c r="BA58" i="1"/>
  <c r="BB58" i="1"/>
  <c r="BH58" i="1"/>
  <c r="BI58" i="1"/>
  <c r="BJ58" i="1"/>
  <c r="BK58" i="1"/>
  <c r="BL58" i="1"/>
  <c r="BM58" i="1"/>
  <c r="BN58" i="1"/>
  <c r="BO58" i="1"/>
  <c r="BQ58" i="1"/>
  <c r="BR58" i="1"/>
  <c r="BS58" i="1"/>
  <c r="AZ59" i="1"/>
  <c r="BA59" i="1"/>
  <c r="BB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AZ60" i="1"/>
  <c r="BA60" i="1"/>
  <c r="BB60" i="1"/>
  <c r="BH60" i="1"/>
  <c r="BI60" i="1"/>
  <c r="BJ60" i="1"/>
  <c r="BK60" i="1"/>
  <c r="BL60" i="1"/>
  <c r="BO60" i="1"/>
  <c r="BP60" i="1"/>
  <c r="BQ60" i="1"/>
  <c r="BR60" i="1"/>
  <c r="BS60" i="1"/>
  <c r="BT60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AY62" i="1"/>
  <c r="AY53" i="1"/>
  <c r="AY54" i="1"/>
  <c r="AY55" i="1"/>
  <c r="AY56" i="1"/>
  <c r="AY57" i="1"/>
  <c r="AY58" i="1"/>
  <c r="AY59" i="1"/>
  <c r="AY60" i="1"/>
  <c r="AY61" i="1"/>
  <c r="AY52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AY37" i="1"/>
  <c r="AY38" i="1"/>
  <c r="AY39" i="1"/>
  <c r="AY40" i="1"/>
  <c r="AY41" i="1"/>
  <c r="AY42" i="1"/>
  <c r="AY43" i="1"/>
  <c r="AY44" i="1"/>
  <c r="AY45" i="1"/>
  <c r="AY46" i="1"/>
  <c r="AY36" i="1"/>
  <c r="AQ37" i="1"/>
  <c r="AA20" i="1"/>
  <c r="AY20" i="1" s="1"/>
  <c r="C5" i="1"/>
  <c r="C6" i="1"/>
  <c r="C7" i="1"/>
  <c r="C8" i="1"/>
  <c r="C9" i="1"/>
  <c r="C10" i="1"/>
  <c r="C11" i="1"/>
  <c r="C12" i="1"/>
  <c r="C13" i="1"/>
  <c r="C14" i="1"/>
  <c r="BB30" i="1" s="1"/>
  <c r="C4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R37" i="1"/>
  <c r="AS37" i="1"/>
  <c r="AT37" i="1"/>
  <c r="AU37" i="1"/>
  <c r="AV37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U41" i="1"/>
  <c r="AV41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R36" i="1"/>
  <c r="AV36" i="1"/>
  <c r="AU36" i="1"/>
  <c r="AT36" i="1"/>
  <c r="AS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7" i="1"/>
  <c r="AA38" i="1"/>
  <c r="AA39" i="1"/>
  <c r="AA40" i="1"/>
  <c r="AA41" i="1"/>
  <c r="AA42" i="1"/>
  <c r="AA43" i="1"/>
  <c r="AA44" i="1"/>
  <c r="AA45" i="1"/>
  <c r="AA46" i="1"/>
  <c r="AA36" i="1"/>
  <c r="AD21" i="1"/>
  <c r="BB21" i="1" s="1"/>
  <c r="AE21" i="1"/>
  <c r="BC21" i="1" s="1"/>
  <c r="AF21" i="1"/>
  <c r="BD21" i="1" s="1"/>
  <c r="AG21" i="1"/>
  <c r="BE21" i="1" s="1"/>
  <c r="AH21" i="1"/>
  <c r="BF21" i="1" s="1"/>
  <c r="AI21" i="1"/>
  <c r="BG21" i="1" s="1"/>
  <c r="AJ21" i="1"/>
  <c r="BH21" i="1" s="1"/>
  <c r="AK21" i="1"/>
  <c r="BI21" i="1" s="1"/>
  <c r="AL21" i="1"/>
  <c r="BJ21" i="1" s="1"/>
  <c r="AM21" i="1"/>
  <c r="BK21" i="1" s="1"/>
  <c r="AN21" i="1"/>
  <c r="BL21" i="1" s="1"/>
  <c r="AO21" i="1"/>
  <c r="BM21" i="1" s="1"/>
  <c r="AP21" i="1"/>
  <c r="BN21" i="1" s="1"/>
  <c r="AQ21" i="1"/>
  <c r="BO21" i="1" s="1"/>
  <c r="AR21" i="1"/>
  <c r="BP21" i="1" s="1"/>
  <c r="AS21" i="1"/>
  <c r="BQ21" i="1" s="1"/>
  <c r="AT21" i="1"/>
  <c r="BR21" i="1" s="1"/>
  <c r="AU21" i="1"/>
  <c r="BS21" i="1" s="1"/>
  <c r="AV21" i="1"/>
  <c r="BT21" i="1" s="1"/>
  <c r="AD22" i="1"/>
  <c r="AE22" i="1"/>
  <c r="BC22" i="1" s="1"/>
  <c r="AF22" i="1"/>
  <c r="AG22" i="1"/>
  <c r="AH22" i="1"/>
  <c r="BF22" i="1" s="1"/>
  <c r="AI22" i="1"/>
  <c r="BG22" i="1" s="1"/>
  <c r="AJ22" i="1"/>
  <c r="BH22" i="1" s="1"/>
  <c r="AK22" i="1"/>
  <c r="BI22" i="1" s="1"/>
  <c r="AL22" i="1"/>
  <c r="BJ22" i="1" s="1"/>
  <c r="AM22" i="1"/>
  <c r="BK22" i="1" s="1"/>
  <c r="AN22" i="1"/>
  <c r="BL22" i="1" s="1"/>
  <c r="AO22" i="1"/>
  <c r="BM22" i="1" s="1"/>
  <c r="AP22" i="1"/>
  <c r="BN22" i="1" s="1"/>
  <c r="AQ22" i="1"/>
  <c r="BO22" i="1" s="1"/>
  <c r="AR22" i="1"/>
  <c r="AS22" i="1"/>
  <c r="AT22" i="1"/>
  <c r="BR22" i="1" s="1"/>
  <c r="AU22" i="1"/>
  <c r="BS22" i="1" s="1"/>
  <c r="AV22" i="1"/>
  <c r="BT22" i="1" s="1"/>
  <c r="AD23" i="1"/>
  <c r="BB23" i="1" s="1"/>
  <c r="AE23" i="1"/>
  <c r="BC23" i="1" s="1"/>
  <c r="AF23" i="1"/>
  <c r="BD23" i="1" s="1"/>
  <c r="AG23" i="1"/>
  <c r="BE23" i="1" s="1"/>
  <c r="AH23" i="1"/>
  <c r="BF23" i="1" s="1"/>
  <c r="AI23" i="1"/>
  <c r="BG23" i="1" s="1"/>
  <c r="AJ23" i="1"/>
  <c r="BH23" i="1" s="1"/>
  <c r="AK23" i="1"/>
  <c r="AL23" i="1"/>
  <c r="BJ23" i="1" s="1"/>
  <c r="AM23" i="1"/>
  <c r="BK23" i="1" s="1"/>
  <c r="AN23" i="1"/>
  <c r="BL23" i="1" s="1"/>
  <c r="AO23" i="1"/>
  <c r="BM23" i="1" s="1"/>
  <c r="AP23" i="1"/>
  <c r="BN23" i="1" s="1"/>
  <c r="AQ23" i="1"/>
  <c r="BO23" i="1" s="1"/>
  <c r="AR23" i="1"/>
  <c r="BP23" i="1" s="1"/>
  <c r="AS23" i="1"/>
  <c r="BQ23" i="1" s="1"/>
  <c r="AT23" i="1"/>
  <c r="BR23" i="1" s="1"/>
  <c r="AU23" i="1"/>
  <c r="BS23" i="1" s="1"/>
  <c r="AV23" i="1"/>
  <c r="AD24" i="1"/>
  <c r="AE24" i="1"/>
  <c r="BC24" i="1" s="1"/>
  <c r="AF24" i="1"/>
  <c r="BD24" i="1" s="1"/>
  <c r="AG24" i="1"/>
  <c r="BE24" i="1" s="1"/>
  <c r="AH24" i="1"/>
  <c r="BF24" i="1" s="1"/>
  <c r="AI24" i="1"/>
  <c r="BG24" i="1" s="1"/>
  <c r="AJ24" i="1"/>
  <c r="BH24" i="1" s="1"/>
  <c r="AK24" i="1"/>
  <c r="BI24" i="1" s="1"/>
  <c r="AL24" i="1"/>
  <c r="BJ24" i="1" s="1"/>
  <c r="AM24" i="1"/>
  <c r="BK24" i="1" s="1"/>
  <c r="AN24" i="1"/>
  <c r="AO24" i="1"/>
  <c r="AP24" i="1"/>
  <c r="BN24" i="1" s="1"/>
  <c r="AQ24" i="1"/>
  <c r="BO24" i="1" s="1"/>
  <c r="AR24" i="1"/>
  <c r="BP24" i="1" s="1"/>
  <c r="AS24" i="1"/>
  <c r="BQ24" i="1" s="1"/>
  <c r="AT24" i="1"/>
  <c r="BR24" i="1" s="1"/>
  <c r="AU24" i="1"/>
  <c r="BS24" i="1" s="1"/>
  <c r="AV24" i="1"/>
  <c r="BT24" i="1" s="1"/>
  <c r="AD25" i="1"/>
  <c r="BB25" i="1" s="1"/>
  <c r="AE25" i="1"/>
  <c r="BC25" i="1" s="1"/>
  <c r="AF25" i="1"/>
  <c r="BD25" i="1" s="1"/>
  <c r="AG25" i="1"/>
  <c r="AH25" i="1"/>
  <c r="AI25" i="1"/>
  <c r="AJ25" i="1"/>
  <c r="BH25" i="1" s="1"/>
  <c r="AK25" i="1"/>
  <c r="BI25" i="1" s="1"/>
  <c r="AL25" i="1"/>
  <c r="BJ25" i="1" s="1"/>
  <c r="AM25" i="1"/>
  <c r="BK25" i="1" s="1"/>
  <c r="AN25" i="1"/>
  <c r="BL25" i="1" s="1"/>
  <c r="AO25" i="1"/>
  <c r="BM25" i="1" s="1"/>
  <c r="AP25" i="1"/>
  <c r="BN25" i="1" s="1"/>
  <c r="AQ25" i="1"/>
  <c r="BO25" i="1" s="1"/>
  <c r="AR25" i="1"/>
  <c r="BP25" i="1" s="1"/>
  <c r="AS25" i="1"/>
  <c r="AT25" i="1"/>
  <c r="AU25" i="1"/>
  <c r="AV25" i="1"/>
  <c r="BT25" i="1" s="1"/>
  <c r="AD26" i="1"/>
  <c r="BB26" i="1" s="1"/>
  <c r="AE26" i="1"/>
  <c r="BC26" i="1" s="1"/>
  <c r="AF26" i="1"/>
  <c r="BD26" i="1" s="1"/>
  <c r="AG26" i="1"/>
  <c r="BE26" i="1" s="1"/>
  <c r="AH26" i="1"/>
  <c r="BF26" i="1" s="1"/>
  <c r="AI26" i="1"/>
  <c r="BG26" i="1" s="1"/>
  <c r="AJ26" i="1"/>
  <c r="BH26" i="1" s="1"/>
  <c r="AK26" i="1"/>
  <c r="BI26" i="1" s="1"/>
  <c r="AL26" i="1"/>
  <c r="BJ26" i="1" s="1"/>
  <c r="AM26" i="1"/>
  <c r="BK26" i="1" s="1"/>
  <c r="AN26" i="1"/>
  <c r="BL26" i="1" s="1"/>
  <c r="AO26" i="1"/>
  <c r="BM26" i="1" s="1"/>
  <c r="AP26" i="1"/>
  <c r="BN26" i="1" s="1"/>
  <c r="AQ26" i="1"/>
  <c r="BO26" i="1" s="1"/>
  <c r="AR26" i="1"/>
  <c r="BP26" i="1" s="1"/>
  <c r="AS26" i="1"/>
  <c r="BQ26" i="1" s="1"/>
  <c r="AT26" i="1"/>
  <c r="BR26" i="1" s="1"/>
  <c r="AU26" i="1"/>
  <c r="BS26" i="1" s="1"/>
  <c r="AV26" i="1"/>
  <c r="BT26" i="1" s="1"/>
  <c r="AD27" i="1"/>
  <c r="BB27" i="1" s="1"/>
  <c r="AE27" i="1"/>
  <c r="BC27" i="1" s="1"/>
  <c r="AF27" i="1"/>
  <c r="BD27" i="1" s="1"/>
  <c r="AG27" i="1"/>
  <c r="BE27" i="1" s="1"/>
  <c r="AH27" i="1"/>
  <c r="BF27" i="1" s="1"/>
  <c r="AI27" i="1"/>
  <c r="BG27" i="1" s="1"/>
  <c r="AJ27" i="1"/>
  <c r="BH27" i="1" s="1"/>
  <c r="AK27" i="1"/>
  <c r="BI27" i="1" s="1"/>
  <c r="AL27" i="1"/>
  <c r="BJ27" i="1" s="1"/>
  <c r="AM27" i="1"/>
  <c r="BK27" i="1" s="1"/>
  <c r="AN27" i="1"/>
  <c r="BL27" i="1" s="1"/>
  <c r="AO27" i="1"/>
  <c r="BM27" i="1" s="1"/>
  <c r="AP27" i="1"/>
  <c r="BN27" i="1" s="1"/>
  <c r="AQ27" i="1"/>
  <c r="BO27" i="1" s="1"/>
  <c r="AR27" i="1"/>
  <c r="BP27" i="1" s="1"/>
  <c r="AS27" i="1"/>
  <c r="BQ27" i="1" s="1"/>
  <c r="AT27" i="1"/>
  <c r="BR27" i="1" s="1"/>
  <c r="AU27" i="1"/>
  <c r="BS27" i="1" s="1"/>
  <c r="AV27" i="1"/>
  <c r="BT27" i="1" s="1"/>
  <c r="AD28" i="1"/>
  <c r="AE28" i="1"/>
  <c r="BC28" i="1" s="1"/>
  <c r="AF28" i="1"/>
  <c r="BD28" i="1" s="1"/>
  <c r="AG28" i="1"/>
  <c r="BE28" i="1" s="1"/>
  <c r="AH28" i="1"/>
  <c r="BF28" i="1" s="1"/>
  <c r="AI28" i="1"/>
  <c r="BG28" i="1" s="1"/>
  <c r="AJ28" i="1"/>
  <c r="AK28" i="1"/>
  <c r="AL28" i="1"/>
  <c r="AM28" i="1"/>
  <c r="AN28" i="1"/>
  <c r="AO28" i="1"/>
  <c r="AP28" i="1"/>
  <c r="AQ28" i="1"/>
  <c r="BO28" i="1" s="1"/>
  <c r="AR28" i="1"/>
  <c r="BP28" i="1" s="1"/>
  <c r="AS28" i="1"/>
  <c r="BQ28" i="1" s="1"/>
  <c r="AT28" i="1"/>
  <c r="BR28" i="1" s="1"/>
  <c r="AU28" i="1"/>
  <c r="BS28" i="1" s="1"/>
  <c r="AV28" i="1"/>
  <c r="AD29" i="1"/>
  <c r="AE29" i="1"/>
  <c r="AF29" i="1"/>
  <c r="AG29" i="1"/>
  <c r="BE29" i="1" s="1"/>
  <c r="AH29" i="1"/>
  <c r="BF29" i="1" s="1"/>
  <c r="AI29" i="1"/>
  <c r="AJ29" i="1"/>
  <c r="BH29" i="1" s="1"/>
  <c r="AK29" i="1"/>
  <c r="BI29" i="1" s="1"/>
  <c r="AL29" i="1"/>
  <c r="BJ29" i="1" s="1"/>
  <c r="AM29" i="1"/>
  <c r="BK29" i="1" s="1"/>
  <c r="AN29" i="1"/>
  <c r="BL29" i="1" s="1"/>
  <c r="AO29" i="1"/>
  <c r="AP29" i="1"/>
  <c r="BN29" i="1" s="1"/>
  <c r="AQ29" i="1"/>
  <c r="BO29" i="1" s="1"/>
  <c r="AR29" i="1"/>
  <c r="BP29" i="1" s="1"/>
  <c r="AS29" i="1"/>
  <c r="BQ29" i="1" s="1"/>
  <c r="AT29" i="1"/>
  <c r="BR29" i="1" s="1"/>
  <c r="AU29" i="1"/>
  <c r="AV29" i="1"/>
  <c r="BT29" i="1" s="1"/>
  <c r="AD30" i="1"/>
  <c r="AE30" i="1"/>
  <c r="AF30" i="1"/>
  <c r="AG30" i="1"/>
  <c r="AH30" i="1"/>
  <c r="AI30" i="1"/>
  <c r="BG30" i="1" s="1"/>
  <c r="AJ30" i="1"/>
  <c r="AK30" i="1"/>
  <c r="AL30" i="1"/>
  <c r="AM30" i="1"/>
  <c r="BK30" i="1" s="1"/>
  <c r="AN30" i="1"/>
  <c r="AO30" i="1"/>
  <c r="BM30" i="1" s="1"/>
  <c r="AP30" i="1"/>
  <c r="BN30" i="1" s="1"/>
  <c r="AQ30" i="1"/>
  <c r="BO30" i="1" s="1"/>
  <c r="AR30" i="1"/>
  <c r="AS30" i="1"/>
  <c r="AT30" i="1"/>
  <c r="BR30" i="1" s="1"/>
  <c r="AU30" i="1"/>
  <c r="BS30" i="1" s="1"/>
  <c r="AV30" i="1"/>
  <c r="AV20" i="1"/>
  <c r="BT20" i="1" s="1"/>
  <c r="AU20" i="1"/>
  <c r="AT20" i="1"/>
  <c r="BR20" i="1" s="1"/>
  <c r="AS20" i="1"/>
  <c r="BQ20" i="1" s="1"/>
  <c r="AR20" i="1"/>
  <c r="AQ20" i="1"/>
  <c r="AP20" i="1"/>
  <c r="AO20" i="1"/>
  <c r="AN20" i="1"/>
  <c r="AM20" i="1"/>
  <c r="BK20" i="1" s="1"/>
  <c r="AL20" i="1"/>
  <c r="BJ20" i="1" s="1"/>
  <c r="AK20" i="1"/>
  <c r="AJ20" i="1"/>
  <c r="BH20" i="1" s="1"/>
  <c r="AI20" i="1"/>
  <c r="AH20" i="1"/>
  <c r="BF20" i="1" s="1"/>
  <c r="AG20" i="1"/>
  <c r="BE20" i="1" s="1"/>
  <c r="AF20" i="1"/>
  <c r="AE20" i="1"/>
  <c r="AD20" i="1"/>
  <c r="AC21" i="1"/>
  <c r="BA21" i="1" s="1"/>
  <c r="AC22" i="1"/>
  <c r="BA22" i="1" s="1"/>
  <c r="AC23" i="1"/>
  <c r="BA23" i="1" s="1"/>
  <c r="AC24" i="1"/>
  <c r="BA24" i="1" s="1"/>
  <c r="AC25" i="1"/>
  <c r="BA25" i="1" s="1"/>
  <c r="AC26" i="1"/>
  <c r="BA26" i="1" s="1"/>
  <c r="AC27" i="1"/>
  <c r="BA27" i="1" s="1"/>
  <c r="AC28" i="1"/>
  <c r="BA28" i="1" s="1"/>
  <c r="AC29" i="1"/>
  <c r="BA29" i="1" s="1"/>
  <c r="AC30" i="1"/>
  <c r="BA30" i="1" s="1"/>
  <c r="AC20" i="1"/>
  <c r="AB21" i="1"/>
  <c r="AZ21" i="1" s="1"/>
  <c r="AB22" i="1"/>
  <c r="AZ22" i="1" s="1"/>
  <c r="AB23" i="1"/>
  <c r="AZ23" i="1" s="1"/>
  <c r="AB24" i="1"/>
  <c r="AB25" i="1"/>
  <c r="AB26" i="1"/>
  <c r="AZ26" i="1" s="1"/>
  <c r="AB27" i="1"/>
  <c r="AZ27" i="1" s="1"/>
  <c r="AB28" i="1"/>
  <c r="AZ28" i="1" s="1"/>
  <c r="AB29" i="1"/>
  <c r="AZ29" i="1" s="1"/>
  <c r="AB30" i="1"/>
  <c r="AZ30" i="1" s="1"/>
  <c r="AB20" i="1"/>
  <c r="AA24" i="1"/>
  <c r="AY24" i="1" s="1"/>
  <c r="AA23" i="1"/>
  <c r="AY23" i="1" s="1"/>
  <c r="AA22" i="1"/>
  <c r="AY22" i="1" s="1"/>
  <c r="AA25" i="1"/>
  <c r="AA26" i="1"/>
  <c r="AY26" i="1" s="1"/>
  <c r="AA27" i="1"/>
  <c r="AY27" i="1" s="1"/>
  <c r="AA28" i="1"/>
  <c r="AY28" i="1" s="1"/>
  <c r="AA29" i="1"/>
  <c r="AY29" i="1" s="1"/>
  <c r="AA30" i="1"/>
  <c r="AY30" i="1" s="1"/>
  <c r="AA21" i="1"/>
  <c r="AY21" i="1" s="1"/>
  <c r="BG25" i="1"/>
  <c r="BP58" i="1" l="1"/>
  <c r="BI30" i="1"/>
  <c r="BT30" i="1"/>
  <c r="BH30" i="1"/>
  <c r="BF30" i="1"/>
  <c r="BQ30" i="1"/>
  <c r="BE30" i="1"/>
  <c r="BP30" i="1"/>
  <c r="BD30" i="1"/>
  <c r="BS29" i="1"/>
  <c r="BG29" i="1"/>
  <c r="BD29" i="1"/>
  <c r="BC29" i="1"/>
  <c r="BB29" i="1"/>
  <c r="BM29" i="1"/>
  <c r="BN28" i="1"/>
  <c r="BB28" i="1"/>
  <c r="BM28" i="1"/>
  <c r="BL28" i="1"/>
  <c r="BK28" i="1"/>
  <c r="BJ28" i="1"/>
  <c r="BI28" i="1"/>
  <c r="BT28" i="1"/>
  <c r="BH28" i="1"/>
  <c r="BL30" i="1"/>
  <c r="BJ30" i="1"/>
  <c r="BC30" i="1"/>
  <c r="AZ20" i="1"/>
  <c r="BD20" i="1"/>
  <c r="BP20" i="1"/>
  <c r="BG20" i="1"/>
  <c r="BS20" i="1"/>
  <c r="BI20" i="1"/>
  <c r="BL20" i="1"/>
  <c r="BM20" i="1"/>
  <c r="BB20" i="1"/>
  <c r="BN20" i="1"/>
  <c r="BA20" i="1"/>
  <c r="BC20" i="1"/>
  <c r="BO20" i="1"/>
  <c r="BR25" i="1"/>
  <c r="BF25" i="1"/>
  <c r="AZ25" i="1"/>
  <c r="BQ25" i="1"/>
  <c r="BE25" i="1"/>
  <c r="BM24" i="1"/>
  <c r="BI23" i="1"/>
  <c r="BQ22" i="1"/>
  <c r="BE22" i="1"/>
  <c r="BB24" i="1"/>
  <c r="AY25" i="1"/>
  <c r="AZ24" i="1"/>
  <c r="BL24" i="1"/>
  <c r="BT23" i="1"/>
  <c r="BP22" i="1"/>
  <c r="BD22" i="1"/>
  <c r="BS25" i="1"/>
  <c r="BB22" i="1"/>
</calcChain>
</file>

<file path=xl/sharedStrings.xml><?xml version="1.0" encoding="utf-8"?>
<sst xmlns="http://schemas.openxmlformats.org/spreadsheetml/2006/main" count="307" uniqueCount="66">
  <si>
    <t>Ball 1</t>
  </si>
  <si>
    <t>Ball 2</t>
  </si>
  <si>
    <t>Ball 3</t>
  </si>
  <si>
    <t>Ball 4</t>
  </si>
  <si>
    <t>Ball 5</t>
  </si>
  <si>
    <t>Ball 6</t>
  </si>
  <si>
    <t>Ball 7</t>
  </si>
  <si>
    <t>Ball 8</t>
  </si>
  <si>
    <t>Ball 9</t>
  </si>
  <si>
    <t>Ball 10</t>
  </si>
  <si>
    <t>Ball 11</t>
  </si>
  <si>
    <t>Lauf 1</t>
  </si>
  <si>
    <t>Lauf 2</t>
  </si>
  <si>
    <t>Lauf 3</t>
  </si>
  <si>
    <t>Lauf 4</t>
  </si>
  <si>
    <t>Lauf 5</t>
  </si>
  <si>
    <t>Lauf 6</t>
  </si>
  <si>
    <t>Lauf 7</t>
  </si>
  <si>
    <t>Lauf 8</t>
  </si>
  <si>
    <t>Lauf 9</t>
  </si>
  <si>
    <t>Lauf 10</t>
  </si>
  <si>
    <t>Lauf 11</t>
  </si>
  <si>
    <t>Lauf 12</t>
  </si>
  <si>
    <t>Lauf 13</t>
  </si>
  <si>
    <t>Lauf 14</t>
  </si>
  <si>
    <t>Lauf 15</t>
  </si>
  <si>
    <t>Lauf 16</t>
  </si>
  <si>
    <t>Lauf 17</t>
  </si>
  <si>
    <t>Lauf 18</t>
  </si>
  <si>
    <t>Lauf 19</t>
  </si>
  <si>
    <t>Lauf 20</t>
  </si>
  <si>
    <t>Lauf 21</t>
  </si>
  <si>
    <t>Lauf 22</t>
  </si>
  <si>
    <t>v0</t>
  </si>
  <si>
    <t>v1</t>
  </si>
  <si>
    <t>Epot</t>
  </si>
  <si>
    <t>h0</t>
  </si>
  <si>
    <t>c</t>
  </si>
  <si>
    <t>a</t>
  </si>
  <si>
    <t>alpha</t>
  </si>
  <si>
    <t>177cm</t>
  </si>
  <si>
    <t>51,45 +- 1cm</t>
  </si>
  <si>
    <t>Messung:</t>
  </si>
  <si>
    <t>16°</t>
  </si>
  <si>
    <t>Rechnung:</t>
  </si>
  <si>
    <t>16,9°</t>
  </si>
  <si>
    <t>169cm</t>
  </si>
  <si>
    <t>Gewicht</t>
  </si>
  <si>
    <t>mgh</t>
  </si>
  <si>
    <t>Ekin0</t>
  </si>
  <si>
    <t>Ekin1</t>
  </si>
  <si>
    <t>kin+pot</t>
  </si>
  <si>
    <t>Verlust</t>
  </si>
  <si>
    <t>-/-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</si>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</sst>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Aptos Narrow"/>
      <family val="2"/>
      <scheme val="minor"/>
    </font>
    <font>
      <sz val="6"/>
      <name val="Yu Gothic"/>
      <family val="2"/>
      <charset val="128"/>
    </font>
    <font>
      <u/>
      <sz val="11"/>
      <color theme="1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E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rgb="FF505050"/>
      </left>
      <right style="medium">
        <color rgb="FF505050"/>
      </right>
      <top style="medium">
        <color rgb="FF505050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medium">
        <color rgb="FF505050"/>
      </right>
      <top/>
      <bottom style="medium">
        <color rgb="FF50505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164" fontId="0" fillId="0" borderId="2" xfId="0" applyNumberFormat="1" applyBorder="1"/>
    <xf numFmtId="164" fontId="0" fillId="0" borderId="0" xfId="0" applyNumberFormat="1"/>
    <xf numFmtId="164" fontId="0" fillId="2" borderId="1" xfId="0" applyNumberFormat="1" applyFill="1" applyBorder="1"/>
    <xf numFmtId="164" fontId="0" fillId="0" borderId="6" xfId="0" applyNumberFormat="1" applyBorder="1"/>
    <xf numFmtId="164" fontId="0" fillId="0" borderId="1" xfId="0" applyNumberFormat="1" applyBorder="1"/>
    <xf numFmtId="164" fontId="0" fillId="0" borderId="3" xfId="0" applyNumberFormat="1" applyBorder="1"/>
    <xf numFmtId="164" fontId="0" fillId="3" borderId="1" xfId="0" applyNumberFormat="1" applyFill="1" applyBorder="1"/>
    <xf numFmtId="164" fontId="0" fillId="0" borderId="4" xfId="0" applyNumberFormat="1" applyBorder="1"/>
    <xf numFmtId="164" fontId="0" fillId="5" borderId="1" xfId="0" applyNumberFormat="1" applyFill="1" applyBorder="1"/>
    <xf numFmtId="164" fontId="0" fillId="5" borderId="7" xfId="0" applyNumberFormat="1" applyFill="1" applyBorder="1"/>
    <xf numFmtId="164" fontId="0" fillId="0" borderId="5" xfId="0" applyNumberFormat="1" applyBorder="1"/>
    <xf numFmtId="164" fontId="0" fillId="4" borderId="1" xfId="0" applyNumberFormat="1" applyFill="1" applyBorder="1"/>
    <xf numFmtId="164" fontId="0" fillId="6" borderId="1" xfId="0" applyNumberFormat="1" applyFill="1" applyBorder="1"/>
    <xf numFmtId="164" fontId="0" fillId="7" borderId="1" xfId="0" applyNumberFormat="1" applyFill="1" applyBorder="1"/>
    <xf numFmtId="164" fontId="0" fillId="0" borderId="2" xfId="0" quotePrefix="1" applyNumberFormat="1" applyBorder="1"/>
    <xf numFmtId="164" fontId="2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</a:t>
            </a:r>
            <a:r>
              <a:rPr lang="de-DE" baseline="-25000"/>
              <a:t>loss</a:t>
            </a:r>
            <a:r>
              <a:rPr lang="de-DE"/>
              <a:t> in</a:t>
            </a:r>
            <a:r>
              <a:rPr lang="de-DE" baseline="0"/>
              <a:t> J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Sheet1!$AX$52</c:f>
              <c:strCache>
                <c:ptCount val="1"/>
                <c:pt idx="0">
                  <c:v>Ball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Sheet1!$AY$51:$BT$51</c:f>
              <c:strCache>
                <c:ptCount val="22"/>
                <c:pt idx="0">
                  <c:v>Lauf 1</c:v>
                </c:pt>
                <c:pt idx="1">
                  <c:v>Lauf 2</c:v>
                </c:pt>
                <c:pt idx="2">
                  <c:v>Lauf 3</c:v>
                </c:pt>
                <c:pt idx="3">
                  <c:v>Lauf 4</c:v>
                </c:pt>
                <c:pt idx="4">
                  <c:v>Lauf 5</c:v>
                </c:pt>
                <c:pt idx="5">
                  <c:v>Lauf 6</c:v>
                </c:pt>
                <c:pt idx="6">
                  <c:v>Lauf 7</c:v>
                </c:pt>
                <c:pt idx="7">
                  <c:v>Lauf 8</c:v>
                </c:pt>
                <c:pt idx="8">
                  <c:v>Lauf 9</c:v>
                </c:pt>
                <c:pt idx="9">
                  <c:v>Lauf 10</c:v>
                </c:pt>
                <c:pt idx="10">
                  <c:v>Lauf 11</c:v>
                </c:pt>
                <c:pt idx="11">
                  <c:v>Lauf 12</c:v>
                </c:pt>
                <c:pt idx="12">
                  <c:v>Lauf 13</c:v>
                </c:pt>
                <c:pt idx="13">
                  <c:v>Lauf 14</c:v>
                </c:pt>
                <c:pt idx="14">
                  <c:v>Lauf 15</c:v>
                </c:pt>
                <c:pt idx="15">
                  <c:v>Lauf 16</c:v>
                </c:pt>
                <c:pt idx="16">
                  <c:v>Lauf 17</c:v>
                </c:pt>
                <c:pt idx="17">
                  <c:v>Lauf 18</c:v>
                </c:pt>
                <c:pt idx="18">
                  <c:v>Lauf 19</c:v>
                </c:pt>
                <c:pt idx="19">
                  <c:v>Lauf 20</c:v>
                </c:pt>
                <c:pt idx="20">
                  <c:v>Lauf 21</c:v>
                </c:pt>
                <c:pt idx="21">
                  <c:v>Lauf 22</c:v>
                </c:pt>
              </c:strCache>
            </c:strRef>
          </c:cat>
          <c:val>
            <c:numRef>
              <c:f>Sheet1!$AY$52:$BT$52</c:f>
              <c:numCache>
                <c:formatCode>0.0000</c:formatCode>
                <c:ptCount val="22"/>
                <c:pt idx="0">
                  <c:v>0.11232228059399998</c:v>
                </c:pt>
                <c:pt idx="1">
                  <c:v>8.3929147399999973E-2</c:v>
                </c:pt>
                <c:pt idx="2">
                  <c:v>0.1078598105164999</c:v>
                </c:pt>
                <c:pt idx="3">
                  <c:v>1.5308833375999972E-2</c:v>
                </c:pt>
                <c:pt idx="4">
                  <c:v>8.3935873916500023E-2</c:v>
                </c:pt>
                <c:pt idx="5">
                  <c:v>5.4122653096499912E-2</c:v>
                </c:pt>
                <c:pt idx="6">
                  <c:v>7.4412576208499878E-2</c:v>
                </c:pt>
                <c:pt idx="7">
                  <c:v>3.904129889649996E-2</c:v>
                </c:pt>
                <c:pt idx="8">
                  <c:v>8.9006798412499921E-2</c:v>
                </c:pt>
                <c:pt idx="9">
                  <c:v>1.687150393599994E-2</c:v>
                </c:pt>
                <c:pt idx="10">
                  <c:v>9.7623043975999996E-2</c:v>
                </c:pt>
                <c:pt idx="11">
                  <c:v>5.1684151793999995E-2</c:v>
                </c:pt>
                <c:pt idx="12">
                  <c:v>8.035420190599997E-2</c:v>
                </c:pt>
                <c:pt idx="13">
                  <c:v>6.2755086113999978E-2</c:v>
                </c:pt>
                <c:pt idx="14">
                  <c:v>5.1129949000000015E-2</c:v>
                </c:pt>
                <c:pt idx="15">
                  <c:v>3.922045683400005E-2</c:v>
                </c:pt>
                <c:pt idx="16">
                  <c:v>8.0903506948499987E-2</c:v>
                </c:pt>
                <c:pt idx="17">
                  <c:v>0</c:v>
                </c:pt>
                <c:pt idx="18">
                  <c:v>4.7149073345999853E-2</c:v>
                </c:pt>
                <c:pt idx="19">
                  <c:v>0.10568787089649993</c:v>
                </c:pt>
                <c:pt idx="20">
                  <c:v>4.718307674399997E-2</c:v>
                </c:pt>
                <c:pt idx="21">
                  <c:v>1.9921674528499959E-2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D-4E2B-AE13-C38A6567A0ED}"/>
            </c:ext>
          </c:extLst>
        </c:ser>
        <c:ser>
          <c:idx val="1"/>
          <c:order val="1"/>
          <c:tx>
            <c:strRef>
              <c:f>Sheet1!$AX$53</c:f>
              <c:strCache>
                <c:ptCount val="1"/>
                <c:pt idx="0">
                  <c:v>Ball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Sheet1!$AY$51:$BT$51</c:f>
              <c:strCache>
                <c:ptCount val="22"/>
                <c:pt idx="0">
                  <c:v>Lauf 1</c:v>
                </c:pt>
                <c:pt idx="1">
                  <c:v>Lauf 2</c:v>
                </c:pt>
                <c:pt idx="2">
                  <c:v>Lauf 3</c:v>
                </c:pt>
                <c:pt idx="3">
                  <c:v>Lauf 4</c:v>
                </c:pt>
                <c:pt idx="4">
                  <c:v>Lauf 5</c:v>
                </c:pt>
                <c:pt idx="5">
                  <c:v>Lauf 6</c:v>
                </c:pt>
                <c:pt idx="6">
                  <c:v>Lauf 7</c:v>
                </c:pt>
                <c:pt idx="7">
                  <c:v>Lauf 8</c:v>
                </c:pt>
                <c:pt idx="8">
                  <c:v>Lauf 9</c:v>
                </c:pt>
                <c:pt idx="9">
                  <c:v>Lauf 10</c:v>
                </c:pt>
                <c:pt idx="10">
                  <c:v>Lauf 11</c:v>
                </c:pt>
                <c:pt idx="11">
                  <c:v>Lauf 12</c:v>
                </c:pt>
                <c:pt idx="12">
                  <c:v>Lauf 13</c:v>
                </c:pt>
                <c:pt idx="13">
                  <c:v>Lauf 14</c:v>
                </c:pt>
                <c:pt idx="14">
                  <c:v>Lauf 15</c:v>
                </c:pt>
                <c:pt idx="15">
                  <c:v>Lauf 16</c:v>
                </c:pt>
                <c:pt idx="16">
                  <c:v>Lauf 17</c:v>
                </c:pt>
                <c:pt idx="17">
                  <c:v>Lauf 18</c:v>
                </c:pt>
                <c:pt idx="18">
                  <c:v>Lauf 19</c:v>
                </c:pt>
                <c:pt idx="19">
                  <c:v>Lauf 20</c:v>
                </c:pt>
                <c:pt idx="20">
                  <c:v>Lauf 21</c:v>
                </c:pt>
                <c:pt idx="21">
                  <c:v>Lauf 22</c:v>
                </c:pt>
              </c:strCache>
            </c:strRef>
          </c:cat>
          <c:val>
            <c:numRef>
              <c:f>Sheet1!$AY$53:$BT$53</c:f>
              <c:numCache>
                <c:formatCode>0.0000</c:formatCode>
                <c:ptCount val="22"/>
                <c:pt idx="0">
                  <c:v>0.11905982038399994</c:v>
                </c:pt>
                <c:pt idx="1">
                  <c:v>7.4109307273999989E-2</c:v>
                </c:pt>
                <c:pt idx="2">
                  <c:v>5.3882576212500026E-2</c:v>
                </c:pt>
                <c:pt idx="3">
                  <c:v>6.5066110649999925E-2</c:v>
                </c:pt>
                <c:pt idx="4">
                  <c:v>0.11110207391249999</c:v>
                </c:pt>
                <c:pt idx="5">
                  <c:v>7.9638072976499941E-2</c:v>
                </c:pt>
                <c:pt idx="6">
                  <c:v>6.3988221708499965E-2</c:v>
                </c:pt>
                <c:pt idx="7">
                  <c:v>6.5642786912499973E-2</c:v>
                </c:pt>
                <c:pt idx="8">
                  <c:v>9.9084553513999932E-2</c:v>
                </c:pt>
                <c:pt idx="9">
                  <c:v>3.2575065668499992E-2</c:v>
                </c:pt>
                <c:pt idx="10">
                  <c:v>7.4319685849999928E-2</c:v>
                </c:pt>
                <c:pt idx="11">
                  <c:v>6.273743648499976E-3</c:v>
                </c:pt>
                <c:pt idx="12">
                  <c:v>7.7557312536499945E-2</c:v>
                </c:pt>
                <c:pt idx="13">
                  <c:v>4.1604990953999978E-2</c:v>
                </c:pt>
                <c:pt idx="14">
                  <c:v>7.5826410156500004E-2</c:v>
                </c:pt>
                <c:pt idx="15">
                  <c:v>4.491918091249994E-2</c:v>
                </c:pt>
                <c:pt idx="16">
                  <c:v>6.7420713546000016E-2</c:v>
                </c:pt>
                <c:pt idx="17">
                  <c:v>0</c:v>
                </c:pt>
                <c:pt idx="18">
                  <c:v>0.10450190876849995</c:v>
                </c:pt>
                <c:pt idx="19">
                  <c:v>6.3999882412499973E-2</c:v>
                </c:pt>
                <c:pt idx="20">
                  <c:v>6.7649189545999966E-2</c:v>
                </c:pt>
                <c:pt idx="21">
                  <c:v>2.7558457124999668E-3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3D-4E2B-AE13-C38A6567A0ED}"/>
            </c:ext>
          </c:extLst>
        </c:ser>
        <c:ser>
          <c:idx val="2"/>
          <c:order val="2"/>
          <c:tx>
            <c:strRef>
              <c:f>Sheet1!$AX$54</c:f>
              <c:strCache>
                <c:ptCount val="1"/>
                <c:pt idx="0">
                  <c:v>Ball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Sheet1!$AY$51:$BT$51</c:f>
              <c:strCache>
                <c:ptCount val="22"/>
                <c:pt idx="0">
                  <c:v>Lauf 1</c:v>
                </c:pt>
                <c:pt idx="1">
                  <c:v>Lauf 2</c:v>
                </c:pt>
                <c:pt idx="2">
                  <c:v>Lauf 3</c:v>
                </c:pt>
                <c:pt idx="3">
                  <c:v>Lauf 4</c:v>
                </c:pt>
                <c:pt idx="4">
                  <c:v>Lauf 5</c:v>
                </c:pt>
                <c:pt idx="5">
                  <c:v>Lauf 6</c:v>
                </c:pt>
                <c:pt idx="6">
                  <c:v>Lauf 7</c:v>
                </c:pt>
                <c:pt idx="7">
                  <c:v>Lauf 8</c:v>
                </c:pt>
                <c:pt idx="8">
                  <c:v>Lauf 9</c:v>
                </c:pt>
                <c:pt idx="9">
                  <c:v>Lauf 10</c:v>
                </c:pt>
                <c:pt idx="10">
                  <c:v>Lauf 11</c:v>
                </c:pt>
                <c:pt idx="11">
                  <c:v>Lauf 12</c:v>
                </c:pt>
                <c:pt idx="12">
                  <c:v>Lauf 13</c:v>
                </c:pt>
                <c:pt idx="13">
                  <c:v>Lauf 14</c:v>
                </c:pt>
                <c:pt idx="14">
                  <c:v>Lauf 15</c:v>
                </c:pt>
                <c:pt idx="15">
                  <c:v>Lauf 16</c:v>
                </c:pt>
                <c:pt idx="16">
                  <c:v>Lauf 17</c:v>
                </c:pt>
                <c:pt idx="17">
                  <c:v>Lauf 18</c:v>
                </c:pt>
                <c:pt idx="18">
                  <c:v>Lauf 19</c:v>
                </c:pt>
                <c:pt idx="19">
                  <c:v>Lauf 20</c:v>
                </c:pt>
                <c:pt idx="20">
                  <c:v>Lauf 21</c:v>
                </c:pt>
                <c:pt idx="21">
                  <c:v>Lauf 22</c:v>
                </c:pt>
              </c:strCache>
            </c:strRef>
          </c:cat>
          <c:val>
            <c:numRef>
              <c:f>Sheet1!$AY$54:$BT$54</c:f>
              <c:numCache>
                <c:formatCode>0.0000</c:formatCode>
                <c:ptCount val="22"/>
                <c:pt idx="0">
                  <c:v>0.10984309297649997</c:v>
                </c:pt>
                <c:pt idx="1">
                  <c:v>8.2280839912499917E-2</c:v>
                </c:pt>
                <c:pt idx="2">
                  <c:v>7.3893040000002751E-4</c:v>
                </c:pt>
                <c:pt idx="3">
                  <c:v>3.5659724712499882E-2</c:v>
                </c:pt>
                <c:pt idx="4">
                  <c:v>0.10602908099999996</c:v>
                </c:pt>
                <c:pt idx="5">
                  <c:v>9.2115962648500013E-2</c:v>
                </c:pt>
                <c:pt idx="6">
                  <c:v>6.7849269735999987E-2</c:v>
                </c:pt>
                <c:pt idx="7">
                  <c:v>8.156650790599998E-2</c:v>
                </c:pt>
                <c:pt idx="8">
                  <c:v>1.8998063812499959E-2</c:v>
                </c:pt>
                <c:pt idx="9">
                  <c:v>2.19744219125E-2</c:v>
                </c:pt>
                <c:pt idx="10">
                  <c:v>9.6327828456000061E-2</c:v>
                </c:pt>
                <c:pt idx="11">
                  <c:v>5.0282599048500035E-2</c:v>
                </c:pt>
                <c:pt idx="12">
                  <c:v>9.513288639999995E-2</c:v>
                </c:pt>
                <c:pt idx="13">
                  <c:v>6.3130838400000042E-2</c:v>
                </c:pt>
                <c:pt idx="14">
                  <c:v>0</c:v>
                </c:pt>
                <c:pt idx="15">
                  <c:v>1.7048666033999925E-2</c:v>
                </c:pt>
                <c:pt idx="16">
                  <c:v>0.25308028159999996</c:v>
                </c:pt>
                <c:pt idx="17">
                  <c:v>4.4593653748499947E-2</c:v>
                </c:pt>
                <c:pt idx="18">
                  <c:v>5.0075973376499945E-2</c:v>
                </c:pt>
                <c:pt idx="19">
                  <c:v>6.9499701095999941E-2</c:v>
                </c:pt>
                <c:pt idx="20">
                  <c:v>6.3034991743999888E-2</c:v>
                </c:pt>
                <c:pt idx="21">
                  <c:v>4.0539520615999913E-2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3D-4E2B-AE13-C38A6567A0ED}"/>
            </c:ext>
          </c:extLst>
        </c:ser>
        <c:ser>
          <c:idx val="3"/>
          <c:order val="3"/>
          <c:tx>
            <c:strRef>
              <c:f>Sheet1!$AX$55</c:f>
              <c:strCache>
                <c:ptCount val="1"/>
                <c:pt idx="0">
                  <c:v>Ball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Sheet1!$AY$51:$BT$51</c:f>
              <c:strCache>
                <c:ptCount val="22"/>
                <c:pt idx="0">
                  <c:v>Lauf 1</c:v>
                </c:pt>
                <c:pt idx="1">
                  <c:v>Lauf 2</c:v>
                </c:pt>
                <c:pt idx="2">
                  <c:v>Lauf 3</c:v>
                </c:pt>
                <c:pt idx="3">
                  <c:v>Lauf 4</c:v>
                </c:pt>
                <c:pt idx="4">
                  <c:v>Lauf 5</c:v>
                </c:pt>
                <c:pt idx="5">
                  <c:v>Lauf 6</c:v>
                </c:pt>
                <c:pt idx="6">
                  <c:v>Lauf 7</c:v>
                </c:pt>
                <c:pt idx="7">
                  <c:v>Lauf 8</c:v>
                </c:pt>
                <c:pt idx="8">
                  <c:v>Lauf 9</c:v>
                </c:pt>
                <c:pt idx="9">
                  <c:v>Lauf 10</c:v>
                </c:pt>
                <c:pt idx="10">
                  <c:v>Lauf 11</c:v>
                </c:pt>
                <c:pt idx="11">
                  <c:v>Lauf 12</c:v>
                </c:pt>
                <c:pt idx="12">
                  <c:v>Lauf 13</c:v>
                </c:pt>
                <c:pt idx="13">
                  <c:v>Lauf 14</c:v>
                </c:pt>
                <c:pt idx="14">
                  <c:v>Lauf 15</c:v>
                </c:pt>
                <c:pt idx="15">
                  <c:v>Lauf 16</c:v>
                </c:pt>
                <c:pt idx="16">
                  <c:v>Lauf 17</c:v>
                </c:pt>
                <c:pt idx="17">
                  <c:v>Lauf 18</c:v>
                </c:pt>
                <c:pt idx="18">
                  <c:v>Lauf 19</c:v>
                </c:pt>
                <c:pt idx="19">
                  <c:v>Lauf 20</c:v>
                </c:pt>
                <c:pt idx="20">
                  <c:v>Lauf 21</c:v>
                </c:pt>
                <c:pt idx="21">
                  <c:v>Lauf 22</c:v>
                </c:pt>
              </c:strCache>
            </c:strRef>
          </c:cat>
          <c:val>
            <c:numRef>
              <c:f>Sheet1!$AY$55:$BT$55</c:f>
              <c:numCache>
                <c:formatCode>0.0000</c:formatCode>
                <c:ptCount val="22"/>
                <c:pt idx="0">
                  <c:v>0.10001019362649999</c:v>
                </c:pt>
                <c:pt idx="1">
                  <c:v>6.4820131462500014E-2</c:v>
                </c:pt>
                <c:pt idx="2">
                  <c:v>4.7413600866500039E-2</c:v>
                </c:pt>
                <c:pt idx="3">
                  <c:v>0.11852000292600003</c:v>
                </c:pt>
                <c:pt idx="4">
                  <c:v>0.11758740744400004</c:v>
                </c:pt>
                <c:pt idx="5">
                  <c:v>6.696071447850005E-2</c:v>
                </c:pt>
                <c:pt idx="6">
                  <c:v>7.884842908600001E-2</c:v>
                </c:pt>
                <c:pt idx="7">
                  <c:v>0.10698805000649998</c:v>
                </c:pt>
                <c:pt idx="8">
                  <c:v>0.12753159008599999</c:v>
                </c:pt>
                <c:pt idx="9">
                  <c:v>6.8367574805999934E-2</c:v>
                </c:pt>
                <c:pt idx="10">
                  <c:v>8.4741724046000028E-2</c:v>
                </c:pt>
                <c:pt idx="11">
                  <c:v>8.1952382493999998E-2</c:v>
                </c:pt>
                <c:pt idx="12">
                  <c:v>0.10048533435000001</c:v>
                </c:pt>
                <c:pt idx="13">
                  <c:v>3.3656251259999125E-3</c:v>
                </c:pt>
                <c:pt idx="14">
                  <c:v>4.953876463850003E-2</c:v>
                </c:pt>
                <c:pt idx="15">
                  <c:v>4.6312907198499974E-2</c:v>
                </c:pt>
                <c:pt idx="16">
                  <c:v>0</c:v>
                </c:pt>
                <c:pt idx="17">
                  <c:v>0.14438218203600001</c:v>
                </c:pt>
                <c:pt idx="18">
                  <c:v>6.0773038738499999E-2</c:v>
                </c:pt>
                <c:pt idx="19">
                  <c:v>7.4416113805999967E-2</c:v>
                </c:pt>
                <c:pt idx="20">
                  <c:v>5.1097983165999998E-2</c:v>
                </c:pt>
                <c:pt idx="21">
                  <c:v>5.1440193125999942E-2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3D-4E2B-AE13-C38A6567A0ED}"/>
            </c:ext>
          </c:extLst>
        </c:ser>
        <c:ser>
          <c:idx val="4"/>
          <c:order val="4"/>
          <c:tx>
            <c:strRef>
              <c:f>Sheet1!$AX$56</c:f>
              <c:strCache>
                <c:ptCount val="1"/>
                <c:pt idx="0">
                  <c:v>Ball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Sheet1!$AY$51:$BT$51</c:f>
              <c:strCache>
                <c:ptCount val="22"/>
                <c:pt idx="0">
                  <c:v>Lauf 1</c:v>
                </c:pt>
                <c:pt idx="1">
                  <c:v>Lauf 2</c:v>
                </c:pt>
                <c:pt idx="2">
                  <c:v>Lauf 3</c:v>
                </c:pt>
                <c:pt idx="3">
                  <c:v>Lauf 4</c:v>
                </c:pt>
                <c:pt idx="4">
                  <c:v>Lauf 5</c:v>
                </c:pt>
                <c:pt idx="5">
                  <c:v>Lauf 6</c:v>
                </c:pt>
                <c:pt idx="6">
                  <c:v>Lauf 7</c:v>
                </c:pt>
                <c:pt idx="7">
                  <c:v>Lauf 8</c:v>
                </c:pt>
                <c:pt idx="8">
                  <c:v>Lauf 9</c:v>
                </c:pt>
                <c:pt idx="9">
                  <c:v>Lauf 10</c:v>
                </c:pt>
                <c:pt idx="10">
                  <c:v>Lauf 11</c:v>
                </c:pt>
                <c:pt idx="11">
                  <c:v>Lauf 12</c:v>
                </c:pt>
                <c:pt idx="12">
                  <c:v>Lauf 13</c:v>
                </c:pt>
                <c:pt idx="13">
                  <c:v>Lauf 14</c:v>
                </c:pt>
                <c:pt idx="14">
                  <c:v>Lauf 15</c:v>
                </c:pt>
                <c:pt idx="15">
                  <c:v>Lauf 16</c:v>
                </c:pt>
                <c:pt idx="16">
                  <c:v>Lauf 17</c:v>
                </c:pt>
                <c:pt idx="17">
                  <c:v>Lauf 18</c:v>
                </c:pt>
                <c:pt idx="18">
                  <c:v>Lauf 19</c:v>
                </c:pt>
                <c:pt idx="19">
                  <c:v>Lauf 20</c:v>
                </c:pt>
                <c:pt idx="20">
                  <c:v>Lauf 21</c:v>
                </c:pt>
                <c:pt idx="21">
                  <c:v>Lauf 22</c:v>
                </c:pt>
              </c:strCache>
            </c:strRef>
          </c:cat>
          <c:val>
            <c:numRef>
              <c:f>Sheet1!$AY$56:$BT$56</c:f>
              <c:numCache>
                <c:formatCode>0.0000</c:formatCode>
                <c:ptCount val="22"/>
                <c:pt idx="0">
                  <c:v>8.4657608316000069E-2</c:v>
                </c:pt>
                <c:pt idx="1">
                  <c:v>9.4755403462499929E-2</c:v>
                </c:pt>
                <c:pt idx="2">
                  <c:v>6.2243541706500066E-2</c:v>
                </c:pt>
                <c:pt idx="3">
                  <c:v>8.6710461226500044E-2</c:v>
                </c:pt>
                <c:pt idx="4">
                  <c:v>0.11625821104600001</c:v>
                </c:pt>
                <c:pt idx="5">
                  <c:v>5.4896594149999992E-2</c:v>
                </c:pt>
                <c:pt idx="6">
                  <c:v>7.1382959094000026E-2</c:v>
                </c:pt>
                <c:pt idx="7">
                  <c:v>8.2587726586500057E-2</c:v>
                </c:pt>
                <c:pt idx="8">
                  <c:v>0.10544407671600003</c:v>
                </c:pt>
                <c:pt idx="9">
                  <c:v>7.9724156638499924E-2</c:v>
                </c:pt>
                <c:pt idx="10">
                  <c:v>0.12451352925850004</c:v>
                </c:pt>
                <c:pt idx="11">
                  <c:v>7.762725473400002E-2</c:v>
                </c:pt>
                <c:pt idx="12">
                  <c:v>0.10268883964650008</c:v>
                </c:pt>
                <c:pt idx="13">
                  <c:v>0.10955247634649999</c:v>
                </c:pt>
                <c:pt idx="14">
                  <c:v>7.0622440246500051E-2</c:v>
                </c:pt>
                <c:pt idx="15">
                  <c:v>0</c:v>
                </c:pt>
                <c:pt idx="16">
                  <c:v>9.3769607886499948E-2</c:v>
                </c:pt>
                <c:pt idx="17">
                  <c:v>0.10184127508599999</c:v>
                </c:pt>
                <c:pt idx="18">
                  <c:v>1.1620276596000033E-2</c:v>
                </c:pt>
                <c:pt idx="19">
                  <c:v>7.5073155038500039E-2</c:v>
                </c:pt>
                <c:pt idx="20">
                  <c:v>3.9193885218500035E-2</c:v>
                </c:pt>
                <c:pt idx="21">
                  <c:v>5.546338008399998E-2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3D-4E2B-AE13-C38A6567A0ED}"/>
            </c:ext>
          </c:extLst>
        </c:ser>
        <c:ser>
          <c:idx val="5"/>
          <c:order val="5"/>
          <c:tx>
            <c:strRef>
              <c:f>Sheet1!$AX$57</c:f>
              <c:strCache>
                <c:ptCount val="1"/>
                <c:pt idx="0">
                  <c:v>Ball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Sheet1!$AY$51:$BT$51</c:f>
              <c:strCache>
                <c:ptCount val="22"/>
                <c:pt idx="0">
                  <c:v>Lauf 1</c:v>
                </c:pt>
                <c:pt idx="1">
                  <c:v>Lauf 2</c:v>
                </c:pt>
                <c:pt idx="2">
                  <c:v>Lauf 3</c:v>
                </c:pt>
                <c:pt idx="3">
                  <c:v>Lauf 4</c:v>
                </c:pt>
                <c:pt idx="4">
                  <c:v>Lauf 5</c:v>
                </c:pt>
                <c:pt idx="5">
                  <c:v>Lauf 6</c:v>
                </c:pt>
                <c:pt idx="6">
                  <c:v>Lauf 7</c:v>
                </c:pt>
                <c:pt idx="7">
                  <c:v>Lauf 8</c:v>
                </c:pt>
                <c:pt idx="8">
                  <c:v>Lauf 9</c:v>
                </c:pt>
                <c:pt idx="9">
                  <c:v>Lauf 10</c:v>
                </c:pt>
                <c:pt idx="10">
                  <c:v>Lauf 11</c:v>
                </c:pt>
                <c:pt idx="11">
                  <c:v>Lauf 12</c:v>
                </c:pt>
                <c:pt idx="12">
                  <c:v>Lauf 13</c:v>
                </c:pt>
                <c:pt idx="13">
                  <c:v>Lauf 14</c:v>
                </c:pt>
                <c:pt idx="14">
                  <c:v>Lauf 15</c:v>
                </c:pt>
                <c:pt idx="15">
                  <c:v>Lauf 16</c:v>
                </c:pt>
                <c:pt idx="16">
                  <c:v>Lauf 17</c:v>
                </c:pt>
                <c:pt idx="17">
                  <c:v>Lauf 18</c:v>
                </c:pt>
                <c:pt idx="18">
                  <c:v>Lauf 19</c:v>
                </c:pt>
                <c:pt idx="19">
                  <c:v>Lauf 20</c:v>
                </c:pt>
                <c:pt idx="20">
                  <c:v>Lauf 21</c:v>
                </c:pt>
                <c:pt idx="21">
                  <c:v>Lauf 22</c:v>
                </c:pt>
              </c:strCache>
            </c:strRef>
          </c:cat>
          <c:val>
            <c:numRef>
              <c:f>Sheet1!$AY$57:$BT$57</c:f>
              <c:numCache>
                <c:formatCode>0.0000</c:formatCode>
                <c:ptCount val="22"/>
                <c:pt idx="0">
                  <c:v>6.1577693323999962E-2</c:v>
                </c:pt>
                <c:pt idx="1">
                  <c:v>0.14796878681849995</c:v>
                </c:pt>
                <c:pt idx="2">
                  <c:v>9.6497878186499936E-2</c:v>
                </c:pt>
                <c:pt idx="3">
                  <c:v>7.3874475284000027E-2</c:v>
                </c:pt>
                <c:pt idx="4">
                  <c:v>0</c:v>
                </c:pt>
                <c:pt idx="5">
                  <c:v>6.6066925858499895E-2</c:v>
                </c:pt>
                <c:pt idx="6">
                  <c:v>0.1132267747499999</c:v>
                </c:pt>
                <c:pt idx="7">
                  <c:v>1.738521748649996E-2</c:v>
                </c:pt>
                <c:pt idx="8">
                  <c:v>0.11938753316399998</c:v>
                </c:pt>
                <c:pt idx="9">
                  <c:v>8.0528753099999961E-2</c:v>
                </c:pt>
                <c:pt idx="10">
                  <c:v>9.8492980162499966E-2</c:v>
                </c:pt>
                <c:pt idx="11">
                  <c:v>4.9124427758499914E-2</c:v>
                </c:pt>
                <c:pt idx="12">
                  <c:v>7.0781923198499908E-2</c:v>
                </c:pt>
                <c:pt idx="13">
                  <c:v>6.5980398778499927E-2</c:v>
                </c:pt>
                <c:pt idx="14">
                  <c:v>5.7837526162499875E-2</c:v>
                </c:pt>
                <c:pt idx="15">
                  <c:v>2.9618222584999552E-3</c:v>
                </c:pt>
                <c:pt idx="16">
                  <c:v>2.2399950324000006E-2</c:v>
                </c:pt>
                <c:pt idx="17">
                  <c:v>4.1638779773999927E-2</c:v>
                </c:pt>
                <c:pt idx="18">
                  <c:v>8.2580733773999923E-2</c:v>
                </c:pt>
                <c:pt idx="19">
                  <c:v>0.29053949576849997</c:v>
                </c:pt>
                <c:pt idx="20">
                  <c:v>5.8458109462499949E-2</c:v>
                </c:pt>
                <c:pt idx="21">
                  <c:v>6.8725709843999866E-2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3D-4E2B-AE13-C38A6567A0ED}"/>
            </c:ext>
          </c:extLst>
        </c:ser>
        <c:ser>
          <c:idx val="6"/>
          <c:order val="6"/>
          <c:tx>
            <c:strRef>
              <c:f>Sheet1!$AX$58</c:f>
              <c:strCache>
                <c:ptCount val="1"/>
                <c:pt idx="0">
                  <c:v>Ball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Sheet1!$AY$51:$BT$51</c:f>
              <c:strCache>
                <c:ptCount val="22"/>
                <c:pt idx="0">
                  <c:v>Lauf 1</c:v>
                </c:pt>
                <c:pt idx="1">
                  <c:v>Lauf 2</c:v>
                </c:pt>
                <c:pt idx="2">
                  <c:v>Lauf 3</c:v>
                </c:pt>
                <c:pt idx="3">
                  <c:v>Lauf 4</c:v>
                </c:pt>
                <c:pt idx="4">
                  <c:v>Lauf 5</c:v>
                </c:pt>
                <c:pt idx="5">
                  <c:v>Lauf 6</c:v>
                </c:pt>
                <c:pt idx="6">
                  <c:v>Lauf 7</c:v>
                </c:pt>
                <c:pt idx="7">
                  <c:v>Lauf 8</c:v>
                </c:pt>
                <c:pt idx="8">
                  <c:v>Lauf 9</c:v>
                </c:pt>
                <c:pt idx="9">
                  <c:v>Lauf 10</c:v>
                </c:pt>
                <c:pt idx="10">
                  <c:v>Lauf 11</c:v>
                </c:pt>
                <c:pt idx="11">
                  <c:v>Lauf 12</c:v>
                </c:pt>
                <c:pt idx="12">
                  <c:v>Lauf 13</c:v>
                </c:pt>
                <c:pt idx="13">
                  <c:v>Lauf 14</c:v>
                </c:pt>
                <c:pt idx="14">
                  <c:v>Lauf 15</c:v>
                </c:pt>
                <c:pt idx="15">
                  <c:v>Lauf 16</c:v>
                </c:pt>
                <c:pt idx="16">
                  <c:v>Lauf 17</c:v>
                </c:pt>
                <c:pt idx="17">
                  <c:v>Lauf 18</c:v>
                </c:pt>
                <c:pt idx="18">
                  <c:v>Lauf 19</c:v>
                </c:pt>
                <c:pt idx="19">
                  <c:v>Lauf 20</c:v>
                </c:pt>
                <c:pt idx="20">
                  <c:v>Lauf 21</c:v>
                </c:pt>
                <c:pt idx="21">
                  <c:v>Lauf 22</c:v>
                </c:pt>
              </c:strCache>
            </c:strRef>
          </c:cat>
          <c:val>
            <c:numRef>
              <c:f>Sheet1!$AY$58:$BT$58</c:f>
              <c:numCache>
                <c:formatCode>0.0000</c:formatCode>
                <c:ptCount val="22"/>
                <c:pt idx="0">
                  <c:v>0.1552135358085</c:v>
                </c:pt>
                <c:pt idx="1">
                  <c:v>0.11734293314399996</c:v>
                </c:pt>
                <c:pt idx="2">
                  <c:v>0.10081716949649999</c:v>
                </c:pt>
                <c:pt idx="3">
                  <c:v>8.626945106849998E-2</c:v>
                </c:pt>
                <c:pt idx="4">
                  <c:v>7.7339597826000001E-2</c:v>
                </c:pt>
                <c:pt idx="5">
                  <c:v>8.6340343823999965E-2</c:v>
                </c:pt>
                <c:pt idx="6">
                  <c:v>7.7637327503999987E-2</c:v>
                </c:pt>
                <c:pt idx="7">
                  <c:v>6.6674647228499945E-2</c:v>
                </c:pt>
                <c:pt idx="8">
                  <c:v>0.10389526484999996</c:v>
                </c:pt>
                <c:pt idx="9">
                  <c:v>5.3846664628499963E-2</c:v>
                </c:pt>
                <c:pt idx="10">
                  <c:v>0.11664422773649999</c:v>
                </c:pt>
                <c:pt idx="11">
                  <c:v>5.2575650513999955E-2</c:v>
                </c:pt>
                <c:pt idx="12">
                  <c:v>5.5710249714000092E-2</c:v>
                </c:pt>
                <c:pt idx="13">
                  <c:v>2.9507354608499948E-2</c:v>
                </c:pt>
                <c:pt idx="14">
                  <c:v>9.0293540308499981E-2</c:v>
                </c:pt>
                <c:pt idx="15">
                  <c:v>2.8479236188499991E-2</c:v>
                </c:pt>
                <c:pt idx="16">
                  <c:v>4.674930576000008E-3</c:v>
                </c:pt>
                <c:pt idx="17">
                  <c:v>0</c:v>
                </c:pt>
                <c:pt idx="18">
                  <c:v>5.9392989234E-2</c:v>
                </c:pt>
                <c:pt idx="19">
                  <c:v>4.9996561985999936E-2</c:v>
                </c:pt>
                <c:pt idx="20">
                  <c:v>8.7086120812500001E-2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3D-4E2B-AE13-C38A6567A0ED}"/>
            </c:ext>
          </c:extLst>
        </c:ser>
        <c:ser>
          <c:idx val="7"/>
          <c:order val="7"/>
          <c:tx>
            <c:strRef>
              <c:f>Sheet1!$AX$59</c:f>
              <c:strCache>
                <c:ptCount val="1"/>
                <c:pt idx="0">
                  <c:v>Ball 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Sheet1!$AY$51:$BT$51</c:f>
              <c:strCache>
                <c:ptCount val="22"/>
                <c:pt idx="0">
                  <c:v>Lauf 1</c:v>
                </c:pt>
                <c:pt idx="1">
                  <c:v>Lauf 2</c:v>
                </c:pt>
                <c:pt idx="2">
                  <c:v>Lauf 3</c:v>
                </c:pt>
                <c:pt idx="3">
                  <c:v>Lauf 4</c:v>
                </c:pt>
                <c:pt idx="4">
                  <c:v>Lauf 5</c:v>
                </c:pt>
                <c:pt idx="5">
                  <c:v>Lauf 6</c:v>
                </c:pt>
                <c:pt idx="6">
                  <c:v>Lauf 7</c:v>
                </c:pt>
                <c:pt idx="7">
                  <c:v>Lauf 8</c:v>
                </c:pt>
                <c:pt idx="8">
                  <c:v>Lauf 9</c:v>
                </c:pt>
                <c:pt idx="9">
                  <c:v>Lauf 10</c:v>
                </c:pt>
                <c:pt idx="10">
                  <c:v>Lauf 11</c:v>
                </c:pt>
                <c:pt idx="11">
                  <c:v>Lauf 12</c:v>
                </c:pt>
                <c:pt idx="12">
                  <c:v>Lauf 13</c:v>
                </c:pt>
                <c:pt idx="13">
                  <c:v>Lauf 14</c:v>
                </c:pt>
                <c:pt idx="14">
                  <c:v>Lauf 15</c:v>
                </c:pt>
                <c:pt idx="15">
                  <c:v>Lauf 16</c:v>
                </c:pt>
                <c:pt idx="16">
                  <c:v>Lauf 17</c:v>
                </c:pt>
                <c:pt idx="17">
                  <c:v>Lauf 18</c:v>
                </c:pt>
                <c:pt idx="18">
                  <c:v>Lauf 19</c:v>
                </c:pt>
                <c:pt idx="19">
                  <c:v>Lauf 20</c:v>
                </c:pt>
                <c:pt idx="20">
                  <c:v>Lauf 21</c:v>
                </c:pt>
                <c:pt idx="21">
                  <c:v>Lauf 22</c:v>
                </c:pt>
              </c:strCache>
            </c:strRef>
          </c:cat>
          <c:val>
            <c:numRef>
              <c:f>Sheet1!$AY$59:$BT$59</c:f>
              <c:numCache>
                <c:formatCode>0.0000</c:formatCode>
                <c:ptCount val="22"/>
                <c:pt idx="0">
                  <c:v>9.9142908436499949E-2</c:v>
                </c:pt>
                <c:pt idx="1">
                  <c:v>0.12484348693650002</c:v>
                </c:pt>
                <c:pt idx="2">
                  <c:v>6.4441584148499959E-2</c:v>
                </c:pt>
                <c:pt idx="3">
                  <c:v>5.9066972212499951E-2</c:v>
                </c:pt>
                <c:pt idx="4">
                  <c:v>0.13351972278599991</c:v>
                </c:pt>
                <c:pt idx="5">
                  <c:v>8.6323415836499981E-2</c:v>
                </c:pt>
                <c:pt idx="6">
                  <c:v>7.2554598306000043E-2</c:v>
                </c:pt>
                <c:pt idx="7">
                  <c:v>6.6256237912500043E-2</c:v>
                </c:pt>
                <c:pt idx="8">
                  <c:v>0.10739502683400005</c:v>
                </c:pt>
                <c:pt idx="9">
                  <c:v>3.5445615983999978E-2</c:v>
                </c:pt>
                <c:pt idx="10">
                  <c:v>8.47079631285E-2</c:v>
                </c:pt>
                <c:pt idx="11">
                  <c:v>2.7048932514000017E-2</c:v>
                </c:pt>
                <c:pt idx="12">
                  <c:v>5.8900425328500115E-2</c:v>
                </c:pt>
                <c:pt idx="13">
                  <c:v>1.2664797556499966E-2</c:v>
                </c:pt>
                <c:pt idx="14">
                  <c:v>3.9455438850000038E-2</c:v>
                </c:pt>
                <c:pt idx="15">
                  <c:v>7.5339036144000032E-2</c:v>
                </c:pt>
                <c:pt idx="16">
                  <c:v>0</c:v>
                </c:pt>
                <c:pt idx="17">
                  <c:v>6.0868006583999906E-2</c:v>
                </c:pt>
                <c:pt idx="18">
                  <c:v>5.2884188225999988E-2</c:v>
                </c:pt>
                <c:pt idx="19">
                  <c:v>6.3681564076499955E-2</c:v>
                </c:pt>
                <c:pt idx="20">
                  <c:v>7.2718497335999915E-2</c:v>
                </c:pt>
                <c:pt idx="21">
                  <c:v>8.1971582903999973E-2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3D-4E2B-AE13-C38A6567A0ED}"/>
            </c:ext>
          </c:extLst>
        </c:ser>
        <c:ser>
          <c:idx val="8"/>
          <c:order val="8"/>
          <c:tx>
            <c:strRef>
              <c:f>Sheet1!$AX$60</c:f>
              <c:strCache>
                <c:ptCount val="1"/>
                <c:pt idx="0">
                  <c:v>Ball 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Sheet1!$AY$51:$BT$51</c:f>
              <c:strCache>
                <c:ptCount val="22"/>
                <c:pt idx="0">
                  <c:v>Lauf 1</c:v>
                </c:pt>
                <c:pt idx="1">
                  <c:v>Lauf 2</c:v>
                </c:pt>
                <c:pt idx="2">
                  <c:v>Lauf 3</c:v>
                </c:pt>
                <c:pt idx="3">
                  <c:v>Lauf 4</c:v>
                </c:pt>
                <c:pt idx="4">
                  <c:v>Lauf 5</c:v>
                </c:pt>
                <c:pt idx="5">
                  <c:v>Lauf 6</c:v>
                </c:pt>
                <c:pt idx="6">
                  <c:v>Lauf 7</c:v>
                </c:pt>
                <c:pt idx="7">
                  <c:v>Lauf 8</c:v>
                </c:pt>
                <c:pt idx="8">
                  <c:v>Lauf 9</c:v>
                </c:pt>
                <c:pt idx="9">
                  <c:v>Lauf 10</c:v>
                </c:pt>
                <c:pt idx="10">
                  <c:v>Lauf 11</c:v>
                </c:pt>
                <c:pt idx="11">
                  <c:v>Lauf 12</c:v>
                </c:pt>
                <c:pt idx="12">
                  <c:v>Lauf 13</c:v>
                </c:pt>
                <c:pt idx="13">
                  <c:v>Lauf 14</c:v>
                </c:pt>
                <c:pt idx="14">
                  <c:v>Lauf 15</c:v>
                </c:pt>
                <c:pt idx="15">
                  <c:v>Lauf 16</c:v>
                </c:pt>
                <c:pt idx="16">
                  <c:v>Lauf 17</c:v>
                </c:pt>
                <c:pt idx="17">
                  <c:v>Lauf 18</c:v>
                </c:pt>
                <c:pt idx="18">
                  <c:v>Lauf 19</c:v>
                </c:pt>
                <c:pt idx="19">
                  <c:v>Lauf 20</c:v>
                </c:pt>
                <c:pt idx="20">
                  <c:v>Lauf 21</c:v>
                </c:pt>
                <c:pt idx="21">
                  <c:v>Lauf 22</c:v>
                </c:pt>
              </c:strCache>
            </c:strRef>
          </c:cat>
          <c:val>
            <c:numRef>
              <c:f>Sheet1!$AY$60:$BT$60</c:f>
              <c:numCache>
                <c:formatCode>0.0000</c:formatCode>
                <c:ptCount val="22"/>
                <c:pt idx="0">
                  <c:v>0.1040284769625</c:v>
                </c:pt>
                <c:pt idx="1">
                  <c:v>8.5255600198500023E-2</c:v>
                </c:pt>
                <c:pt idx="2">
                  <c:v>9.2659106214000073E-2</c:v>
                </c:pt>
                <c:pt idx="3">
                  <c:v>3.2975967150000049E-2</c:v>
                </c:pt>
                <c:pt idx="4">
                  <c:v>0.11100916571850003</c:v>
                </c:pt>
                <c:pt idx="5">
                  <c:v>0.10366085921850002</c:v>
                </c:pt>
                <c:pt idx="6">
                  <c:v>9.2606489878500023E-2</c:v>
                </c:pt>
                <c:pt idx="7">
                  <c:v>9.577806143849997E-2</c:v>
                </c:pt>
                <c:pt idx="8">
                  <c:v>9.95165229465E-2</c:v>
                </c:pt>
                <c:pt idx="9">
                  <c:v>4.6560384846000002E-2</c:v>
                </c:pt>
                <c:pt idx="10">
                  <c:v>0.10277555906250005</c:v>
                </c:pt>
                <c:pt idx="11">
                  <c:v>8.3659554899999988E-2</c:v>
                </c:pt>
                <c:pt idx="12">
                  <c:v>7.8579083385000303E-3</c:v>
                </c:pt>
                <c:pt idx="13">
                  <c:v>8.0355944646000016E-2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0.10314924089849997</c:v>
                </c:pt>
                <c:pt idx="18">
                  <c:v>8.8360278646500034E-2</c:v>
                </c:pt>
                <c:pt idx="19">
                  <c:v>9.5875248563999968E-2</c:v>
                </c:pt>
                <c:pt idx="20">
                  <c:v>7.8257927506500041E-2</c:v>
                </c:pt>
                <c:pt idx="21">
                  <c:v>8.8493332846500031E-2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83D-4E2B-AE13-C38A6567A0ED}"/>
            </c:ext>
          </c:extLst>
        </c:ser>
        <c:ser>
          <c:idx val="9"/>
          <c:order val="9"/>
          <c:tx>
            <c:strRef>
              <c:f>Sheet1!$AX$61</c:f>
              <c:strCache>
                <c:ptCount val="1"/>
                <c:pt idx="0">
                  <c:v>Ball 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Sheet1!$AY$51:$BT$51</c:f>
              <c:strCache>
                <c:ptCount val="22"/>
                <c:pt idx="0">
                  <c:v>Lauf 1</c:v>
                </c:pt>
                <c:pt idx="1">
                  <c:v>Lauf 2</c:v>
                </c:pt>
                <c:pt idx="2">
                  <c:v>Lauf 3</c:v>
                </c:pt>
                <c:pt idx="3">
                  <c:v>Lauf 4</c:v>
                </c:pt>
                <c:pt idx="4">
                  <c:v>Lauf 5</c:v>
                </c:pt>
                <c:pt idx="5">
                  <c:v>Lauf 6</c:v>
                </c:pt>
                <c:pt idx="6">
                  <c:v>Lauf 7</c:v>
                </c:pt>
                <c:pt idx="7">
                  <c:v>Lauf 8</c:v>
                </c:pt>
                <c:pt idx="8">
                  <c:v>Lauf 9</c:v>
                </c:pt>
                <c:pt idx="9">
                  <c:v>Lauf 10</c:v>
                </c:pt>
                <c:pt idx="10">
                  <c:v>Lauf 11</c:v>
                </c:pt>
                <c:pt idx="11">
                  <c:v>Lauf 12</c:v>
                </c:pt>
                <c:pt idx="12">
                  <c:v>Lauf 13</c:v>
                </c:pt>
                <c:pt idx="13">
                  <c:v>Lauf 14</c:v>
                </c:pt>
                <c:pt idx="14">
                  <c:v>Lauf 15</c:v>
                </c:pt>
                <c:pt idx="15">
                  <c:v>Lauf 16</c:v>
                </c:pt>
                <c:pt idx="16">
                  <c:v>Lauf 17</c:v>
                </c:pt>
                <c:pt idx="17">
                  <c:v>Lauf 18</c:v>
                </c:pt>
                <c:pt idx="18">
                  <c:v>Lauf 19</c:v>
                </c:pt>
                <c:pt idx="19">
                  <c:v>Lauf 20</c:v>
                </c:pt>
                <c:pt idx="20">
                  <c:v>Lauf 21</c:v>
                </c:pt>
                <c:pt idx="21">
                  <c:v>Lauf 22</c:v>
                </c:pt>
              </c:strCache>
            </c:strRef>
          </c:cat>
          <c:val>
            <c:numRef>
              <c:f>Sheet1!$AY$61:$BT$61</c:f>
              <c:numCache>
                <c:formatCode>0.0000</c:formatCode>
                <c:ptCount val="22"/>
                <c:pt idx="0">
                  <c:v>7.1547037605999911E-2</c:v>
                </c:pt>
                <c:pt idx="1">
                  <c:v>7.5628494078499892E-2</c:v>
                </c:pt>
                <c:pt idx="2">
                  <c:v>0.10710136796399998</c:v>
                </c:pt>
                <c:pt idx="3">
                  <c:v>1.9027311363999887E-2</c:v>
                </c:pt>
                <c:pt idx="4">
                  <c:v>0.12611365071599998</c:v>
                </c:pt>
                <c:pt idx="5">
                  <c:v>6.4107233435999944E-2</c:v>
                </c:pt>
                <c:pt idx="6">
                  <c:v>8.5495313662499961E-2</c:v>
                </c:pt>
                <c:pt idx="7">
                  <c:v>6.4829074075999901E-2</c:v>
                </c:pt>
                <c:pt idx="8">
                  <c:v>8.4784772149999965E-2</c:v>
                </c:pt>
                <c:pt idx="9">
                  <c:v>5.852494535849994E-2</c:v>
                </c:pt>
                <c:pt idx="10">
                  <c:v>8.7525293973999982E-2</c:v>
                </c:pt>
                <c:pt idx="11">
                  <c:v>5.9661017765999982E-2</c:v>
                </c:pt>
                <c:pt idx="12">
                  <c:v>8.3472503603999909E-2</c:v>
                </c:pt>
                <c:pt idx="13">
                  <c:v>5.3955261149999934E-2</c:v>
                </c:pt>
                <c:pt idx="14">
                  <c:v>7.5661918106499929E-2</c:v>
                </c:pt>
                <c:pt idx="15">
                  <c:v>4.4409429333999911E-2</c:v>
                </c:pt>
                <c:pt idx="16">
                  <c:v>1.5538922158499949E-2</c:v>
                </c:pt>
                <c:pt idx="17">
                  <c:v>8.1663325718499991E-2</c:v>
                </c:pt>
                <c:pt idx="18">
                  <c:v>9.7272150106499908E-2</c:v>
                </c:pt>
                <c:pt idx="19">
                  <c:v>0</c:v>
                </c:pt>
                <c:pt idx="20">
                  <c:v>2.7832513638499954E-2</c:v>
                </c:pt>
                <c:pt idx="21">
                  <c:v>1.6594240149999918E-2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83D-4E2B-AE13-C38A6567A0ED}"/>
            </c:ext>
          </c:extLst>
        </c:ser>
        <c:ser>
          <c:idx val="10"/>
          <c:order val="10"/>
          <c:tx>
            <c:strRef>
              <c:f>Sheet1!$AX$62</c:f>
              <c:strCache>
                <c:ptCount val="1"/>
                <c:pt idx="0">
                  <c:v>Ball 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Ref>
              <c:f>Sheet1!$AY$51:$BT$51</c:f>
              <c:strCache>
                <c:ptCount val="22"/>
                <c:pt idx="0">
                  <c:v>Lauf 1</c:v>
                </c:pt>
                <c:pt idx="1">
                  <c:v>Lauf 2</c:v>
                </c:pt>
                <c:pt idx="2">
                  <c:v>Lauf 3</c:v>
                </c:pt>
                <c:pt idx="3">
                  <c:v>Lauf 4</c:v>
                </c:pt>
                <c:pt idx="4">
                  <c:v>Lauf 5</c:v>
                </c:pt>
                <c:pt idx="5">
                  <c:v>Lauf 6</c:v>
                </c:pt>
                <c:pt idx="6">
                  <c:v>Lauf 7</c:v>
                </c:pt>
                <c:pt idx="7">
                  <c:v>Lauf 8</c:v>
                </c:pt>
                <c:pt idx="8">
                  <c:v>Lauf 9</c:v>
                </c:pt>
                <c:pt idx="9">
                  <c:v>Lauf 10</c:v>
                </c:pt>
                <c:pt idx="10">
                  <c:v>Lauf 11</c:v>
                </c:pt>
                <c:pt idx="11">
                  <c:v>Lauf 12</c:v>
                </c:pt>
                <c:pt idx="12">
                  <c:v>Lauf 13</c:v>
                </c:pt>
                <c:pt idx="13">
                  <c:v>Lauf 14</c:v>
                </c:pt>
                <c:pt idx="14">
                  <c:v>Lauf 15</c:v>
                </c:pt>
                <c:pt idx="15">
                  <c:v>Lauf 16</c:v>
                </c:pt>
                <c:pt idx="16">
                  <c:v>Lauf 17</c:v>
                </c:pt>
                <c:pt idx="17">
                  <c:v>Lauf 18</c:v>
                </c:pt>
                <c:pt idx="18">
                  <c:v>Lauf 19</c:v>
                </c:pt>
                <c:pt idx="19">
                  <c:v>Lauf 20</c:v>
                </c:pt>
                <c:pt idx="20">
                  <c:v>Lauf 21</c:v>
                </c:pt>
                <c:pt idx="21">
                  <c:v>Lauf 22</c:v>
                </c:pt>
              </c:strCache>
            </c:strRef>
          </c:cat>
          <c:val>
            <c:numRef>
              <c:f>Sheet1!$AY$62:$BT$62</c:f>
              <c:numCache>
                <c:formatCode>0.0000</c:formatCode>
                <c:ptCount val="22"/>
                <c:pt idx="0">
                  <c:v>0.1011840608085</c:v>
                </c:pt>
                <c:pt idx="1">
                  <c:v>8.9991975456000031E-2</c:v>
                </c:pt>
                <c:pt idx="2">
                  <c:v>9.5346624833999957E-2</c:v>
                </c:pt>
                <c:pt idx="3">
                  <c:v>7.2370424946000017E-2</c:v>
                </c:pt>
                <c:pt idx="4">
                  <c:v>7.3239267048500034E-2</c:v>
                </c:pt>
                <c:pt idx="5">
                  <c:v>3.9915901912499996E-2</c:v>
                </c:pt>
                <c:pt idx="6">
                  <c:v>-2.1271910640000089E-3</c:v>
                </c:pt>
                <c:pt idx="7">
                  <c:v>6.6245259455999961E-2</c:v>
                </c:pt>
                <c:pt idx="8">
                  <c:v>0.14162721949600002</c:v>
                </c:pt>
                <c:pt idx="9">
                  <c:v>7.7021855335999978E-2</c:v>
                </c:pt>
                <c:pt idx="10">
                  <c:v>7.4230959554000053E-2</c:v>
                </c:pt>
                <c:pt idx="11">
                  <c:v>3.2151107026000048E-2</c:v>
                </c:pt>
                <c:pt idx="12">
                  <c:v>0.10073879494400001</c:v>
                </c:pt>
                <c:pt idx="13">
                  <c:v>7.3101339376499958E-2</c:v>
                </c:pt>
                <c:pt idx="14">
                  <c:v>1.4241981088499967E-2</c:v>
                </c:pt>
                <c:pt idx="15">
                  <c:v>0</c:v>
                </c:pt>
                <c:pt idx="16">
                  <c:v>7.7882892836500017E-2</c:v>
                </c:pt>
                <c:pt idx="17">
                  <c:v>9.103493099399998E-2</c:v>
                </c:pt>
                <c:pt idx="18">
                  <c:v>5.0617014850000031E-2</c:v>
                </c:pt>
                <c:pt idx="19">
                  <c:v>6.3646526143999974E-2</c:v>
                </c:pt>
                <c:pt idx="20">
                  <c:v>5.8644686183999976E-2</c:v>
                </c:pt>
                <c:pt idx="21">
                  <c:v>4.6657258412500062E-2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83D-4E2B-AE13-C38A6567A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axId val="2014041152"/>
        <c:axId val="2014049312"/>
      </c:areaChart>
      <c:catAx>
        <c:axId val="201404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4049312"/>
        <c:crosses val="autoZero"/>
        <c:auto val="1"/>
        <c:lblAlgn val="ctr"/>
        <c:lblOffset val="100"/>
        <c:noMultiLvlLbl val="0"/>
      </c:catAx>
      <c:valAx>
        <c:axId val="201404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404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</a:t>
            </a:r>
            <a:r>
              <a:rPr lang="de-DE" baseline="-25000"/>
              <a:t>0 </a:t>
            </a:r>
            <a:r>
              <a:rPr lang="de-DE" baseline="0"/>
              <a:t>in m/s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Ball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Sheet1!$C$19:$X$19</c:f>
              <c:strCache>
                <c:ptCount val="22"/>
                <c:pt idx="0">
                  <c:v>Lauf 1</c:v>
                </c:pt>
                <c:pt idx="1">
                  <c:v>Lauf 2</c:v>
                </c:pt>
                <c:pt idx="2">
                  <c:v>Lauf 3</c:v>
                </c:pt>
                <c:pt idx="3">
                  <c:v>Lauf 4</c:v>
                </c:pt>
                <c:pt idx="4">
                  <c:v>Lauf 5</c:v>
                </c:pt>
                <c:pt idx="5">
                  <c:v>Lauf 6</c:v>
                </c:pt>
                <c:pt idx="6">
                  <c:v>Lauf 7</c:v>
                </c:pt>
                <c:pt idx="7">
                  <c:v>Lauf 8</c:v>
                </c:pt>
                <c:pt idx="8">
                  <c:v>Lauf 9</c:v>
                </c:pt>
                <c:pt idx="9">
                  <c:v>Lauf 10</c:v>
                </c:pt>
                <c:pt idx="10">
                  <c:v>Lauf 11</c:v>
                </c:pt>
                <c:pt idx="11">
                  <c:v>Lauf 12</c:v>
                </c:pt>
                <c:pt idx="12">
                  <c:v>Lauf 13</c:v>
                </c:pt>
                <c:pt idx="13">
                  <c:v>Lauf 14</c:v>
                </c:pt>
                <c:pt idx="14">
                  <c:v>Lauf 15</c:v>
                </c:pt>
                <c:pt idx="15">
                  <c:v>Lauf 16</c:v>
                </c:pt>
                <c:pt idx="16">
                  <c:v>Lauf 17</c:v>
                </c:pt>
                <c:pt idx="17">
                  <c:v>Lauf 18</c:v>
                </c:pt>
                <c:pt idx="18">
                  <c:v>Lauf 19</c:v>
                </c:pt>
                <c:pt idx="19">
                  <c:v>Lauf 20</c:v>
                </c:pt>
                <c:pt idx="20">
                  <c:v>Lauf 21</c:v>
                </c:pt>
                <c:pt idx="21">
                  <c:v>Lauf 22</c:v>
                </c:pt>
              </c:strCache>
            </c:strRef>
          </c:cat>
          <c:val>
            <c:numRef>
              <c:f>Sheet1!$C$20:$X$20</c:f>
              <c:numCache>
                <c:formatCode>0.0000</c:formatCode>
                <c:ptCount val="22"/>
                <c:pt idx="0">
                  <c:v>1.5409999999999999</c:v>
                </c:pt>
                <c:pt idx="1">
                  <c:v>1.2649999999999999</c:v>
                </c:pt>
                <c:pt idx="2">
                  <c:v>1.76</c:v>
                </c:pt>
                <c:pt idx="3">
                  <c:v>1.714</c:v>
                </c:pt>
                <c:pt idx="4">
                  <c:v>0.90300000000000002</c:v>
                </c:pt>
                <c:pt idx="5">
                  <c:v>2.5449999999999999</c:v>
                </c:pt>
                <c:pt idx="6">
                  <c:v>2.105</c:v>
                </c:pt>
                <c:pt idx="7">
                  <c:v>1.8720000000000001</c:v>
                </c:pt>
                <c:pt idx="8">
                  <c:v>1.6359999999999999</c:v>
                </c:pt>
                <c:pt idx="9">
                  <c:v>2.8109999999999999</c:v>
                </c:pt>
                <c:pt idx="10">
                  <c:v>2.137</c:v>
                </c:pt>
                <c:pt idx="11">
                  <c:v>0.25</c:v>
                </c:pt>
                <c:pt idx="12">
                  <c:v>2.12</c:v>
                </c:pt>
                <c:pt idx="13">
                  <c:v>1.0489999999999999</c:v>
                </c:pt>
                <c:pt idx="14">
                  <c:v>2.262</c:v>
                </c:pt>
                <c:pt idx="15">
                  <c:v>2.4630000000000001</c:v>
                </c:pt>
                <c:pt idx="16">
                  <c:v>0.65500000000000003</c:v>
                </c:pt>
                <c:pt idx="17">
                  <c:v>0</c:v>
                </c:pt>
                <c:pt idx="18">
                  <c:v>2.1789999999999998</c:v>
                </c:pt>
                <c:pt idx="19">
                  <c:v>1.899</c:v>
                </c:pt>
                <c:pt idx="20">
                  <c:v>1.94</c:v>
                </c:pt>
                <c:pt idx="21">
                  <c:v>2.0950000000000002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5-46B9-BC25-69197800D4FE}"/>
            </c:ext>
          </c:extLst>
        </c:ser>
        <c:ser>
          <c:idx val="1"/>
          <c:order val="1"/>
          <c:tx>
            <c:strRef>
              <c:f>Sheet1!$B$21</c:f>
              <c:strCache>
                <c:ptCount val="1"/>
                <c:pt idx="0">
                  <c:v>Ball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Sheet1!$C$19:$X$19</c:f>
              <c:strCache>
                <c:ptCount val="22"/>
                <c:pt idx="0">
                  <c:v>Lauf 1</c:v>
                </c:pt>
                <c:pt idx="1">
                  <c:v>Lauf 2</c:v>
                </c:pt>
                <c:pt idx="2">
                  <c:v>Lauf 3</c:v>
                </c:pt>
                <c:pt idx="3">
                  <c:v>Lauf 4</c:v>
                </c:pt>
                <c:pt idx="4">
                  <c:v>Lauf 5</c:v>
                </c:pt>
                <c:pt idx="5">
                  <c:v>Lauf 6</c:v>
                </c:pt>
                <c:pt idx="6">
                  <c:v>Lauf 7</c:v>
                </c:pt>
                <c:pt idx="7">
                  <c:v>Lauf 8</c:v>
                </c:pt>
                <c:pt idx="8">
                  <c:v>Lauf 9</c:v>
                </c:pt>
                <c:pt idx="9">
                  <c:v>Lauf 10</c:v>
                </c:pt>
                <c:pt idx="10">
                  <c:v>Lauf 11</c:v>
                </c:pt>
                <c:pt idx="11">
                  <c:v>Lauf 12</c:v>
                </c:pt>
                <c:pt idx="12">
                  <c:v>Lauf 13</c:v>
                </c:pt>
                <c:pt idx="13">
                  <c:v>Lauf 14</c:v>
                </c:pt>
                <c:pt idx="14">
                  <c:v>Lauf 15</c:v>
                </c:pt>
                <c:pt idx="15">
                  <c:v>Lauf 16</c:v>
                </c:pt>
                <c:pt idx="16">
                  <c:v>Lauf 17</c:v>
                </c:pt>
                <c:pt idx="17">
                  <c:v>Lauf 18</c:v>
                </c:pt>
                <c:pt idx="18">
                  <c:v>Lauf 19</c:v>
                </c:pt>
                <c:pt idx="19">
                  <c:v>Lauf 20</c:v>
                </c:pt>
                <c:pt idx="20">
                  <c:v>Lauf 21</c:v>
                </c:pt>
                <c:pt idx="21">
                  <c:v>Lauf 22</c:v>
                </c:pt>
              </c:strCache>
            </c:strRef>
          </c:cat>
          <c:val>
            <c:numRef>
              <c:f>Sheet1!$C$21:$X$21</c:f>
              <c:numCache>
                <c:formatCode>0.0000</c:formatCode>
                <c:ptCount val="22"/>
                <c:pt idx="0">
                  <c:v>1.8160000000000001</c:v>
                </c:pt>
                <c:pt idx="1">
                  <c:v>1.556</c:v>
                </c:pt>
                <c:pt idx="2">
                  <c:v>1.93</c:v>
                </c:pt>
                <c:pt idx="3">
                  <c:v>1.821</c:v>
                </c:pt>
                <c:pt idx="4">
                  <c:v>1.282</c:v>
                </c:pt>
                <c:pt idx="5">
                  <c:v>0.93799999999999994</c:v>
                </c:pt>
                <c:pt idx="6">
                  <c:v>1.591</c:v>
                </c:pt>
                <c:pt idx="7">
                  <c:v>1.458</c:v>
                </c:pt>
                <c:pt idx="8">
                  <c:v>2.069</c:v>
                </c:pt>
                <c:pt idx="9">
                  <c:v>1.929</c:v>
                </c:pt>
                <c:pt idx="10">
                  <c:v>1.508</c:v>
                </c:pt>
                <c:pt idx="11">
                  <c:v>3.1080000000000001</c:v>
                </c:pt>
                <c:pt idx="12">
                  <c:v>1.552</c:v>
                </c:pt>
                <c:pt idx="13">
                  <c:v>0.16900000000000001</c:v>
                </c:pt>
                <c:pt idx="14">
                  <c:v>1.532</c:v>
                </c:pt>
                <c:pt idx="15">
                  <c:v>0.93700000000000006</c:v>
                </c:pt>
                <c:pt idx="16">
                  <c:v>1.0569999999999999</c:v>
                </c:pt>
                <c:pt idx="17">
                  <c:v>0</c:v>
                </c:pt>
                <c:pt idx="18">
                  <c:v>1.319</c:v>
                </c:pt>
                <c:pt idx="19">
                  <c:v>2.2959999999999998</c:v>
                </c:pt>
                <c:pt idx="20">
                  <c:v>2.2010000000000001</c:v>
                </c:pt>
                <c:pt idx="21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05-46B9-BC25-69197800D4FE}"/>
            </c:ext>
          </c:extLst>
        </c:ser>
        <c:ser>
          <c:idx val="2"/>
          <c:order val="2"/>
          <c:tx>
            <c:strRef>
              <c:f>Sheet1!$B$22</c:f>
              <c:strCache>
                <c:ptCount val="1"/>
                <c:pt idx="0">
                  <c:v>Ball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Sheet1!$C$19:$X$19</c:f>
              <c:strCache>
                <c:ptCount val="22"/>
                <c:pt idx="0">
                  <c:v>Lauf 1</c:v>
                </c:pt>
                <c:pt idx="1">
                  <c:v>Lauf 2</c:v>
                </c:pt>
                <c:pt idx="2">
                  <c:v>Lauf 3</c:v>
                </c:pt>
                <c:pt idx="3">
                  <c:v>Lauf 4</c:v>
                </c:pt>
                <c:pt idx="4">
                  <c:v>Lauf 5</c:v>
                </c:pt>
                <c:pt idx="5">
                  <c:v>Lauf 6</c:v>
                </c:pt>
                <c:pt idx="6">
                  <c:v>Lauf 7</c:v>
                </c:pt>
                <c:pt idx="7">
                  <c:v>Lauf 8</c:v>
                </c:pt>
                <c:pt idx="8">
                  <c:v>Lauf 9</c:v>
                </c:pt>
                <c:pt idx="9">
                  <c:v>Lauf 10</c:v>
                </c:pt>
                <c:pt idx="10">
                  <c:v>Lauf 11</c:v>
                </c:pt>
                <c:pt idx="11">
                  <c:v>Lauf 12</c:v>
                </c:pt>
                <c:pt idx="12">
                  <c:v>Lauf 13</c:v>
                </c:pt>
                <c:pt idx="13">
                  <c:v>Lauf 14</c:v>
                </c:pt>
                <c:pt idx="14">
                  <c:v>Lauf 15</c:v>
                </c:pt>
                <c:pt idx="15">
                  <c:v>Lauf 16</c:v>
                </c:pt>
                <c:pt idx="16">
                  <c:v>Lauf 17</c:v>
                </c:pt>
                <c:pt idx="17">
                  <c:v>Lauf 18</c:v>
                </c:pt>
                <c:pt idx="18">
                  <c:v>Lauf 19</c:v>
                </c:pt>
                <c:pt idx="19">
                  <c:v>Lauf 20</c:v>
                </c:pt>
                <c:pt idx="20">
                  <c:v>Lauf 21</c:v>
                </c:pt>
                <c:pt idx="21">
                  <c:v>Lauf 22</c:v>
                </c:pt>
              </c:strCache>
            </c:strRef>
          </c:cat>
          <c:val>
            <c:numRef>
              <c:f>Sheet1!$C$22:$X$22</c:f>
              <c:numCache>
                <c:formatCode>0.0000</c:formatCode>
                <c:ptCount val="22"/>
                <c:pt idx="0">
                  <c:v>2.0619999999999998</c:v>
                </c:pt>
                <c:pt idx="1">
                  <c:v>1.873</c:v>
                </c:pt>
                <c:pt idx="2">
                  <c:v>1.3109999999999999</c:v>
                </c:pt>
                <c:pt idx="3">
                  <c:v>2.1309999999999998</c:v>
                </c:pt>
                <c:pt idx="4">
                  <c:v>1.149</c:v>
                </c:pt>
                <c:pt idx="5">
                  <c:v>1.917</c:v>
                </c:pt>
                <c:pt idx="6">
                  <c:v>1.23</c:v>
                </c:pt>
                <c:pt idx="7">
                  <c:v>2.0299999999999998</c:v>
                </c:pt>
                <c:pt idx="8">
                  <c:v>2.2210000000000001</c:v>
                </c:pt>
                <c:pt idx="9">
                  <c:v>1.9330000000000001</c:v>
                </c:pt>
                <c:pt idx="10">
                  <c:v>1.774</c:v>
                </c:pt>
                <c:pt idx="11">
                  <c:v>3.089</c:v>
                </c:pt>
                <c:pt idx="12">
                  <c:v>1.3680000000000001</c:v>
                </c:pt>
                <c:pt idx="13">
                  <c:v>1.94</c:v>
                </c:pt>
                <c:pt idx="14">
                  <c:v>0</c:v>
                </c:pt>
                <c:pt idx="15">
                  <c:v>1.484</c:v>
                </c:pt>
                <c:pt idx="16">
                  <c:v>1.151</c:v>
                </c:pt>
                <c:pt idx="17">
                  <c:v>1.8779999999999999</c:v>
                </c:pt>
                <c:pt idx="18">
                  <c:v>1.504</c:v>
                </c:pt>
                <c:pt idx="19">
                  <c:v>2.407</c:v>
                </c:pt>
                <c:pt idx="20">
                  <c:v>2.3119999999999998</c:v>
                </c:pt>
                <c:pt idx="21">
                  <c:v>0.61299999999999999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05-46B9-BC25-69197800D4FE}"/>
            </c:ext>
          </c:extLst>
        </c:ser>
        <c:ser>
          <c:idx val="3"/>
          <c:order val="3"/>
          <c:tx>
            <c:strRef>
              <c:f>Sheet1!$B$23</c:f>
              <c:strCache>
                <c:ptCount val="1"/>
                <c:pt idx="0">
                  <c:v>Ball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Sheet1!$C$19:$X$19</c:f>
              <c:strCache>
                <c:ptCount val="22"/>
                <c:pt idx="0">
                  <c:v>Lauf 1</c:v>
                </c:pt>
                <c:pt idx="1">
                  <c:v>Lauf 2</c:v>
                </c:pt>
                <c:pt idx="2">
                  <c:v>Lauf 3</c:v>
                </c:pt>
                <c:pt idx="3">
                  <c:v>Lauf 4</c:v>
                </c:pt>
                <c:pt idx="4">
                  <c:v>Lauf 5</c:v>
                </c:pt>
                <c:pt idx="5">
                  <c:v>Lauf 6</c:v>
                </c:pt>
                <c:pt idx="6">
                  <c:v>Lauf 7</c:v>
                </c:pt>
                <c:pt idx="7">
                  <c:v>Lauf 8</c:v>
                </c:pt>
                <c:pt idx="8">
                  <c:v>Lauf 9</c:v>
                </c:pt>
                <c:pt idx="9">
                  <c:v>Lauf 10</c:v>
                </c:pt>
                <c:pt idx="10">
                  <c:v>Lauf 11</c:v>
                </c:pt>
                <c:pt idx="11">
                  <c:v>Lauf 12</c:v>
                </c:pt>
                <c:pt idx="12">
                  <c:v>Lauf 13</c:v>
                </c:pt>
                <c:pt idx="13">
                  <c:v>Lauf 14</c:v>
                </c:pt>
                <c:pt idx="14">
                  <c:v>Lauf 15</c:v>
                </c:pt>
                <c:pt idx="15">
                  <c:v>Lauf 16</c:v>
                </c:pt>
                <c:pt idx="16">
                  <c:v>Lauf 17</c:v>
                </c:pt>
                <c:pt idx="17">
                  <c:v>Lauf 18</c:v>
                </c:pt>
                <c:pt idx="18">
                  <c:v>Lauf 19</c:v>
                </c:pt>
                <c:pt idx="19">
                  <c:v>Lauf 20</c:v>
                </c:pt>
                <c:pt idx="20">
                  <c:v>Lauf 21</c:v>
                </c:pt>
                <c:pt idx="21">
                  <c:v>Lauf 22</c:v>
                </c:pt>
              </c:strCache>
            </c:strRef>
          </c:cat>
          <c:val>
            <c:numRef>
              <c:f>Sheet1!$C$23:$X$23</c:f>
              <c:numCache>
                <c:formatCode>0.0000</c:formatCode>
                <c:ptCount val="22"/>
                <c:pt idx="0">
                  <c:v>1.6850000000000001</c:v>
                </c:pt>
                <c:pt idx="1">
                  <c:v>2.335</c:v>
                </c:pt>
                <c:pt idx="2">
                  <c:v>2.3039999999999998</c:v>
                </c:pt>
                <c:pt idx="3">
                  <c:v>0.73699999999999999</c:v>
                </c:pt>
                <c:pt idx="4">
                  <c:v>1.6719999999999999</c:v>
                </c:pt>
                <c:pt idx="5">
                  <c:v>2.0510000000000002</c:v>
                </c:pt>
                <c:pt idx="6">
                  <c:v>2.3450000000000002</c:v>
                </c:pt>
                <c:pt idx="7">
                  <c:v>1.3819999999999999</c:v>
                </c:pt>
                <c:pt idx="8">
                  <c:v>0.48</c:v>
                </c:pt>
                <c:pt idx="9">
                  <c:v>1.6579999999999999</c:v>
                </c:pt>
                <c:pt idx="10">
                  <c:v>0.753</c:v>
                </c:pt>
                <c:pt idx="11">
                  <c:v>0.247</c:v>
                </c:pt>
                <c:pt idx="12">
                  <c:v>1.593</c:v>
                </c:pt>
                <c:pt idx="13">
                  <c:v>2.9180000000000001</c:v>
                </c:pt>
                <c:pt idx="14">
                  <c:v>2.1360000000000001</c:v>
                </c:pt>
                <c:pt idx="15">
                  <c:v>1.9219999999999999</c:v>
                </c:pt>
                <c:pt idx="16">
                  <c:v>0</c:v>
                </c:pt>
                <c:pt idx="17">
                  <c:v>0.7</c:v>
                </c:pt>
                <c:pt idx="18">
                  <c:v>1.7869999999999999</c:v>
                </c:pt>
                <c:pt idx="19">
                  <c:v>0.38100000000000001</c:v>
                </c:pt>
                <c:pt idx="20">
                  <c:v>1.4450000000000001</c:v>
                </c:pt>
                <c:pt idx="21">
                  <c:v>2.1259999999999999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05-46B9-BC25-69197800D4FE}"/>
            </c:ext>
          </c:extLst>
        </c:ser>
        <c:ser>
          <c:idx val="4"/>
          <c:order val="4"/>
          <c:tx>
            <c:strRef>
              <c:f>Sheet1!$B$24</c:f>
              <c:strCache>
                <c:ptCount val="1"/>
                <c:pt idx="0">
                  <c:v>Ball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Sheet1!$C$19:$X$19</c:f>
              <c:strCache>
                <c:ptCount val="22"/>
                <c:pt idx="0">
                  <c:v>Lauf 1</c:v>
                </c:pt>
                <c:pt idx="1">
                  <c:v>Lauf 2</c:v>
                </c:pt>
                <c:pt idx="2">
                  <c:v>Lauf 3</c:v>
                </c:pt>
                <c:pt idx="3">
                  <c:v>Lauf 4</c:v>
                </c:pt>
                <c:pt idx="4">
                  <c:v>Lauf 5</c:v>
                </c:pt>
                <c:pt idx="5">
                  <c:v>Lauf 6</c:v>
                </c:pt>
                <c:pt idx="6">
                  <c:v>Lauf 7</c:v>
                </c:pt>
                <c:pt idx="7">
                  <c:v>Lauf 8</c:v>
                </c:pt>
                <c:pt idx="8">
                  <c:v>Lauf 9</c:v>
                </c:pt>
                <c:pt idx="9">
                  <c:v>Lauf 10</c:v>
                </c:pt>
                <c:pt idx="10">
                  <c:v>Lauf 11</c:v>
                </c:pt>
                <c:pt idx="11">
                  <c:v>Lauf 12</c:v>
                </c:pt>
                <c:pt idx="12">
                  <c:v>Lauf 13</c:v>
                </c:pt>
                <c:pt idx="13">
                  <c:v>Lauf 14</c:v>
                </c:pt>
                <c:pt idx="14">
                  <c:v>Lauf 15</c:v>
                </c:pt>
                <c:pt idx="15">
                  <c:v>Lauf 16</c:v>
                </c:pt>
                <c:pt idx="16">
                  <c:v>Lauf 17</c:v>
                </c:pt>
                <c:pt idx="17">
                  <c:v>Lauf 18</c:v>
                </c:pt>
                <c:pt idx="18">
                  <c:v>Lauf 19</c:v>
                </c:pt>
                <c:pt idx="19">
                  <c:v>Lauf 20</c:v>
                </c:pt>
                <c:pt idx="20">
                  <c:v>Lauf 21</c:v>
                </c:pt>
                <c:pt idx="21">
                  <c:v>Lauf 22</c:v>
                </c:pt>
              </c:strCache>
            </c:strRef>
          </c:cat>
          <c:val>
            <c:numRef>
              <c:f>Sheet1!$C$24:$X$24</c:f>
              <c:numCache>
                <c:formatCode>0.0000</c:formatCode>
                <c:ptCount val="22"/>
                <c:pt idx="0">
                  <c:v>1.546</c:v>
                </c:pt>
                <c:pt idx="1">
                  <c:v>1.839</c:v>
                </c:pt>
                <c:pt idx="2">
                  <c:v>1.3440000000000001</c:v>
                </c:pt>
                <c:pt idx="3">
                  <c:v>0.80900000000000005</c:v>
                </c:pt>
                <c:pt idx="4">
                  <c:v>1.655</c:v>
                </c:pt>
                <c:pt idx="5">
                  <c:v>2.3849999999999998</c:v>
                </c:pt>
                <c:pt idx="6">
                  <c:v>1.669</c:v>
                </c:pt>
                <c:pt idx="7">
                  <c:v>0.84799999999999998</c:v>
                </c:pt>
                <c:pt idx="8">
                  <c:v>0.61699999999999999</c:v>
                </c:pt>
                <c:pt idx="9">
                  <c:v>2.0139999999999998</c:v>
                </c:pt>
                <c:pt idx="10">
                  <c:v>0.311</c:v>
                </c:pt>
                <c:pt idx="11">
                  <c:v>0.17</c:v>
                </c:pt>
                <c:pt idx="12">
                  <c:v>0.34</c:v>
                </c:pt>
                <c:pt idx="13">
                  <c:v>2.9929999999999999</c:v>
                </c:pt>
                <c:pt idx="14">
                  <c:v>0.95299999999999996</c:v>
                </c:pt>
                <c:pt idx="15">
                  <c:v>0</c:v>
                </c:pt>
                <c:pt idx="16">
                  <c:v>1.7789999999999999</c:v>
                </c:pt>
                <c:pt idx="17">
                  <c:v>1.472</c:v>
                </c:pt>
                <c:pt idx="18">
                  <c:v>1.998</c:v>
                </c:pt>
                <c:pt idx="19">
                  <c:v>0.85699999999999998</c:v>
                </c:pt>
                <c:pt idx="20">
                  <c:v>1.653</c:v>
                </c:pt>
                <c:pt idx="21">
                  <c:v>2.5099999999999998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05-46B9-BC25-69197800D4FE}"/>
            </c:ext>
          </c:extLst>
        </c:ser>
        <c:ser>
          <c:idx val="5"/>
          <c:order val="5"/>
          <c:tx>
            <c:strRef>
              <c:f>Sheet1!$B$25</c:f>
              <c:strCache>
                <c:ptCount val="1"/>
                <c:pt idx="0">
                  <c:v>Ball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Sheet1!$C$19:$X$19</c:f>
              <c:strCache>
                <c:ptCount val="22"/>
                <c:pt idx="0">
                  <c:v>Lauf 1</c:v>
                </c:pt>
                <c:pt idx="1">
                  <c:v>Lauf 2</c:v>
                </c:pt>
                <c:pt idx="2">
                  <c:v>Lauf 3</c:v>
                </c:pt>
                <c:pt idx="3">
                  <c:v>Lauf 4</c:v>
                </c:pt>
                <c:pt idx="4">
                  <c:v>Lauf 5</c:v>
                </c:pt>
                <c:pt idx="5">
                  <c:v>Lauf 6</c:v>
                </c:pt>
                <c:pt idx="6">
                  <c:v>Lauf 7</c:v>
                </c:pt>
                <c:pt idx="7">
                  <c:v>Lauf 8</c:v>
                </c:pt>
                <c:pt idx="8">
                  <c:v>Lauf 9</c:v>
                </c:pt>
                <c:pt idx="9">
                  <c:v>Lauf 10</c:v>
                </c:pt>
                <c:pt idx="10">
                  <c:v>Lauf 11</c:v>
                </c:pt>
                <c:pt idx="11">
                  <c:v>Lauf 12</c:v>
                </c:pt>
                <c:pt idx="12">
                  <c:v>Lauf 13</c:v>
                </c:pt>
                <c:pt idx="13">
                  <c:v>Lauf 14</c:v>
                </c:pt>
                <c:pt idx="14">
                  <c:v>Lauf 15</c:v>
                </c:pt>
                <c:pt idx="15">
                  <c:v>Lauf 16</c:v>
                </c:pt>
                <c:pt idx="16">
                  <c:v>Lauf 17</c:v>
                </c:pt>
                <c:pt idx="17">
                  <c:v>Lauf 18</c:v>
                </c:pt>
                <c:pt idx="18">
                  <c:v>Lauf 19</c:v>
                </c:pt>
                <c:pt idx="19">
                  <c:v>Lauf 20</c:v>
                </c:pt>
                <c:pt idx="20">
                  <c:v>Lauf 21</c:v>
                </c:pt>
                <c:pt idx="21">
                  <c:v>Lauf 22</c:v>
                </c:pt>
              </c:strCache>
            </c:strRef>
          </c:cat>
          <c:val>
            <c:numRef>
              <c:f>Sheet1!$C$25:$X$25</c:f>
              <c:numCache>
                <c:formatCode>0.0000</c:formatCode>
                <c:ptCount val="22"/>
                <c:pt idx="0">
                  <c:v>2.2130000000000001</c:v>
                </c:pt>
                <c:pt idx="1">
                  <c:v>0.89500000000000002</c:v>
                </c:pt>
                <c:pt idx="2">
                  <c:v>0.79900000000000004</c:v>
                </c:pt>
                <c:pt idx="3">
                  <c:v>1.514</c:v>
                </c:pt>
                <c:pt idx="4">
                  <c:v>0</c:v>
                </c:pt>
                <c:pt idx="5">
                  <c:v>2.222</c:v>
                </c:pt>
                <c:pt idx="6">
                  <c:v>1.2729999999999999</c:v>
                </c:pt>
                <c:pt idx="7">
                  <c:v>2.1619999999999999</c:v>
                </c:pt>
                <c:pt idx="8">
                  <c:v>0.97399999999999998</c:v>
                </c:pt>
                <c:pt idx="9">
                  <c:v>1.355</c:v>
                </c:pt>
                <c:pt idx="10">
                  <c:v>0.77600000000000002</c:v>
                </c:pt>
                <c:pt idx="11">
                  <c:v>0.12</c:v>
                </c:pt>
                <c:pt idx="12">
                  <c:v>0.77300000000000002</c:v>
                </c:pt>
                <c:pt idx="13">
                  <c:v>1.6879999999999999</c:v>
                </c:pt>
                <c:pt idx="14">
                  <c:v>2.8490000000000002</c:v>
                </c:pt>
                <c:pt idx="15">
                  <c:v>1.3120000000000001</c:v>
                </c:pt>
                <c:pt idx="16">
                  <c:v>1.3520000000000001</c:v>
                </c:pt>
                <c:pt idx="17">
                  <c:v>2.0350000000000001</c:v>
                </c:pt>
                <c:pt idx="18">
                  <c:v>1.845</c:v>
                </c:pt>
                <c:pt idx="19">
                  <c:v>1.2150000000000001</c:v>
                </c:pt>
                <c:pt idx="20">
                  <c:v>1.639</c:v>
                </c:pt>
                <c:pt idx="21">
                  <c:v>2.1219999999999999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05-46B9-BC25-69197800D4FE}"/>
            </c:ext>
          </c:extLst>
        </c:ser>
        <c:ser>
          <c:idx val="6"/>
          <c:order val="6"/>
          <c:tx>
            <c:strRef>
              <c:f>Sheet1!$B$26</c:f>
              <c:strCache>
                <c:ptCount val="1"/>
                <c:pt idx="0">
                  <c:v>Ball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Sheet1!$C$19:$X$19</c:f>
              <c:strCache>
                <c:ptCount val="22"/>
                <c:pt idx="0">
                  <c:v>Lauf 1</c:v>
                </c:pt>
                <c:pt idx="1">
                  <c:v>Lauf 2</c:v>
                </c:pt>
                <c:pt idx="2">
                  <c:v>Lauf 3</c:v>
                </c:pt>
                <c:pt idx="3">
                  <c:v>Lauf 4</c:v>
                </c:pt>
                <c:pt idx="4">
                  <c:v>Lauf 5</c:v>
                </c:pt>
                <c:pt idx="5">
                  <c:v>Lauf 6</c:v>
                </c:pt>
                <c:pt idx="6">
                  <c:v>Lauf 7</c:v>
                </c:pt>
                <c:pt idx="7">
                  <c:v>Lauf 8</c:v>
                </c:pt>
                <c:pt idx="8">
                  <c:v>Lauf 9</c:v>
                </c:pt>
                <c:pt idx="9">
                  <c:v>Lauf 10</c:v>
                </c:pt>
                <c:pt idx="10">
                  <c:v>Lauf 11</c:v>
                </c:pt>
                <c:pt idx="11">
                  <c:v>Lauf 12</c:v>
                </c:pt>
                <c:pt idx="12">
                  <c:v>Lauf 13</c:v>
                </c:pt>
                <c:pt idx="13">
                  <c:v>Lauf 14</c:v>
                </c:pt>
                <c:pt idx="14">
                  <c:v>Lauf 15</c:v>
                </c:pt>
                <c:pt idx="15">
                  <c:v>Lauf 16</c:v>
                </c:pt>
                <c:pt idx="16">
                  <c:v>Lauf 17</c:v>
                </c:pt>
                <c:pt idx="17">
                  <c:v>Lauf 18</c:v>
                </c:pt>
                <c:pt idx="18">
                  <c:v>Lauf 19</c:v>
                </c:pt>
                <c:pt idx="19">
                  <c:v>Lauf 20</c:v>
                </c:pt>
                <c:pt idx="20">
                  <c:v>Lauf 21</c:v>
                </c:pt>
                <c:pt idx="21">
                  <c:v>Lauf 22</c:v>
                </c:pt>
              </c:strCache>
            </c:strRef>
          </c:cat>
          <c:val>
            <c:numRef>
              <c:f>Sheet1!$C$26:$X$26</c:f>
              <c:numCache>
                <c:formatCode>0.0000</c:formatCode>
                <c:ptCount val="22"/>
                <c:pt idx="0">
                  <c:v>0.58199999999999996</c:v>
                </c:pt>
                <c:pt idx="1">
                  <c:v>0.18</c:v>
                </c:pt>
                <c:pt idx="2">
                  <c:v>1.3759999999999999</c:v>
                </c:pt>
                <c:pt idx="3">
                  <c:v>1.917</c:v>
                </c:pt>
                <c:pt idx="4">
                  <c:v>1.2589999999999999</c:v>
                </c:pt>
                <c:pt idx="5">
                  <c:v>1.159</c:v>
                </c:pt>
                <c:pt idx="6">
                  <c:v>1.0620000000000001</c:v>
                </c:pt>
                <c:pt idx="7">
                  <c:v>1.5309999999999999</c:v>
                </c:pt>
                <c:pt idx="8">
                  <c:v>1.548</c:v>
                </c:pt>
                <c:pt idx="9">
                  <c:v>0.78100000000000003</c:v>
                </c:pt>
                <c:pt idx="10">
                  <c:v>1.3340000000000001</c:v>
                </c:pt>
                <c:pt idx="11">
                  <c:v>1.79</c:v>
                </c:pt>
                <c:pt idx="12">
                  <c:v>2.6150000000000002</c:v>
                </c:pt>
                <c:pt idx="13">
                  <c:v>2.0059999999999998</c:v>
                </c:pt>
                <c:pt idx="14">
                  <c:v>1.5940000000000001</c:v>
                </c:pt>
                <c:pt idx="15">
                  <c:v>2.39</c:v>
                </c:pt>
                <c:pt idx="16">
                  <c:v>1.5089999999999999</c:v>
                </c:pt>
                <c:pt idx="17">
                  <c:v>0</c:v>
                </c:pt>
                <c:pt idx="18">
                  <c:v>1.0329999999999999</c:v>
                </c:pt>
                <c:pt idx="19">
                  <c:v>1.3380000000000001</c:v>
                </c:pt>
                <c:pt idx="20">
                  <c:v>0.82099999999999995</c:v>
                </c:pt>
                <c:pt idx="21">
                  <c:v>1.268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05-46B9-BC25-69197800D4FE}"/>
            </c:ext>
          </c:extLst>
        </c:ser>
        <c:ser>
          <c:idx val="7"/>
          <c:order val="7"/>
          <c:tx>
            <c:strRef>
              <c:f>Sheet1!$B$27</c:f>
              <c:strCache>
                <c:ptCount val="1"/>
                <c:pt idx="0">
                  <c:v>Ball 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Sheet1!$C$19:$X$19</c:f>
              <c:strCache>
                <c:ptCount val="22"/>
                <c:pt idx="0">
                  <c:v>Lauf 1</c:v>
                </c:pt>
                <c:pt idx="1">
                  <c:v>Lauf 2</c:v>
                </c:pt>
                <c:pt idx="2">
                  <c:v>Lauf 3</c:v>
                </c:pt>
                <c:pt idx="3">
                  <c:v>Lauf 4</c:v>
                </c:pt>
                <c:pt idx="4">
                  <c:v>Lauf 5</c:v>
                </c:pt>
                <c:pt idx="5">
                  <c:v>Lauf 6</c:v>
                </c:pt>
                <c:pt idx="6">
                  <c:v>Lauf 7</c:v>
                </c:pt>
                <c:pt idx="7">
                  <c:v>Lauf 8</c:v>
                </c:pt>
                <c:pt idx="8">
                  <c:v>Lauf 9</c:v>
                </c:pt>
                <c:pt idx="9">
                  <c:v>Lauf 10</c:v>
                </c:pt>
                <c:pt idx="10">
                  <c:v>Lauf 11</c:v>
                </c:pt>
                <c:pt idx="11">
                  <c:v>Lauf 12</c:v>
                </c:pt>
                <c:pt idx="12">
                  <c:v>Lauf 13</c:v>
                </c:pt>
                <c:pt idx="13">
                  <c:v>Lauf 14</c:v>
                </c:pt>
                <c:pt idx="14">
                  <c:v>Lauf 15</c:v>
                </c:pt>
                <c:pt idx="15">
                  <c:v>Lauf 16</c:v>
                </c:pt>
                <c:pt idx="16">
                  <c:v>Lauf 17</c:v>
                </c:pt>
                <c:pt idx="17">
                  <c:v>Lauf 18</c:v>
                </c:pt>
                <c:pt idx="18">
                  <c:v>Lauf 19</c:v>
                </c:pt>
                <c:pt idx="19">
                  <c:v>Lauf 20</c:v>
                </c:pt>
                <c:pt idx="20">
                  <c:v>Lauf 21</c:v>
                </c:pt>
                <c:pt idx="21">
                  <c:v>Lauf 22</c:v>
                </c:pt>
              </c:strCache>
            </c:strRef>
          </c:cat>
          <c:val>
            <c:numRef>
              <c:f>Sheet1!$C$27:$X$27</c:f>
              <c:numCache>
                <c:formatCode>0.0000</c:formatCode>
                <c:ptCount val="22"/>
                <c:pt idx="0">
                  <c:v>1.024</c:v>
                </c:pt>
                <c:pt idx="1">
                  <c:v>1.0680000000000001</c:v>
                </c:pt>
                <c:pt idx="2">
                  <c:v>2.3439999999999999</c:v>
                </c:pt>
                <c:pt idx="3">
                  <c:v>1.075</c:v>
                </c:pt>
                <c:pt idx="4">
                  <c:v>1.458</c:v>
                </c:pt>
                <c:pt idx="5">
                  <c:v>1.363</c:v>
                </c:pt>
                <c:pt idx="6">
                  <c:v>0.80600000000000005</c:v>
                </c:pt>
                <c:pt idx="7">
                  <c:v>1.9390000000000001</c:v>
                </c:pt>
                <c:pt idx="8">
                  <c:v>1.923</c:v>
                </c:pt>
                <c:pt idx="9">
                  <c:v>1.849</c:v>
                </c:pt>
                <c:pt idx="10">
                  <c:v>1.6850000000000001</c:v>
                </c:pt>
                <c:pt idx="11">
                  <c:v>2.1669999999999998</c:v>
                </c:pt>
                <c:pt idx="12">
                  <c:v>2.1110000000000002</c:v>
                </c:pt>
                <c:pt idx="13">
                  <c:v>2.1760000000000002</c:v>
                </c:pt>
                <c:pt idx="14">
                  <c:v>2.16</c:v>
                </c:pt>
                <c:pt idx="15">
                  <c:v>3.2679999999999998</c:v>
                </c:pt>
                <c:pt idx="16">
                  <c:v>0</c:v>
                </c:pt>
                <c:pt idx="17">
                  <c:v>2.0859999999999999</c:v>
                </c:pt>
                <c:pt idx="18">
                  <c:v>1.4330000000000001</c:v>
                </c:pt>
                <c:pt idx="19">
                  <c:v>1.4430000000000001</c:v>
                </c:pt>
                <c:pt idx="20">
                  <c:v>1.0289999999999999</c:v>
                </c:pt>
                <c:pt idx="21">
                  <c:v>2.6829999999999998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05-46B9-BC25-69197800D4FE}"/>
            </c:ext>
          </c:extLst>
        </c:ser>
        <c:ser>
          <c:idx val="8"/>
          <c:order val="8"/>
          <c:tx>
            <c:strRef>
              <c:f>Sheet1!$B$28</c:f>
              <c:strCache>
                <c:ptCount val="1"/>
                <c:pt idx="0">
                  <c:v>Ball 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Sheet1!$C$19:$X$19</c:f>
              <c:strCache>
                <c:ptCount val="22"/>
                <c:pt idx="0">
                  <c:v>Lauf 1</c:v>
                </c:pt>
                <c:pt idx="1">
                  <c:v>Lauf 2</c:v>
                </c:pt>
                <c:pt idx="2">
                  <c:v>Lauf 3</c:v>
                </c:pt>
                <c:pt idx="3">
                  <c:v>Lauf 4</c:v>
                </c:pt>
                <c:pt idx="4">
                  <c:v>Lauf 5</c:v>
                </c:pt>
                <c:pt idx="5">
                  <c:v>Lauf 6</c:v>
                </c:pt>
                <c:pt idx="6">
                  <c:v>Lauf 7</c:v>
                </c:pt>
                <c:pt idx="7">
                  <c:v>Lauf 8</c:v>
                </c:pt>
                <c:pt idx="8">
                  <c:v>Lauf 9</c:v>
                </c:pt>
                <c:pt idx="9">
                  <c:v>Lauf 10</c:v>
                </c:pt>
                <c:pt idx="10">
                  <c:v>Lauf 11</c:v>
                </c:pt>
                <c:pt idx="11">
                  <c:v>Lauf 12</c:v>
                </c:pt>
                <c:pt idx="12">
                  <c:v>Lauf 13</c:v>
                </c:pt>
                <c:pt idx="13">
                  <c:v>Lauf 14</c:v>
                </c:pt>
                <c:pt idx="14">
                  <c:v>Lauf 15</c:v>
                </c:pt>
                <c:pt idx="15">
                  <c:v>Lauf 16</c:v>
                </c:pt>
                <c:pt idx="16">
                  <c:v>Lauf 17</c:v>
                </c:pt>
                <c:pt idx="17">
                  <c:v>Lauf 18</c:v>
                </c:pt>
                <c:pt idx="18">
                  <c:v>Lauf 19</c:v>
                </c:pt>
                <c:pt idx="19">
                  <c:v>Lauf 20</c:v>
                </c:pt>
                <c:pt idx="20">
                  <c:v>Lauf 21</c:v>
                </c:pt>
                <c:pt idx="21">
                  <c:v>Lauf 22</c:v>
                </c:pt>
              </c:strCache>
            </c:strRef>
          </c:cat>
          <c:val>
            <c:numRef>
              <c:f>Sheet1!$C$28:$X$28</c:f>
              <c:numCache>
                <c:formatCode>0.0000</c:formatCode>
                <c:ptCount val="22"/>
                <c:pt idx="0">
                  <c:v>1.2709999999999999</c:v>
                </c:pt>
                <c:pt idx="1">
                  <c:v>1.5489999999999999</c:v>
                </c:pt>
                <c:pt idx="2">
                  <c:v>0.95899999999999996</c:v>
                </c:pt>
                <c:pt idx="3">
                  <c:v>2.6019999999999999</c:v>
                </c:pt>
                <c:pt idx="4">
                  <c:v>1.427</c:v>
                </c:pt>
                <c:pt idx="5">
                  <c:v>1.889</c:v>
                </c:pt>
                <c:pt idx="6">
                  <c:v>0.75</c:v>
                </c:pt>
                <c:pt idx="7">
                  <c:v>2.4239999999999999</c:v>
                </c:pt>
                <c:pt idx="8">
                  <c:v>1.9419999999999999</c:v>
                </c:pt>
                <c:pt idx="9">
                  <c:v>2.242</c:v>
                </c:pt>
                <c:pt idx="10">
                  <c:v>1.9390000000000001</c:v>
                </c:pt>
                <c:pt idx="11">
                  <c:v>0</c:v>
                </c:pt>
                <c:pt idx="12">
                  <c:v>1.286</c:v>
                </c:pt>
                <c:pt idx="13">
                  <c:v>2.2789999999999999</c:v>
                </c:pt>
                <c:pt idx="14">
                  <c:v>1.3180000000000001</c:v>
                </c:pt>
                <c:pt idx="15">
                  <c:v>3.4910000000000001</c:v>
                </c:pt>
                <c:pt idx="16">
                  <c:v>0</c:v>
                </c:pt>
                <c:pt idx="17">
                  <c:v>0.83899999999999997</c:v>
                </c:pt>
                <c:pt idx="18">
                  <c:v>2.3130000000000002</c:v>
                </c:pt>
                <c:pt idx="19">
                  <c:v>1.581</c:v>
                </c:pt>
                <c:pt idx="20">
                  <c:v>1.4330000000000001</c:v>
                </c:pt>
                <c:pt idx="21">
                  <c:v>1.133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A05-46B9-BC25-69197800D4FE}"/>
            </c:ext>
          </c:extLst>
        </c:ser>
        <c:ser>
          <c:idx val="9"/>
          <c:order val="9"/>
          <c:tx>
            <c:strRef>
              <c:f>Sheet1!$B$29</c:f>
              <c:strCache>
                <c:ptCount val="1"/>
                <c:pt idx="0">
                  <c:v>Ball 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Sheet1!$C$19:$X$19</c:f>
              <c:strCache>
                <c:ptCount val="22"/>
                <c:pt idx="0">
                  <c:v>Lauf 1</c:v>
                </c:pt>
                <c:pt idx="1">
                  <c:v>Lauf 2</c:v>
                </c:pt>
                <c:pt idx="2">
                  <c:v>Lauf 3</c:v>
                </c:pt>
                <c:pt idx="3">
                  <c:v>Lauf 4</c:v>
                </c:pt>
                <c:pt idx="4">
                  <c:v>Lauf 5</c:v>
                </c:pt>
                <c:pt idx="5">
                  <c:v>Lauf 6</c:v>
                </c:pt>
                <c:pt idx="6">
                  <c:v>Lauf 7</c:v>
                </c:pt>
                <c:pt idx="7">
                  <c:v>Lauf 8</c:v>
                </c:pt>
                <c:pt idx="8">
                  <c:v>Lauf 9</c:v>
                </c:pt>
                <c:pt idx="9">
                  <c:v>Lauf 10</c:v>
                </c:pt>
                <c:pt idx="10">
                  <c:v>Lauf 11</c:v>
                </c:pt>
                <c:pt idx="11">
                  <c:v>Lauf 12</c:v>
                </c:pt>
                <c:pt idx="12">
                  <c:v>Lauf 13</c:v>
                </c:pt>
                <c:pt idx="13">
                  <c:v>Lauf 14</c:v>
                </c:pt>
                <c:pt idx="14">
                  <c:v>Lauf 15</c:v>
                </c:pt>
                <c:pt idx="15">
                  <c:v>Lauf 16</c:v>
                </c:pt>
                <c:pt idx="16">
                  <c:v>Lauf 17</c:v>
                </c:pt>
                <c:pt idx="17">
                  <c:v>Lauf 18</c:v>
                </c:pt>
                <c:pt idx="18">
                  <c:v>Lauf 19</c:v>
                </c:pt>
                <c:pt idx="19">
                  <c:v>Lauf 20</c:v>
                </c:pt>
                <c:pt idx="20">
                  <c:v>Lauf 21</c:v>
                </c:pt>
                <c:pt idx="21">
                  <c:v>Lauf 22</c:v>
                </c:pt>
              </c:strCache>
            </c:strRef>
          </c:cat>
          <c:val>
            <c:numRef>
              <c:f>Sheet1!$C$29:$X$29</c:f>
              <c:numCache>
                <c:formatCode>0.0000</c:formatCode>
                <c:ptCount val="22"/>
                <c:pt idx="0">
                  <c:v>1.65</c:v>
                </c:pt>
                <c:pt idx="1">
                  <c:v>1.522</c:v>
                </c:pt>
                <c:pt idx="2">
                  <c:v>0.78600000000000003</c:v>
                </c:pt>
                <c:pt idx="3">
                  <c:v>1.9079999999999999</c:v>
                </c:pt>
                <c:pt idx="4">
                  <c:v>0.64900000000000002</c:v>
                </c:pt>
                <c:pt idx="5">
                  <c:v>2.456</c:v>
                </c:pt>
                <c:pt idx="6">
                  <c:v>0.64</c:v>
                </c:pt>
                <c:pt idx="7">
                  <c:v>0.86599999999999999</c:v>
                </c:pt>
                <c:pt idx="8">
                  <c:v>2.1040000000000001</c:v>
                </c:pt>
                <c:pt idx="9">
                  <c:v>2.7810000000000001</c:v>
                </c:pt>
                <c:pt idx="10">
                  <c:v>1.9319999999999999</c:v>
                </c:pt>
                <c:pt idx="11">
                  <c:v>0.40200000000000002</c:v>
                </c:pt>
                <c:pt idx="12">
                  <c:v>2.335</c:v>
                </c:pt>
                <c:pt idx="13">
                  <c:v>1.087</c:v>
                </c:pt>
                <c:pt idx="14">
                  <c:v>0.11700000000000001</c:v>
                </c:pt>
                <c:pt idx="15">
                  <c:v>1.23</c:v>
                </c:pt>
                <c:pt idx="16">
                  <c:v>2.577</c:v>
                </c:pt>
                <c:pt idx="17">
                  <c:v>1.296</c:v>
                </c:pt>
                <c:pt idx="18">
                  <c:v>0.29599999999999999</c:v>
                </c:pt>
                <c:pt idx="19">
                  <c:v>0</c:v>
                </c:pt>
                <c:pt idx="20">
                  <c:v>1.708</c:v>
                </c:pt>
                <c:pt idx="21">
                  <c:v>2.0819999999999999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A05-46B9-BC25-69197800D4FE}"/>
            </c:ext>
          </c:extLst>
        </c:ser>
        <c:ser>
          <c:idx val="10"/>
          <c:order val="10"/>
          <c:tx>
            <c:strRef>
              <c:f>Sheet1!$B$30</c:f>
              <c:strCache>
                <c:ptCount val="1"/>
                <c:pt idx="0">
                  <c:v>Ball 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Sheet1!$C$19:$X$19</c:f>
              <c:strCache>
                <c:ptCount val="22"/>
                <c:pt idx="0">
                  <c:v>Lauf 1</c:v>
                </c:pt>
                <c:pt idx="1">
                  <c:v>Lauf 2</c:v>
                </c:pt>
                <c:pt idx="2">
                  <c:v>Lauf 3</c:v>
                </c:pt>
                <c:pt idx="3">
                  <c:v>Lauf 4</c:v>
                </c:pt>
                <c:pt idx="4">
                  <c:v>Lauf 5</c:v>
                </c:pt>
                <c:pt idx="5">
                  <c:v>Lauf 6</c:v>
                </c:pt>
                <c:pt idx="6">
                  <c:v>Lauf 7</c:v>
                </c:pt>
                <c:pt idx="7">
                  <c:v>Lauf 8</c:v>
                </c:pt>
                <c:pt idx="8">
                  <c:v>Lauf 9</c:v>
                </c:pt>
                <c:pt idx="9">
                  <c:v>Lauf 10</c:v>
                </c:pt>
                <c:pt idx="10">
                  <c:v>Lauf 11</c:v>
                </c:pt>
                <c:pt idx="11">
                  <c:v>Lauf 12</c:v>
                </c:pt>
                <c:pt idx="12">
                  <c:v>Lauf 13</c:v>
                </c:pt>
                <c:pt idx="13">
                  <c:v>Lauf 14</c:v>
                </c:pt>
                <c:pt idx="14">
                  <c:v>Lauf 15</c:v>
                </c:pt>
                <c:pt idx="15">
                  <c:v>Lauf 16</c:v>
                </c:pt>
                <c:pt idx="16">
                  <c:v>Lauf 17</c:v>
                </c:pt>
                <c:pt idx="17">
                  <c:v>Lauf 18</c:v>
                </c:pt>
                <c:pt idx="18">
                  <c:v>Lauf 19</c:v>
                </c:pt>
                <c:pt idx="19">
                  <c:v>Lauf 20</c:v>
                </c:pt>
                <c:pt idx="20">
                  <c:v>Lauf 21</c:v>
                </c:pt>
                <c:pt idx="21">
                  <c:v>Lauf 22</c:v>
                </c:pt>
              </c:strCache>
            </c:strRef>
          </c:cat>
          <c:val>
            <c:numRef>
              <c:f>Sheet1!$C$30:$X$30</c:f>
              <c:numCache>
                <c:formatCode>0.0000</c:formatCode>
                <c:ptCount val="22"/>
                <c:pt idx="0">
                  <c:v>2.0680000000000001</c:v>
                </c:pt>
                <c:pt idx="1">
                  <c:v>2.2040000000000002</c:v>
                </c:pt>
                <c:pt idx="2">
                  <c:v>0.30299999999999999</c:v>
                </c:pt>
                <c:pt idx="3">
                  <c:v>2.6960000000000002</c:v>
                </c:pt>
                <c:pt idx="4">
                  <c:v>0.48599999999999999</c:v>
                </c:pt>
                <c:pt idx="5">
                  <c:v>2.3969999999999998</c:v>
                </c:pt>
                <c:pt idx="6">
                  <c:v>2.65</c:v>
                </c:pt>
                <c:pt idx="7">
                  <c:v>1.4550000000000001</c:v>
                </c:pt>
                <c:pt idx="8">
                  <c:v>1.1990000000000001</c:v>
                </c:pt>
                <c:pt idx="9">
                  <c:v>0.96599999999999997</c:v>
                </c:pt>
                <c:pt idx="10">
                  <c:v>2.0190000000000001</c:v>
                </c:pt>
                <c:pt idx="11">
                  <c:v>2.4430000000000001</c:v>
                </c:pt>
                <c:pt idx="12">
                  <c:v>1.6679999999999999</c:v>
                </c:pt>
                <c:pt idx="13">
                  <c:v>1.4</c:v>
                </c:pt>
                <c:pt idx="14">
                  <c:v>2.411</c:v>
                </c:pt>
                <c:pt idx="15">
                  <c:v>0</c:v>
                </c:pt>
                <c:pt idx="16">
                  <c:v>0.78700000000000003</c:v>
                </c:pt>
                <c:pt idx="17">
                  <c:v>0.314</c:v>
                </c:pt>
                <c:pt idx="18">
                  <c:v>0.97699999999999998</c:v>
                </c:pt>
                <c:pt idx="19">
                  <c:v>2.0579999999999998</c:v>
                </c:pt>
                <c:pt idx="20">
                  <c:v>2.1160000000000001</c:v>
                </c:pt>
                <c:pt idx="21">
                  <c:v>2.3540000000000001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A05-46B9-BC25-69197800D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axId val="2014057472"/>
        <c:axId val="2014050272"/>
      </c:areaChart>
      <c:catAx>
        <c:axId val="201405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4050272"/>
        <c:crosses val="autoZero"/>
        <c:auto val="1"/>
        <c:lblAlgn val="ctr"/>
        <c:lblOffset val="100"/>
        <c:noMultiLvlLbl val="0"/>
      </c:catAx>
      <c:valAx>
        <c:axId val="20140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405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Lauf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strRef>
              <c:f>Sheet1!$B$20:$B$30</c:f>
              <c:strCache>
                <c:ptCount val="11"/>
                <c:pt idx="0">
                  <c:v>Ball 1</c:v>
                </c:pt>
                <c:pt idx="1">
                  <c:v>Ball 2</c:v>
                </c:pt>
                <c:pt idx="2">
                  <c:v>Ball 3</c:v>
                </c:pt>
                <c:pt idx="3">
                  <c:v>Ball 4</c:v>
                </c:pt>
                <c:pt idx="4">
                  <c:v>Ball 5</c:v>
                </c:pt>
                <c:pt idx="5">
                  <c:v>Ball 6</c:v>
                </c:pt>
                <c:pt idx="6">
                  <c:v>Ball 7</c:v>
                </c:pt>
                <c:pt idx="7">
                  <c:v>Ball 8</c:v>
                </c:pt>
                <c:pt idx="8">
                  <c:v>Ball 9</c:v>
                </c:pt>
                <c:pt idx="9">
                  <c:v>Ball 10</c:v>
                </c:pt>
                <c:pt idx="10">
                  <c:v>Ball 11</c:v>
                </c:pt>
              </c:strCache>
            </c:strRef>
          </c:xVal>
          <c:yVal>
            <c:numRef>
              <c:f>Sheet1!$C$20:$C$30</c:f>
              <c:numCache>
                <c:formatCode>0.0000</c:formatCode>
                <c:ptCount val="11"/>
                <c:pt idx="0">
                  <c:v>1.5409999999999999</c:v>
                </c:pt>
                <c:pt idx="1">
                  <c:v>1.8160000000000001</c:v>
                </c:pt>
                <c:pt idx="2">
                  <c:v>2.0619999999999998</c:v>
                </c:pt>
                <c:pt idx="3">
                  <c:v>1.6850000000000001</c:v>
                </c:pt>
                <c:pt idx="4">
                  <c:v>1.546</c:v>
                </c:pt>
                <c:pt idx="5">
                  <c:v>2.2130000000000001</c:v>
                </c:pt>
                <c:pt idx="6">
                  <c:v>0.58199999999999996</c:v>
                </c:pt>
                <c:pt idx="7">
                  <c:v>1.024</c:v>
                </c:pt>
                <c:pt idx="8">
                  <c:v>1.2709999999999999</c:v>
                </c:pt>
                <c:pt idx="9">
                  <c:v>1.65</c:v>
                </c:pt>
                <c:pt idx="10">
                  <c:v>2.0680000000000001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80-48A9-BE72-4B113ACB8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059392"/>
        <c:axId val="2014061312"/>
      </c:scatterChart>
      <c:valAx>
        <c:axId val="201405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4061312"/>
        <c:crosses val="autoZero"/>
        <c:crossBetween val="midCat"/>
        <c:majorUnit val="1"/>
      </c:valAx>
      <c:valAx>
        <c:axId val="201406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405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Sheet1!$AY$51</c:f>
              <c:strCache>
                <c:ptCount val="1"/>
                <c:pt idx="0">
                  <c:v>Lauf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strRef>
              <c:f>Sheet1!$AX$52:$AX$62</c:f>
              <c:strCache>
                <c:ptCount val="11"/>
                <c:pt idx="0">
                  <c:v>Ball 1</c:v>
                </c:pt>
                <c:pt idx="1">
                  <c:v>Ball 2</c:v>
                </c:pt>
                <c:pt idx="2">
                  <c:v>Ball 3</c:v>
                </c:pt>
                <c:pt idx="3">
                  <c:v>Ball 4</c:v>
                </c:pt>
                <c:pt idx="4">
                  <c:v>Ball 5</c:v>
                </c:pt>
                <c:pt idx="5">
                  <c:v>Ball 6</c:v>
                </c:pt>
                <c:pt idx="6">
                  <c:v>Ball 7</c:v>
                </c:pt>
                <c:pt idx="7">
                  <c:v>Ball 8</c:v>
                </c:pt>
                <c:pt idx="8">
                  <c:v>Ball 9</c:v>
                </c:pt>
                <c:pt idx="9">
                  <c:v>Ball 10</c:v>
                </c:pt>
                <c:pt idx="10">
                  <c:v>Ball 11</c:v>
                </c:pt>
              </c:strCache>
            </c:strRef>
          </c:xVal>
          <c:yVal>
            <c:numRef>
              <c:f>Sheet1!$AY$52:$AY$62</c:f>
              <c:numCache>
                <c:formatCode>0.0000</c:formatCode>
                <c:ptCount val="11"/>
                <c:pt idx="0">
                  <c:v>0.11232228059399998</c:v>
                </c:pt>
                <c:pt idx="1">
                  <c:v>0.11905982038399994</c:v>
                </c:pt>
                <c:pt idx="2">
                  <c:v>0.10984309297649997</c:v>
                </c:pt>
                <c:pt idx="3">
                  <c:v>0.10001019362649999</c:v>
                </c:pt>
                <c:pt idx="4">
                  <c:v>8.4657608316000069E-2</c:v>
                </c:pt>
                <c:pt idx="5">
                  <c:v>6.1577693323999962E-2</c:v>
                </c:pt>
                <c:pt idx="6">
                  <c:v>0.1552135358085</c:v>
                </c:pt>
                <c:pt idx="7">
                  <c:v>9.9142908436499949E-2</c:v>
                </c:pt>
                <c:pt idx="8">
                  <c:v>0.1040284769625</c:v>
                </c:pt>
                <c:pt idx="9">
                  <c:v>7.1547037605999911E-2</c:v>
                </c:pt>
                <c:pt idx="10">
                  <c:v>0.1011840608085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80-4DC1-A324-F4BF88B29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087232"/>
        <c:axId val="2014087712"/>
      </c:scatterChart>
      <c:valAx>
        <c:axId val="201408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4087712"/>
        <c:crosses val="autoZero"/>
        <c:crossBetween val="midCat"/>
        <c:majorUnit val="1"/>
      </c:valAx>
      <c:valAx>
        <c:axId val="201408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408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Sheet1!$BI$51</c:f>
              <c:strCache>
                <c:ptCount val="1"/>
                <c:pt idx="0">
                  <c:v>Lauf 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strRef>
              <c:f>Sheet1!$AX$52:$AX$62</c:f>
              <c:strCache>
                <c:ptCount val="11"/>
                <c:pt idx="0">
                  <c:v>Ball 1</c:v>
                </c:pt>
                <c:pt idx="1">
                  <c:v>Ball 2</c:v>
                </c:pt>
                <c:pt idx="2">
                  <c:v>Ball 3</c:v>
                </c:pt>
                <c:pt idx="3">
                  <c:v>Ball 4</c:v>
                </c:pt>
                <c:pt idx="4">
                  <c:v>Ball 5</c:v>
                </c:pt>
                <c:pt idx="5">
                  <c:v>Ball 6</c:v>
                </c:pt>
                <c:pt idx="6">
                  <c:v>Ball 7</c:v>
                </c:pt>
                <c:pt idx="7">
                  <c:v>Ball 8</c:v>
                </c:pt>
                <c:pt idx="8">
                  <c:v>Ball 9</c:v>
                </c:pt>
                <c:pt idx="9">
                  <c:v>Ball 10</c:v>
                </c:pt>
                <c:pt idx="10">
                  <c:v>Ball 11</c:v>
                </c:pt>
              </c:strCache>
            </c:strRef>
          </c:xVal>
          <c:yVal>
            <c:numRef>
              <c:f>Sheet1!$BI$52:$BI$62</c:f>
              <c:numCache>
                <c:formatCode>0.0000</c:formatCode>
                <c:ptCount val="11"/>
                <c:pt idx="0">
                  <c:v>9.7623043975999996E-2</c:v>
                </c:pt>
                <c:pt idx="1">
                  <c:v>7.4319685849999928E-2</c:v>
                </c:pt>
                <c:pt idx="2">
                  <c:v>9.6327828456000061E-2</c:v>
                </c:pt>
                <c:pt idx="3">
                  <c:v>8.4741724046000028E-2</c:v>
                </c:pt>
                <c:pt idx="4">
                  <c:v>0.12451352925850004</c:v>
                </c:pt>
                <c:pt idx="5">
                  <c:v>9.8492980162499966E-2</c:v>
                </c:pt>
                <c:pt idx="6">
                  <c:v>0.11664422773649999</c:v>
                </c:pt>
                <c:pt idx="7">
                  <c:v>8.47079631285E-2</c:v>
                </c:pt>
                <c:pt idx="8">
                  <c:v>0.10277555906250005</c:v>
                </c:pt>
                <c:pt idx="9">
                  <c:v>8.7525293973999982E-2</c:v>
                </c:pt>
                <c:pt idx="10">
                  <c:v>7.4230959554000053E-2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B-42A8-A32B-CE0879F8F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290896"/>
        <c:axId val="2039288496"/>
      </c:scatterChart>
      <c:valAx>
        <c:axId val="203929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9288496"/>
        <c:crosses val="autoZero"/>
        <c:crossBetween val="midCat"/>
        <c:majorUnit val="1"/>
      </c:valAx>
      <c:valAx>
        <c:axId val="203928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929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Sheet1!$M$19</c:f>
              <c:strCache>
                <c:ptCount val="1"/>
                <c:pt idx="0">
                  <c:v>Lauf 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strRef>
              <c:f>Sheet1!$B$20:$B$30</c:f>
              <c:strCache>
                <c:ptCount val="11"/>
                <c:pt idx="0">
                  <c:v>Ball 1</c:v>
                </c:pt>
                <c:pt idx="1">
                  <c:v>Ball 2</c:v>
                </c:pt>
                <c:pt idx="2">
                  <c:v>Ball 3</c:v>
                </c:pt>
                <c:pt idx="3">
                  <c:v>Ball 4</c:v>
                </c:pt>
                <c:pt idx="4">
                  <c:v>Ball 5</c:v>
                </c:pt>
                <c:pt idx="5">
                  <c:v>Ball 6</c:v>
                </c:pt>
                <c:pt idx="6">
                  <c:v>Ball 7</c:v>
                </c:pt>
                <c:pt idx="7">
                  <c:v>Ball 8</c:v>
                </c:pt>
                <c:pt idx="8">
                  <c:v>Ball 9</c:v>
                </c:pt>
                <c:pt idx="9">
                  <c:v>Ball 10</c:v>
                </c:pt>
                <c:pt idx="10">
                  <c:v>Ball 11</c:v>
                </c:pt>
              </c:strCache>
            </c:strRef>
          </c:xVal>
          <c:yVal>
            <c:numRef>
              <c:f>Sheet1!$M$20:$M$30</c:f>
              <c:numCache>
                <c:formatCode>0.0000</c:formatCode>
                <c:ptCount val="11"/>
                <c:pt idx="0">
                  <c:v>2.137</c:v>
                </c:pt>
                <c:pt idx="1">
                  <c:v>1.508</c:v>
                </c:pt>
                <c:pt idx="2">
                  <c:v>1.774</c:v>
                </c:pt>
                <c:pt idx="3">
                  <c:v>0.753</c:v>
                </c:pt>
                <c:pt idx="4">
                  <c:v>0.311</c:v>
                </c:pt>
                <c:pt idx="5">
                  <c:v>0.77600000000000002</c:v>
                </c:pt>
                <c:pt idx="6">
                  <c:v>1.3340000000000001</c:v>
                </c:pt>
                <c:pt idx="7">
                  <c:v>1.6850000000000001</c:v>
                </c:pt>
                <c:pt idx="8">
                  <c:v>1.9390000000000001</c:v>
                </c:pt>
                <c:pt idx="9">
                  <c:v>1.9319999999999999</c:v>
                </c:pt>
                <c:pt idx="10">
                  <c:v>2.0190000000000001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0-4A50-B826-581C6907B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288976"/>
        <c:axId val="2039290416"/>
      </c:scatterChart>
      <c:valAx>
        <c:axId val="203928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9290416"/>
        <c:crosses val="autoZero"/>
        <c:crossBetween val="midCat"/>
        <c:majorUnit val="1"/>
      </c:valAx>
      <c:valAx>
        <c:axId val="203929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928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Sheet1!$BS$51</c:f>
              <c:strCache>
                <c:ptCount val="1"/>
                <c:pt idx="0">
                  <c:v>Lauf 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strRef>
              <c:f>Sheet1!$AX$52:$AX$62</c:f>
              <c:strCache>
                <c:ptCount val="11"/>
                <c:pt idx="0">
                  <c:v>Ball 1</c:v>
                </c:pt>
                <c:pt idx="1">
                  <c:v>Ball 2</c:v>
                </c:pt>
                <c:pt idx="2">
                  <c:v>Ball 3</c:v>
                </c:pt>
                <c:pt idx="3">
                  <c:v>Ball 4</c:v>
                </c:pt>
                <c:pt idx="4">
                  <c:v>Ball 5</c:v>
                </c:pt>
                <c:pt idx="5">
                  <c:v>Ball 6</c:v>
                </c:pt>
                <c:pt idx="6">
                  <c:v>Ball 7</c:v>
                </c:pt>
                <c:pt idx="7">
                  <c:v>Ball 8</c:v>
                </c:pt>
                <c:pt idx="8">
                  <c:v>Ball 9</c:v>
                </c:pt>
                <c:pt idx="9">
                  <c:v>Ball 10</c:v>
                </c:pt>
                <c:pt idx="10">
                  <c:v>Ball 11</c:v>
                </c:pt>
              </c:strCache>
            </c:strRef>
          </c:xVal>
          <c:yVal>
            <c:numRef>
              <c:f>Sheet1!$BS$52:$BS$62</c:f>
              <c:numCache>
                <c:formatCode>0.0000</c:formatCode>
                <c:ptCount val="11"/>
                <c:pt idx="0">
                  <c:v>4.718307674399997E-2</c:v>
                </c:pt>
                <c:pt idx="1">
                  <c:v>6.7649189545999966E-2</c:v>
                </c:pt>
                <c:pt idx="2">
                  <c:v>6.3034991743999888E-2</c:v>
                </c:pt>
                <c:pt idx="3">
                  <c:v>5.1097983165999998E-2</c:v>
                </c:pt>
                <c:pt idx="4">
                  <c:v>3.9193885218500035E-2</c:v>
                </c:pt>
                <c:pt idx="5">
                  <c:v>5.8458109462499949E-2</c:v>
                </c:pt>
                <c:pt idx="6">
                  <c:v>8.7086120812500001E-2</c:v>
                </c:pt>
                <c:pt idx="7">
                  <c:v>7.2718497335999915E-2</c:v>
                </c:pt>
                <c:pt idx="8">
                  <c:v>7.8257927506500041E-2</c:v>
                </c:pt>
                <c:pt idx="9">
                  <c:v>2.7832513638499954E-2</c:v>
                </c:pt>
                <c:pt idx="10">
                  <c:v>5.8644686183999976E-2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1-4BB5-B011-CC763139B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282256"/>
        <c:axId val="2039280816"/>
      </c:scatterChart>
      <c:valAx>
        <c:axId val="203928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9280816"/>
        <c:crosses val="autoZero"/>
        <c:crossBetween val="midCat"/>
        <c:majorUnit val="1"/>
      </c:valAx>
      <c:valAx>
        <c:axId val="20392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928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Sheet1!$W$19</c:f>
              <c:strCache>
                <c:ptCount val="1"/>
                <c:pt idx="0">
                  <c:v>Lauf 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strRef>
              <c:f>Sheet1!$B$20:$B$30</c:f>
              <c:strCache>
                <c:ptCount val="11"/>
                <c:pt idx="0">
                  <c:v>Ball 1</c:v>
                </c:pt>
                <c:pt idx="1">
                  <c:v>Ball 2</c:v>
                </c:pt>
                <c:pt idx="2">
                  <c:v>Ball 3</c:v>
                </c:pt>
                <c:pt idx="3">
                  <c:v>Ball 4</c:v>
                </c:pt>
                <c:pt idx="4">
                  <c:v>Ball 5</c:v>
                </c:pt>
                <c:pt idx="5">
                  <c:v>Ball 6</c:v>
                </c:pt>
                <c:pt idx="6">
                  <c:v>Ball 7</c:v>
                </c:pt>
                <c:pt idx="7">
                  <c:v>Ball 8</c:v>
                </c:pt>
                <c:pt idx="8">
                  <c:v>Ball 9</c:v>
                </c:pt>
                <c:pt idx="9">
                  <c:v>Ball 10</c:v>
                </c:pt>
                <c:pt idx="10">
                  <c:v>Ball 11</c:v>
                </c:pt>
              </c:strCache>
            </c:strRef>
          </c:xVal>
          <c:yVal>
            <c:numRef>
              <c:f>Sheet1!$W$20:$W$30</c:f>
              <c:numCache>
                <c:formatCode>0.0000</c:formatCode>
                <c:ptCount val="11"/>
                <c:pt idx="0">
                  <c:v>1.94</c:v>
                </c:pt>
                <c:pt idx="1">
                  <c:v>2.2010000000000001</c:v>
                </c:pt>
                <c:pt idx="2">
                  <c:v>2.3119999999999998</c:v>
                </c:pt>
                <c:pt idx="3">
                  <c:v>1.4450000000000001</c:v>
                </c:pt>
                <c:pt idx="4">
                  <c:v>1.653</c:v>
                </c:pt>
                <c:pt idx="5">
                  <c:v>1.639</c:v>
                </c:pt>
                <c:pt idx="6">
                  <c:v>0.82099999999999995</c:v>
                </c:pt>
                <c:pt idx="7">
                  <c:v>1.0289999999999999</c:v>
                </c:pt>
                <c:pt idx="8">
                  <c:v>1.4330000000000001</c:v>
                </c:pt>
                <c:pt idx="9">
                  <c:v>1.708</c:v>
                </c:pt>
                <c:pt idx="10">
                  <c:v>2.1160000000000001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07-4773-AE95-D116820F0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274096"/>
        <c:axId val="2039292816"/>
      </c:scatterChart>
      <c:valAx>
        <c:axId val="203927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9292816"/>
        <c:crosses val="autoZero"/>
        <c:crossBetween val="midCat"/>
        <c:majorUnit val="1"/>
      </c:valAx>
      <c:valAx>
        <c:axId val="20392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927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3</xdr:row>
      <xdr:rowOff>15875</xdr:rowOff>
    </xdr:from>
    <xdr:to>
      <xdr:col>13</xdr:col>
      <xdr:colOff>565150</xdr:colOff>
      <xdr:row>10</xdr:row>
      <xdr:rowOff>187325</xdr:rowOff>
    </xdr:to>
    <xdr:sp macro="" textlink="">
      <xdr:nvSpPr>
        <xdr:cNvPr id="2" name="Right Triangle 1">
          <a:extLst>
            <a:ext uri="{FF2B5EF4-FFF2-40B4-BE49-F238E27FC236}">
              <a16:creationId xmlns:a16="http://schemas.microsoft.com/office/drawing/2014/main" id="{2CC436FF-F176-E97D-B50A-1FC6414B9BEB}"/>
            </a:ext>
          </a:extLst>
        </xdr:cNvPr>
        <xdr:cNvSpPr/>
      </xdr:nvSpPr>
      <xdr:spPr>
        <a:xfrm>
          <a:off x="2870200" y="6540500"/>
          <a:ext cx="4819650" cy="1514475"/>
        </a:xfrm>
        <a:prstGeom prst="rt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17</xdr:col>
      <xdr:colOff>598715</xdr:colOff>
      <xdr:row>46</xdr:row>
      <xdr:rowOff>174509</xdr:rowOff>
    </xdr:from>
    <xdr:to>
      <xdr:col>34</xdr:col>
      <xdr:colOff>238124</xdr:colOff>
      <xdr:row>75</xdr:row>
      <xdr:rowOff>30615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625B12-F426-F925-9312-EDEAF7017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</xdr:colOff>
      <xdr:row>46</xdr:row>
      <xdr:rowOff>181313</xdr:rowOff>
    </xdr:from>
    <xdr:to>
      <xdr:col>17</xdr:col>
      <xdr:colOff>568098</xdr:colOff>
      <xdr:row>75</xdr:row>
      <xdr:rowOff>13606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6BDB0A2-5695-6649-3920-F7AC31DD7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469445</xdr:colOff>
      <xdr:row>64</xdr:row>
      <xdr:rowOff>9524</xdr:rowOff>
    </xdr:from>
    <xdr:to>
      <xdr:col>44</xdr:col>
      <xdr:colOff>122185</xdr:colOff>
      <xdr:row>75</xdr:row>
      <xdr:rowOff>74024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D22129-911C-9DAE-5C05-7733B8D1DF5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197304</xdr:colOff>
      <xdr:row>64</xdr:row>
      <xdr:rowOff>20173</xdr:rowOff>
    </xdr:from>
    <xdr:to>
      <xdr:col>53</xdr:col>
      <xdr:colOff>363829</xdr:colOff>
      <xdr:row>75</xdr:row>
      <xdr:rowOff>84673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81016D6-3154-541F-06F2-D39FE4ACBA7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220742</xdr:colOff>
      <xdr:row>75</xdr:row>
      <xdr:rowOff>143491</xdr:rowOff>
    </xdr:from>
    <xdr:to>
      <xdr:col>53</xdr:col>
      <xdr:colOff>368682</xdr:colOff>
      <xdr:row>87</xdr:row>
      <xdr:rowOff>17491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57492BC-21D4-01E4-EEC2-748CF255F5F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453838</xdr:colOff>
      <xdr:row>75</xdr:row>
      <xdr:rowOff>112378</xdr:rowOff>
    </xdr:from>
    <xdr:to>
      <xdr:col>44</xdr:col>
      <xdr:colOff>106578</xdr:colOff>
      <xdr:row>86</xdr:row>
      <xdr:rowOff>176878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07330A7-6D11-F6BB-4A53-B56607F33F8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263055</xdr:colOff>
      <xdr:row>87</xdr:row>
      <xdr:rowOff>68068</xdr:rowOff>
    </xdr:from>
    <xdr:to>
      <xdr:col>53</xdr:col>
      <xdr:colOff>410995</xdr:colOff>
      <xdr:row>98</xdr:row>
      <xdr:rowOff>132568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1B17A2F-C085-8E94-C457-CD12A0A9821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487383</xdr:colOff>
      <xdr:row>87</xdr:row>
      <xdr:rowOff>86838</xdr:rowOff>
    </xdr:from>
    <xdr:to>
      <xdr:col>44</xdr:col>
      <xdr:colOff>122986</xdr:colOff>
      <xdr:row>98</xdr:row>
      <xdr:rowOff>151338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C3CA2F9-81AE-AECC-D0F4-C970FF26DF9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CFF38-8FBC-6641-A482-AECDECCC7248}">
  <dimension ref="A2:BT62"/>
  <sheetViews>
    <sheetView tabSelected="1" topLeftCell="AF18" zoomScale="70" zoomScaleNormal="70" zoomScaleSheetLayoutView="100" workbookViewId="0">
      <selection activeCell="I15" sqref="I15"/>
    </sheetView>
  </sheetViews>
  <sheetFormatPr defaultRowHeight="15" x14ac:dyDescent="0.25"/>
  <cols>
    <col min="1" max="1" width="9.140625" style="2"/>
    <col min="2" max="2" width="7.140625" style="2" customWidth="1"/>
    <col min="3" max="3" width="12.5703125" style="2" bestFit="1" customWidth="1"/>
    <col min="4" max="4" width="9.42578125" style="2" bestFit="1" customWidth="1"/>
    <col min="5" max="5" width="7.7109375" style="2" customWidth="1"/>
    <col min="6" max="6" width="11.5703125" style="2" customWidth="1"/>
    <col min="7" max="7" width="9.28515625" style="2" customWidth="1"/>
    <col min="8" max="13" width="9.140625" style="2"/>
    <col min="14" max="14" width="9.42578125" style="2" customWidth="1"/>
    <col min="15" max="18" width="9.140625" style="2"/>
    <col min="19" max="19" width="9.5703125" style="2" bestFit="1" customWidth="1"/>
    <col min="20" max="50" width="9.140625" style="2"/>
    <col min="51" max="51" width="10.5703125" style="2" bestFit="1" customWidth="1"/>
    <col min="52" max="16384" width="9.140625" style="2"/>
  </cols>
  <sheetData>
    <row r="2" spans="2:19" ht="15.75" thickBot="1" x14ac:dyDescent="0.3">
      <c r="S2" s="16"/>
    </row>
    <row r="3" spans="2:19" ht="15.75" thickBot="1" x14ac:dyDescent="0.3">
      <c r="B3" s="3" t="s">
        <v>35</v>
      </c>
      <c r="C3" s="4" t="s">
        <v>48</v>
      </c>
      <c r="D3" s="5" t="s">
        <v>47</v>
      </c>
    </row>
    <row r="4" spans="2:19" x14ac:dyDescent="0.25">
      <c r="B4" s="6" t="s">
        <v>0</v>
      </c>
      <c r="C4" s="1">
        <f>D4*9.81*0.5145</f>
        <v>0.29879690399999997</v>
      </c>
      <c r="D4" s="6">
        <v>5.9200000000000003E-2</v>
      </c>
    </row>
    <row r="5" spans="2:19" x14ac:dyDescent="0.25">
      <c r="B5" s="1" t="s">
        <v>1</v>
      </c>
      <c r="C5" s="1">
        <f t="shared" ref="C5:C14" si="0">D5*9.81*0.5145</f>
        <v>0.28971186299999996</v>
      </c>
      <c r="D5" s="1">
        <v>5.74E-2</v>
      </c>
    </row>
    <row r="6" spans="2:19" x14ac:dyDescent="0.25">
      <c r="B6" s="1" t="s">
        <v>2</v>
      </c>
      <c r="C6" s="1">
        <f t="shared" si="0"/>
        <v>0.28668351599999997</v>
      </c>
      <c r="D6" s="1">
        <v>5.6800000000000003E-2</v>
      </c>
      <c r="J6" s="2" t="s">
        <v>37</v>
      </c>
      <c r="K6" s="2" t="s">
        <v>40</v>
      </c>
    </row>
    <row r="7" spans="2:19" x14ac:dyDescent="0.25">
      <c r="B7" s="1" t="s">
        <v>3</v>
      </c>
      <c r="C7" s="1">
        <f t="shared" si="0"/>
        <v>0.29021658750000001</v>
      </c>
      <c r="D7" s="1">
        <v>5.7500000000000002E-2</v>
      </c>
      <c r="F7" s="2" t="s">
        <v>36</v>
      </c>
    </row>
    <row r="8" spans="2:19" x14ac:dyDescent="0.25">
      <c r="B8" s="1" t="s">
        <v>4</v>
      </c>
      <c r="C8" s="1">
        <f t="shared" si="0"/>
        <v>0.28718824050000002</v>
      </c>
      <c r="D8" s="1">
        <v>5.6899999999999999E-2</v>
      </c>
      <c r="F8" s="2" t="s">
        <v>41</v>
      </c>
    </row>
    <row r="9" spans="2:19" x14ac:dyDescent="0.25">
      <c r="B9" s="1" t="s">
        <v>5</v>
      </c>
      <c r="C9" s="1">
        <f t="shared" si="0"/>
        <v>0.29425438349999994</v>
      </c>
      <c r="D9" s="1">
        <v>5.8299999999999998E-2</v>
      </c>
    </row>
    <row r="10" spans="2:19" x14ac:dyDescent="0.25">
      <c r="B10" s="1" t="s">
        <v>6</v>
      </c>
      <c r="C10" s="1">
        <f t="shared" si="0"/>
        <v>0.28466461799999998</v>
      </c>
      <c r="D10" s="1">
        <v>5.6399999999999999E-2</v>
      </c>
      <c r="N10" s="2" t="s">
        <v>39</v>
      </c>
      <c r="O10" s="2" t="s">
        <v>42</v>
      </c>
      <c r="P10" s="2" t="s">
        <v>43</v>
      </c>
    </row>
    <row r="11" spans="2:19" x14ac:dyDescent="0.25">
      <c r="B11" s="1" t="s">
        <v>7</v>
      </c>
      <c r="C11" s="1">
        <f t="shared" si="0"/>
        <v>0.29677800599999998</v>
      </c>
      <c r="D11" s="1">
        <v>5.8799999999999998E-2</v>
      </c>
      <c r="O11" s="2" t="s">
        <v>44</v>
      </c>
      <c r="P11" s="2" t="s">
        <v>45</v>
      </c>
    </row>
    <row r="12" spans="2:19" x14ac:dyDescent="0.25">
      <c r="B12" s="1" t="s">
        <v>8</v>
      </c>
      <c r="C12" s="1">
        <f t="shared" si="0"/>
        <v>0.29526383250000005</v>
      </c>
      <c r="D12" s="1">
        <v>5.8500000000000003E-2</v>
      </c>
      <c r="J12" s="2" t="s">
        <v>38</v>
      </c>
      <c r="K12" s="2" t="s">
        <v>46</v>
      </c>
    </row>
    <row r="13" spans="2:19" x14ac:dyDescent="0.25">
      <c r="B13" s="1" t="s">
        <v>9</v>
      </c>
      <c r="C13" s="1">
        <f t="shared" si="0"/>
        <v>0.28819768949999996</v>
      </c>
      <c r="D13" s="1">
        <v>5.7099999999999998E-2</v>
      </c>
    </row>
    <row r="14" spans="2:19" x14ac:dyDescent="0.25">
      <c r="B14" s="1" t="s">
        <v>10</v>
      </c>
      <c r="C14" s="1">
        <f t="shared" si="0"/>
        <v>0.29475910799999999</v>
      </c>
      <c r="D14" s="1">
        <v>5.8400000000000001E-2</v>
      </c>
    </row>
    <row r="18" spans="1:72" ht="15.75" thickBot="1" x14ac:dyDescent="0.3"/>
    <row r="19" spans="1:72" ht="15.75" thickBot="1" x14ac:dyDescent="0.3">
      <c r="B19" s="7" t="s">
        <v>33</v>
      </c>
      <c r="C19" s="8" t="s">
        <v>11</v>
      </c>
      <c r="D19" s="1" t="s">
        <v>12</v>
      </c>
      <c r="E19" s="1" t="s">
        <v>13</v>
      </c>
      <c r="F19" s="1" t="s">
        <v>14</v>
      </c>
      <c r="G19" s="1" t="s">
        <v>15</v>
      </c>
      <c r="H19" s="1" t="s">
        <v>16</v>
      </c>
      <c r="I19" s="1" t="s">
        <v>17</v>
      </c>
      <c r="J19" s="1" t="s">
        <v>18</v>
      </c>
      <c r="K19" s="1" t="s">
        <v>19</v>
      </c>
      <c r="L19" s="1" t="s">
        <v>20</v>
      </c>
      <c r="M19" s="1" t="s">
        <v>21</v>
      </c>
      <c r="N19" s="1" t="s">
        <v>22</v>
      </c>
      <c r="O19" s="1" t="s">
        <v>23</v>
      </c>
      <c r="P19" s="1" t="s">
        <v>24</v>
      </c>
      <c r="Q19" s="1" t="s">
        <v>25</v>
      </c>
      <c r="R19" s="1" t="s">
        <v>26</v>
      </c>
      <c r="S19" s="1" t="s">
        <v>27</v>
      </c>
      <c r="T19" s="1" t="s">
        <v>28</v>
      </c>
      <c r="U19" s="1" t="s">
        <v>29</v>
      </c>
      <c r="V19" s="1" t="s">
        <v>30</v>
      </c>
      <c r="W19" s="1" t="s">
        <v>31</v>
      </c>
      <c r="X19" s="1" t="s">
        <v>32</v>
      </c>
      <c r="Z19" s="9" t="s">
        <v>49</v>
      </c>
      <c r="AA19" s="8" t="s">
        <v>11</v>
      </c>
      <c r="AB19" s="1" t="s">
        <v>12</v>
      </c>
      <c r="AC19" s="1" t="s">
        <v>13</v>
      </c>
      <c r="AD19" s="1" t="s">
        <v>14</v>
      </c>
      <c r="AE19" s="1" t="s">
        <v>15</v>
      </c>
      <c r="AF19" s="1" t="s">
        <v>16</v>
      </c>
      <c r="AG19" s="1" t="s">
        <v>17</v>
      </c>
      <c r="AH19" s="1" t="s">
        <v>18</v>
      </c>
      <c r="AI19" s="1" t="s">
        <v>19</v>
      </c>
      <c r="AJ19" s="1" t="s">
        <v>20</v>
      </c>
      <c r="AK19" s="1" t="s">
        <v>21</v>
      </c>
      <c r="AL19" s="1" t="s">
        <v>22</v>
      </c>
      <c r="AM19" s="1" t="s">
        <v>23</v>
      </c>
      <c r="AN19" s="1" t="s">
        <v>24</v>
      </c>
      <c r="AO19" s="1" t="s">
        <v>25</v>
      </c>
      <c r="AP19" s="1" t="s">
        <v>26</v>
      </c>
      <c r="AQ19" s="1" t="s">
        <v>27</v>
      </c>
      <c r="AR19" s="1" t="s">
        <v>28</v>
      </c>
      <c r="AS19" s="1" t="s">
        <v>29</v>
      </c>
      <c r="AT19" s="1" t="s">
        <v>30</v>
      </c>
      <c r="AU19" s="1" t="s">
        <v>31</v>
      </c>
      <c r="AV19" s="1" t="s">
        <v>32</v>
      </c>
      <c r="AX19" s="10" t="s">
        <v>51</v>
      </c>
      <c r="AY19" s="8" t="s">
        <v>11</v>
      </c>
      <c r="AZ19" s="1" t="s">
        <v>12</v>
      </c>
      <c r="BA19" s="1" t="s">
        <v>13</v>
      </c>
      <c r="BB19" s="1" t="s">
        <v>14</v>
      </c>
      <c r="BC19" s="1" t="s">
        <v>15</v>
      </c>
      <c r="BD19" s="1" t="s">
        <v>16</v>
      </c>
      <c r="BE19" s="1" t="s">
        <v>17</v>
      </c>
      <c r="BF19" s="1" t="s">
        <v>18</v>
      </c>
      <c r="BG19" s="1" t="s">
        <v>19</v>
      </c>
      <c r="BH19" s="1" t="s">
        <v>20</v>
      </c>
      <c r="BI19" s="1" t="s">
        <v>21</v>
      </c>
      <c r="BJ19" s="1" t="s">
        <v>22</v>
      </c>
      <c r="BK19" s="1" t="s">
        <v>23</v>
      </c>
      <c r="BL19" s="1" t="s">
        <v>24</v>
      </c>
      <c r="BM19" s="1" t="s">
        <v>25</v>
      </c>
      <c r="BN19" s="1" t="s">
        <v>26</v>
      </c>
      <c r="BO19" s="1" t="s">
        <v>27</v>
      </c>
      <c r="BP19" s="1" t="s">
        <v>28</v>
      </c>
      <c r="BQ19" s="1" t="s">
        <v>29</v>
      </c>
      <c r="BR19" s="1" t="s">
        <v>30</v>
      </c>
      <c r="BS19" s="1" t="s">
        <v>31</v>
      </c>
      <c r="BT19" s="1" t="s">
        <v>32</v>
      </c>
    </row>
    <row r="20" spans="1:72" x14ac:dyDescent="0.25">
      <c r="A20" s="2" t="s">
        <v>54</v>
      </c>
      <c r="B20" s="6" t="s">
        <v>0</v>
      </c>
      <c r="C20" s="1">
        <v>1.5409999999999999</v>
      </c>
      <c r="D20" s="1">
        <v>1.2649999999999999</v>
      </c>
      <c r="E20" s="1">
        <v>1.76</v>
      </c>
      <c r="F20" s="1">
        <v>1.714</v>
      </c>
      <c r="G20" s="1">
        <v>0.90300000000000002</v>
      </c>
      <c r="H20" s="1">
        <v>2.5449999999999999</v>
      </c>
      <c r="I20" s="1">
        <v>2.105</v>
      </c>
      <c r="J20" s="1">
        <v>1.8720000000000001</v>
      </c>
      <c r="K20" s="1">
        <v>1.6359999999999999</v>
      </c>
      <c r="L20" s="1">
        <v>2.8109999999999999</v>
      </c>
      <c r="M20" s="1">
        <v>2.137</v>
      </c>
      <c r="N20" s="1">
        <v>0.25</v>
      </c>
      <c r="O20" s="1">
        <v>2.12</v>
      </c>
      <c r="P20" s="1">
        <v>1.0489999999999999</v>
      </c>
      <c r="Q20" s="1">
        <v>2.262</v>
      </c>
      <c r="R20" s="1">
        <v>2.4630000000000001</v>
      </c>
      <c r="S20" s="1">
        <v>0.65500000000000003</v>
      </c>
      <c r="T20" s="15" t="s">
        <v>53</v>
      </c>
      <c r="U20" s="1">
        <v>2.1789999999999998</v>
      </c>
      <c r="V20" s="1">
        <v>1.899</v>
      </c>
      <c r="W20" s="1">
        <v>1.94</v>
      </c>
      <c r="X20" s="1">
        <v>2.0950000000000002</v>
      </c>
      <c r="Z20" s="6" t="s">
        <v>0</v>
      </c>
      <c r="AA20" s="1">
        <f>0.5*D4*(C20^2)</f>
        <v>7.0290557599999998E-2</v>
      </c>
      <c r="AB20" s="1">
        <f>0.5*D4*(D20^2)</f>
        <v>4.7366659999999998E-2</v>
      </c>
      <c r="AC20" s="1">
        <f>0.5*D4*(E20^2)</f>
        <v>9.168896E-2</v>
      </c>
      <c r="AD20" s="1">
        <f>0.5*D4*(F20^2)</f>
        <v>8.6958761600000004E-2</v>
      </c>
      <c r="AE20" s="1">
        <f>0.5*D4*(G20^2)</f>
        <v>2.4136106400000003E-2</v>
      </c>
      <c r="AF20" s="1">
        <f>0.5*D4*(H20^2)</f>
        <v>0.19171993999999998</v>
      </c>
      <c r="AG20" s="1">
        <f>0.5*D4*(I20^2)</f>
        <v>0.13115834000000001</v>
      </c>
      <c r="AH20" s="1">
        <f>0.5*D4*(J20^2)</f>
        <v>0.10372976640000002</v>
      </c>
      <c r="AI20" s="1">
        <f>0.5*D4*(K20^2)</f>
        <v>7.9224281600000002E-2</v>
      </c>
      <c r="AJ20" s="1">
        <f>0.5*D4*(L20^2)</f>
        <v>0.23389094159999999</v>
      </c>
      <c r="AK20" s="1">
        <f>0.5*D4*(M20^2)</f>
        <v>0.1351763624</v>
      </c>
      <c r="AL20" s="1">
        <f>0.5*D4*(N20^2)</f>
        <v>1.8500000000000001E-3</v>
      </c>
      <c r="AM20" s="1">
        <f>0.5*D4*(O20^2)</f>
        <v>0.13303424000000003</v>
      </c>
      <c r="AN20" s="1">
        <f>0.5*D4*(P20^2)</f>
        <v>3.2571869599999997E-2</v>
      </c>
      <c r="AO20" s="1">
        <f>0.5*D4*(Q20^2)</f>
        <v>0.15145266239999999</v>
      </c>
      <c r="AP20" s="1">
        <f>0.5*D4*(R20^2)</f>
        <v>0.17956452240000004</v>
      </c>
      <c r="AQ20" s="1">
        <f>0.5*D4*(S20^2)</f>
        <v>1.2699140000000001E-2</v>
      </c>
      <c r="AR20" s="1" t="e">
        <f>0.5*D4*(T20^2)</f>
        <v>#VALUE!</v>
      </c>
      <c r="AS20" s="1">
        <f>0.5*D4*(U20^2)</f>
        <v>0.14054201359999996</v>
      </c>
      <c r="AT20" s="1">
        <f>0.5*D4*(V20^2)</f>
        <v>0.1067435496</v>
      </c>
      <c r="AU20" s="1">
        <f>0.5*D4*(W20^2)</f>
        <v>0.11140256</v>
      </c>
      <c r="AV20" s="1">
        <f>0.5*D4*(X20^2)</f>
        <v>0.12991514000000004</v>
      </c>
      <c r="AX20" s="6" t="s">
        <v>0</v>
      </c>
      <c r="AY20" s="1">
        <f>AA20+$C4</f>
        <v>0.36908746159999994</v>
      </c>
      <c r="AZ20" s="1">
        <f t="shared" ref="AZ20:AZ30" si="1">AB20+$C4</f>
        <v>0.34616356399999998</v>
      </c>
      <c r="BA20" s="1">
        <f t="shared" ref="BA20:BT20" si="2">AC20+$C4</f>
        <v>0.39048586399999996</v>
      </c>
      <c r="BB20" s="1">
        <f t="shared" si="2"/>
        <v>0.38575566559999996</v>
      </c>
      <c r="BC20" s="1">
        <f t="shared" si="2"/>
        <v>0.3229330104</v>
      </c>
      <c r="BD20" s="1">
        <f t="shared" si="2"/>
        <v>0.49051684399999995</v>
      </c>
      <c r="BE20" s="1">
        <f t="shared" si="2"/>
        <v>0.42995524399999996</v>
      </c>
      <c r="BF20" s="1">
        <f t="shared" si="2"/>
        <v>0.40252667040000001</v>
      </c>
      <c r="BG20" s="1">
        <f t="shared" si="2"/>
        <v>0.37802118559999998</v>
      </c>
      <c r="BH20" s="1">
        <f t="shared" si="2"/>
        <v>0.53268784559999993</v>
      </c>
      <c r="BI20" s="1">
        <f t="shared" si="2"/>
        <v>0.4339732664</v>
      </c>
      <c r="BJ20" s="1">
        <f t="shared" si="2"/>
        <v>0.30064690399999999</v>
      </c>
      <c r="BK20" s="1">
        <f t="shared" si="2"/>
        <v>0.431831144</v>
      </c>
      <c r="BL20" s="1">
        <f t="shared" si="2"/>
        <v>0.33136877359999994</v>
      </c>
      <c r="BM20" s="1">
        <f t="shared" si="2"/>
        <v>0.45024956639999997</v>
      </c>
      <c r="BN20" s="1">
        <f t="shared" si="2"/>
        <v>0.47836142640000001</v>
      </c>
      <c r="BO20" s="1">
        <f t="shared" si="2"/>
        <v>0.31149604399999997</v>
      </c>
      <c r="BP20" s="1" t="e">
        <f t="shared" si="2"/>
        <v>#VALUE!</v>
      </c>
      <c r="BQ20" s="1">
        <f t="shared" si="2"/>
        <v>0.43933891759999993</v>
      </c>
      <c r="BR20" s="1">
        <f t="shared" si="2"/>
        <v>0.40554045359999996</v>
      </c>
      <c r="BS20" s="1">
        <f t="shared" si="2"/>
        <v>0.41019946399999996</v>
      </c>
      <c r="BT20" s="1">
        <f t="shared" si="2"/>
        <v>0.42871204400000001</v>
      </c>
    </row>
    <row r="21" spans="1:72" x14ac:dyDescent="0.25">
      <c r="A21" s="2" t="s">
        <v>55</v>
      </c>
      <c r="B21" s="1" t="s">
        <v>1</v>
      </c>
      <c r="C21" s="1">
        <v>1.8160000000000001</v>
      </c>
      <c r="D21" s="1">
        <v>1.556</v>
      </c>
      <c r="E21" s="1">
        <v>1.93</v>
      </c>
      <c r="F21" s="1">
        <v>1.821</v>
      </c>
      <c r="G21" s="1">
        <v>1.282</v>
      </c>
      <c r="H21" s="1">
        <v>0.93799999999999994</v>
      </c>
      <c r="I21" s="1">
        <v>1.591</v>
      </c>
      <c r="J21" s="1">
        <v>1.458</v>
      </c>
      <c r="K21" s="1">
        <v>2.069</v>
      </c>
      <c r="L21" s="1">
        <v>1.929</v>
      </c>
      <c r="M21" s="1">
        <v>1.508</v>
      </c>
      <c r="N21" s="1">
        <v>3.1080000000000001</v>
      </c>
      <c r="O21" s="1">
        <v>1.552</v>
      </c>
      <c r="P21" s="1">
        <v>0.16900000000000001</v>
      </c>
      <c r="Q21" s="1">
        <v>1.532</v>
      </c>
      <c r="R21" s="1">
        <v>0.93700000000000006</v>
      </c>
      <c r="S21" s="1">
        <v>1.0569999999999999</v>
      </c>
      <c r="T21" s="15" t="s">
        <v>53</v>
      </c>
      <c r="U21" s="1">
        <v>1.319</v>
      </c>
      <c r="V21" s="1">
        <v>2.2959999999999998</v>
      </c>
      <c r="W21" s="1">
        <v>2.2010000000000001</v>
      </c>
      <c r="X21" s="1">
        <v>1.3</v>
      </c>
      <c r="Z21" s="1" t="s">
        <v>1</v>
      </c>
      <c r="AA21" s="1">
        <f>0.5*D5*(C21^2)</f>
        <v>9.4648467200000003E-2</v>
      </c>
      <c r="AB21" s="1">
        <f t="shared" ref="AB21:AB30" si="3">0.5*D5*(D21^2)</f>
        <v>6.9486603200000011E-2</v>
      </c>
      <c r="AC21" s="1">
        <f t="shared" ref="AC21:AC30" si="4">0.5*D5*(E21^2)</f>
        <v>0.10690463</v>
      </c>
      <c r="AD21" s="1">
        <f t="shared" ref="AD21:AD30" si="5">0.5*D5*(F21^2)</f>
        <v>9.517037669999999E-2</v>
      </c>
      <c r="AE21" s="1">
        <f t="shared" ref="AE21:AE30" si="6">0.5*D5*(G21^2)</f>
        <v>4.7169138799999996E-2</v>
      </c>
      <c r="AF21" s="1">
        <f t="shared" ref="AF21:AF30" si="7">0.5*D5*(H21^2)</f>
        <v>2.5251522799999995E-2</v>
      </c>
      <c r="AG21" s="1">
        <f t="shared" ref="AG21:AG30" si="8">0.5*D5*(I21^2)</f>
        <v>7.2647764699999992E-2</v>
      </c>
      <c r="AH21" s="1">
        <f t="shared" ref="AH21:AH30" si="9">0.5*D5*(J21^2)</f>
        <v>6.1009426799999995E-2</v>
      </c>
      <c r="AI21" s="1">
        <f t="shared" ref="AI21:AI30" si="10">0.5*D5*(K21^2)</f>
        <v>0.1228578407</v>
      </c>
      <c r="AJ21" s="1">
        <f t="shared" ref="AJ21:AJ30" si="11">0.5*D5*(L21^2)</f>
        <v>0.1067938767</v>
      </c>
      <c r="AK21" s="1">
        <f t="shared" ref="AK21:AK30" si="12">0.5*D5*(M21^2)</f>
        <v>6.5265636799999999E-2</v>
      </c>
      <c r="AL21" s="1">
        <f t="shared" ref="AL21:AL30" si="13">0.5*D5*(N21^2)</f>
        <v>0.27723235680000002</v>
      </c>
      <c r="AM21" s="1">
        <f t="shared" ref="AM21:AM30" si="14">0.5*D5*(O21^2)</f>
        <v>6.91298048E-2</v>
      </c>
      <c r="AN21" s="1">
        <f t="shared" ref="AN21:AN30" si="15">0.5*D5*(P21^2)</f>
        <v>8.1970070000000005E-4</v>
      </c>
      <c r="AO21" s="1">
        <f t="shared" ref="AO21:AO30" si="16">0.5*D5*(Q21^2)</f>
        <v>6.7359588800000009E-2</v>
      </c>
      <c r="AP21" s="1">
        <f t="shared" ref="AP21:AP30" si="17">0.5*D5*(R21^2)</f>
        <v>2.5197710300000002E-2</v>
      </c>
      <c r="AQ21" s="1">
        <f t="shared" ref="AQ21:AQ30" si="18">0.5*D5*(S21^2)</f>
        <v>3.2065046299999997E-2</v>
      </c>
      <c r="AR21" s="1" t="e">
        <f t="shared" ref="AR21:AR30" si="19">0.5*D5*(T21^2)</f>
        <v>#VALUE!</v>
      </c>
      <c r="AS21" s="1">
        <f t="shared" ref="AS21:AS30" si="20">0.5*D5*(U21^2)</f>
        <v>4.9931140699999994E-2</v>
      </c>
      <c r="AT21" s="1">
        <f t="shared" ref="AT21:AT30" si="21">0.5*D5*(V21^2)</f>
        <v>0.15129537919999997</v>
      </c>
      <c r="AU21" s="1">
        <f t="shared" ref="AU21:AU30" si="22">0.5*D5*(W21^2)</f>
        <v>0.1390343087</v>
      </c>
      <c r="AV21" s="1">
        <f t="shared" ref="AV21:AV30" si="23">0.5*D5*(X21^2)</f>
        <v>4.8503000000000004E-2</v>
      </c>
      <c r="AX21" s="1" t="s">
        <v>1</v>
      </c>
      <c r="AY21" s="1">
        <f t="shared" ref="AY21:AY30" si="24">AA21+$C5</f>
        <v>0.38436033019999993</v>
      </c>
      <c r="AZ21" s="1">
        <f t="shared" si="1"/>
        <v>0.35919846619999996</v>
      </c>
      <c r="BA21" s="1">
        <f t="shared" ref="BA21:BT21" si="25">AC21+$C5</f>
        <v>0.39661649299999996</v>
      </c>
      <c r="BB21" s="1">
        <f t="shared" si="25"/>
        <v>0.38488223969999996</v>
      </c>
      <c r="BC21" s="1">
        <f t="shared" si="25"/>
        <v>0.33688100179999997</v>
      </c>
      <c r="BD21" s="1">
        <f t="shared" si="25"/>
        <v>0.31496338579999994</v>
      </c>
      <c r="BE21" s="1">
        <f t="shared" si="25"/>
        <v>0.36235962769999996</v>
      </c>
      <c r="BF21" s="1">
        <f t="shared" si="25"/>
        <v>0.35072128979999995</v>
      </c>
      <c r="BG21" s="1">
        <f t="shared" si="25"/>
        <v>0.41256970369999996</v>
      </c>
      <c r="BH21" s="1">
        <f t="shared" si="25"/>
        <v>0.39650573969999997</v>
      </c>
      <c r="BI21" s="1">
        <f t="shared" si="25"/>
        <v>0.35497749979999993</v>
      </c>
      <c r="BJ21" s="1">
        <f t="shared" si="25"/>
        <v>0.56694421979999998</v>
      </c>
      <c r="BK21" s="1">
        <f t="shared" si="25"/>
        <v>0.35884166779999993</v>
      </c>
      <c r="BL21" s="1">
        <f t="shared" si="25"/>
        <v>0.29053156369999994</v>
      </c>
      <c r="BM21" s="1">
        <f t="shared" si="25"/>
        <v>0.35707145179999999</v>
      </c>
      <c r="BN21" s="1">
        <f t="shared" si="25"/>
        <v>0.31490957329999997</v>
      </c>
      <c r="BO21" s="1">
        <f t="shared" si="25"/>
        <v>0.32177690929999997</v>
      </c>
      <c r="BP21" s="1" t="e">
        <f t="shared" si="25"/>
        <v>#VALUE!</v>
      </c>
      <c r="BQ21" s="1">
        <f t="shared" si="25"/>
        <v>0.33964300369999995</v>
      </c>
      <c r="BR21" s="1">
        <f t="shared" si="25"/>
        <v>0.44100724219999993</v>
      </c>
      <c r="BS21" s="1">
        <f t="shared" si="25"/>
        <v>0.42874617169999996</v>
      </c>
      <c r="BT21" s="1">
        <f t="shared" si="25"/>
        <v>0.33821486299999998</v>
      </c>
    </row>
    <row r="22" spans="1:72" x14ac:dyDescent="0.25">
      <c r="A22" s="2" t="s">
        <v>56</v>
      </c>
      <c r="B22" s="1" t="s">
        <v>2</v>
      </c>
      <c r="C22" s="1">
        <v>2.0619999999999998</v>
      </c>
      <c r="D22" s="1">
        <v>1.873</v>
      </c>
      <c r="E22" s="1">
        <v>1.3109999999999999</v>
      </c>
      <c r="F22" s="1">
        <v>2.1309999999999998</v>
      </c>
      <c r="G22" s="1">
        <v>1.149</v>
      </c>
      <c r="H22" s="1">
        <v>1.917</v>
      </c>
      <c r="I22" s="1">
        <v>1.23</v>
      </c>
      <c r="J22" s="1">
        <v>2.0299999999999998</v>
      </c>
      <c r="K22" s="1">
        <v>2.2210000000000001</v>
      </c>
      <c r="L22" s="1">
        <v>1.9330000000000001</v>
      </c>
      <c r="M22" s="1">
        <v>1.774</v>
      </c>
      <c r="N22" s="1">
        <v>3.089</v>
      </c>
      <c r="O22" s="1">
        <v>1.3680000000000001</v>
      </c>
      <c r="P22" s="1">
        <v>1.94</v>
      </c>
      <c r="Q22" s="15" t="s">
        <v>53</v>
      </c>
      <c r="R22" s="1">
        <v>1.484</v>
      </c>
      <c r="S22" s="2">
        <v>1.151</v>
      </c>
      <c r="T22" s="1">
        <v>1.8779999999999999</v>
      </c>
      <c r="U22" s="1">
        <v>1.504</v>
      </c>
      <c r="V22" s="1">
        <v>2.407</v>
      </c>
      <c r="W22" s="1">
        <v>2.3119999999999998</v>
      </c>
      <c r="X22" s="1">
        <v>0.61299999999999999</v>
      </c>
      <c r="Z22" s="1" t="s">
        <v>2</v>
      </c>
      <c r="AA22" s="1">
        <f t="shared" ref="AA22:AA30" si="26">0.5*D6*(C22^2)</f>
        <v>0.12075236959999999</v>
      </c>
      <c r="AB22" s="1">
        <f t="shared" si="3"/>
        <v>9.9630863599999994E-2</v>
      </c>
      <c r="AC22" s="1">
        <f t="shared" si="4"/>
        <v>4.8811676400000004E-2</v>
      </c>
      <c r="AD22" s="1">
        <f t="shared" si="5"/>
        <v>0.12896897239999996</v>
      </c>
      <c r="AE22" s="1">
        <f t="shared" si="6"/>
        <v>3.7493708399999999E-2</v>
      </c>
      <c r="AF22" s="1">
        <f t="shared" si="7"/>
        <v>0.10436684760000002</v>
      </c>
      <c r="AG22" s="1">
        <f t="shared" si="8"/>
        <v>4.2966360000000002E-2</v>
      </c>
      <c r="AH22" s="1">
        <f t="shared" si="9"/>
        <v>0.11703355999999998</v>
      </c>
      <c r="AI22" s="1">
        <f t="shared" si="10"/>
        <v>0.14009268440000003</v>
      </c>
      <c r="AJ22" s="1">
        <f t="shared" si="11"/>
        <v>0.10611628760000001</v>
      </c>
      <c r="AK22" s="1">
        <f t="shared" si="12"/>
        <v>8.9376958400000012E-2</v>
      </c>
      <c r="AL22" s="1">
        <f t="shared" si="13"/>
        <v>0.27099055640000003</v>
      </c>
      <c r="AM22" s="1">
        <f t="shared" si="14"/>
        <v>5.3148441600000006E-2</v>
      </c>
      <c r="AN22" s="1">
        <f t="shared" si="15"/>
        <v>0.10688624000000001</v>
      </c>
      <c r="AO22" s="1" t="e">
        <f t="shared" si="16"/>
        <v>#VALUE!</v>
      </c>
      <c r="AP22" s="1">
        <f t="shared" si="17"/>
        <v>6.2544070399999999E-2</v>
      </c>
      <c r="AQ22" s="1">
        <f>0.5*D6*(S37^2)</f>
        <v>0.24832531159999999</v>
      </c>
      <c r="AR22" s="1">
        <f t="shared" si="19"/>
        <v>0.10016350559999999</v>
      </c>
      <c r="AS22" s="1">
        <f t="shared" si="20"/>
        <v>6.4241254400000003E-2</v>
      </c>
      <c r="AT22" s="1">
        <f t="shared" si="21"/>
        <v>0.16453963160000001</v>
      </c>
      <c r="AU22" s="1">
        <f t="shared" si="22"/>
        <v>0.15180776959999998</v>
      </c>
      <c r="AV22" s="1">
        <f t="shared" si="23"/>
        <v>1.06718396E-2</v>
      </c>
      <c r="AX22" s="1" t="s">
        <v>2</v>
      </c>
      <c r="AY22" s="1">
        <f t="shared" si="24"/>
        <v>0.40743588559999999</v>
      </c>
      <c r="AZ22" s="1">
        <f t="shared" si="1"/>
        <v>0.38631437959999998</v>
      </c>
      <c r="BA22" s="1">
        <f t="shared" ref="BA22:BT22" si="27">AC22+$C6</f>
        <v>0.33549519239999998</v>
      </c>
      <c r="BB22" s="1">
        <f t="shared" si="27"/>
        <v>0.41565248839999991</v>
      </c>
      <c r="BC22" s="1">
        <f t="shared" si="27"/>
        <v>0.32417722439999996</v>
      </c>
      <c r="BD22" s="1">
        <f t="shared" si="27"/>
        <v>0.39105036360000001</v>
      </c>
      <c r="BE22" s="1">
        <f t="shared" si="27"/>
        <v>0.32964987599999995</v>
      </c>
      <c r="BF22" s="1">
        <f t="shared" si="27"/>
        <v>0.40371707599999995</v>
      </c>
      <c r="BG22" s="1">
        <f t="shared" si="27"/>
        <v>0.42677620039999997</v>
      </c>
      <c r="BH22" s="1">
        <f t="shared" si="27"/>
        <v>0.3927998036</v>
      </c>
      <c r="BI22" s="1">
        <f t="shared" si="27"/>
        <v>0.37606047440000001</v>
      </c>
      <c r="BJ22" s="1">
        <f t="shared" si="27"/>
        <v>0.5576740724</v>
      </c>
      <c r="BK22" s="1">
        <f t="shared" si="27"/>
        <v>0.33983195759999996</v>
      </c>
      <c r="BL22" s="1">
        <f t="shared" si="27"/>
        <v>0.39356975599999999</v>
      </c>
      <c r="BM22" s="1" t="e">
        <f t="shared" si="27"/>
        <v>#VALUE!</v>
      </c>
      <c r="BN22" s="1">
        <f t="shared" si="27"/>
        <v>0.34922758639999996</v>
      </c>
      <c r="BO22" s="1">
        <f t="shared" si="27"/>
        <v>0.53500882760000001</v>
      </c>
      <c r="BP22" s="1">
        <f t="shared" si="27"/>
        <v>0.38684702159999995</v>
      </c>
      <c r="BQ22" s="1">
        <f t="shared" si="27"/>
        <v>0.35092477039999997</v>
      </c>
      <c r="BR22" s="1">
        <f t="shared" si="27"/>
        <v>0.45122314759999999</v>
      </c>
      <c r="BS22" s="1">
        <f t="shared" si="27"/>
        <v>0.43849128559999995</v>
      </c>
      <c r="BT22" s="1">
        <f t="shared" si="27"/>
        <v>0.29735535559999998</v>
      </c>
    </row>
    <row r="23" spans="1:72" x14ac:dyDescent="0.25">
      <c r="A23" s="2" t="s">
        <v>57</v>
      </c>
      <c r="B23" s="1" t="s">
        <v>3</v>
      </c>
      <c r="C23" s="1">
        <v>1.6850000000000001</v>
      </c>
      <c r="D23" s="1">
        <v>2.335</v>
      </c>
      <c r="E23" s="1">
        <v>2.3039999999999998</v>
      </c>
      <c r="F23" s="1">
        <v>0.73699999999999999</v>
      </c>
      <c r="G23" s="1">
        <v>1.6719999999999999</v>
      </c>
      <c r="H23" s="1">
        <v>2.0510000000000002</v>
      </c>
      <c r="I23" s="1">
        <v>2.3450000000000002</v>
      </c>
      <c r="J23" s="1">
        <v>1.3819999999999999</v>
      </c>
      <c r="K23" s="1">
        <v>0.48</v>
      </c>
      <c r="L23" s="1">
        <v>1.6579999999999999</v>
      </c>
      <c r="M23" s="1">
        <v>0.753</v>
      </c>
      <c r="N23" s="1">
        <v>0.247</v>
      </c>
      <c r="O23" s="1">
        <v>1.593</v>
      </c>
      <c r="P23" s="1">
        <v>2.9180000000000001</v>
      </c>
      <c r="Q23" s="1">
        <v>2.1360000000000001</v>
      </c>
      <c r="R23" s="1">
        <v>1.9219999999999999</v>
      </c>
      <c r="S23" s="15" t="s">
        <v>53</v>
      </c>
      <c r="T23" s="1">
        <v>0.7</v>
      </c>
      <c r="U23" s="1">
        <v>1.7869999999999999</v>
      </c>
      <c r="V23" s="1">
        <v>0.38100000000000001</v>
      </c>
      <c r="W23" s="1">
        <v>1.4450000000000001</v>
      </c>
      <c r="X23" s="1">
        <v>2.1259999999999999</v>
      </c>
      <c r="Z23" s="1" t="s">
        <v>3</v>
      </c>
      <c r="AA23" s="1">
        <f>0.5*D7*(C23^2)</f>
        <v>8.1627718750000008E-2</v>
      </c>
      <c r="AB23" s="1">
        <f t="shared" si="3"/>
        <v>0.15675146874999998</v>
      </c>
      <c r="AC23" s="1">
        <f t="shared" si="4"/>
        <v>0.15261696</v>
      </c>
      <c r="AD23" s="1">
        <f t="shared" si="5"/>
        <v>1.5616108750000001E-2</v>
      </c>
      <c r="AE23" s="1">
        <f t="shared" si="6"/>
        <v>8.0373039999999993E-2</v>
      </c>
      <c r="AF23" s="1">
        <f t="shared" si="7"/>
        <v>0.12093977875000003</v>
      </c>
      <c r="AG23" s="1">
        <f t="shared" si="8"/>
        <v>0.15809696875000001</v>
      </c>
      <c r="AH23" s="1">
        <f t="shared" si="9"/>
        <v>5.4910314999999994E-2</v>
      </c>
      <c r="AI23" s="1">
        <f t="shared" si="10"/>
        <v>6.6239999999999997E-3</v>
      </c>
      <c r="AJ23" s="1">
        <f t="shared" si="11"/>
        <v>7.903271499999999E-2</v>
      </c>
      <c r="AK23" s="1">
        <f t="shared" si="12"/>
        <v>1.6301508749999999E-2</v>
      </c>
      <c r="AL23" s="1">
        <f t="shared" si="13"/>
        <v>1.7540087500000001E-3</v>
      </c>
      <c r="AM23" s="1">
        <f t="shared" si="14"/>
        <v>7.2957408750000008E-2</v>
      </c>
      <c r="AN23" s="1">
        <f t="shared" si="15"/>
        <v>0.24479831500000004</v>
      </c>
      <c r="AO23" s="1">
        <f t="shared" si="16"/>
        <v>0.13117176000000003</v>
      </c>
      <c r="AP23" s="1">
        <f t="shared" si="17"/>
        <v>0.106204915</v>
      </c>
      <c r="AQ23" s="1" t="e">
        <f t="shared" si="18"/>
        <v>#VALUE!</v>
      </c>
      <c r="AR23" s="1">
        <f t="shared" si="19"/>
        <v>1.4087499999999999E-2</v>
      </c>
      <c r="AS23" s="1">
        <f t="shared" si="20"/>
        <v>9.180935875E-2</v>
      </c>
      <c r="AT23" s="1">
        <f t="shared" si="21"/>
        <v>4.1733787500000006E-3</v>
      </c>
      <c r="AU23" s="1">
        <f t="shared" si="22"/>
        <v>6.0030718750000003E-2</v>
      </c>
      <c r="AV23" s="1">
        <f t="shared" si="23"/>
        <v>0.12994643499999997</v>
      </c>
      <c r="AX23" s="1" t="s">
        <v>3</v>
      </c>
      <c r="AY23" s="1">
        <f t="shared" si="24"/>
        <v>0.37184430625000003</v>
      </c>
      <c r="AZ23" s="1">
        <f t="shared" si="1"/>
        <v>0.44696805625000002</v>
      </c>
      <c r="BA23" s="1">
        <f t="shared" ref="BA23:BT23" si="28">AC23+$C7</f>
        <v>0.44283354750000004</v>
      </c>
      <c r="BB23" s="1">
        <f t="shared" si="28"/>
        <v>0.30583269625000004</v>
      </c>
      <c r="BC23" s="1">
        <f t="shared" si="28"/>
        <v>0.37058962750000002</v>
      </c>
      <c r="BD23" s="1">
        <f t="shared" si="28"/>
        <v>0.41115636625000007</v>
      </c>
      <c r="BE23" s="1">
        <f t="shared" si="28"/>
        <v>0.44831355625000002</v>
      </c>
      <c r="BF23" s="1">
        <f t="shared" si="28"/>
        <v>0.3451269025</v>
      </c>
      <c r="BG23" s="1">
        <f t="shared" si="28"/>
        <v>0.29684058750000003</v>
      </c>
      <c r="BH23" s="1">
        <f t="shared" si="28"/>
        <v>0.36924930249999999</v>
      </c>
      <c r="BI23" s="1">
        <f t="shared" si="28"/>
        <v>0.30651809625000004</v>
      </c>
      <c r="BJ23" s="1">
        <f t="shared" si="28"/>
        <v>0.29197059624999999</v>
      </c>
      <c r="BK23" s="1">
        <f t="shared" si="28"/>
        <v>0.36317399625000002</v>
      </c>
      <c r="BL23" s="1">
        <f t="shared" si="28"/>
        <v>0.53501490250000006</v>
      </c>
      <c r="BM23" s="1">
        <f t="shared" si="28"/>
        <v>0.42138834750000004</v>
      </c>
      <c r="BN23" s="1">
        <f t="shared" si="28"/>
        <v>0.39642150250000002</v>
      </c>
      <c r="BO23" s="1" t="e">
        <f t="shared" si="28"/>
        <v>#VALUE!</v>
      </c>
      <c r="BP23" s="1">
        <f t="shared" si="28"/>
        <v>0.30430408749999999</v>
      </c>
      <c r="BQ23" s="1">
        <f t="shared" si="28"/>
        <v>0.38202594625000003</v>
      </c>
      <c r="BR23" s="1">
        <f t="shared" si="28"/>
        <v>0.29438996625000002</v>
      </c>
      <c r="BS23" s="1">
        <f t="shared" si="28"/>
        <v>0.35024730625</v>
      </c>
      <c r="BT23" s="1">
        <f t="shared" si="28"/>
        <v>0.42016302249999998</v>
      </c>
    </row>
    <row r="24" spans="1:72" x14ac:dyDescent="0.25">
      <c r="A24" s="2" t="s">
        <v>58</v>
      </c>
      <c r="B24" s="1" t="s">
        <v>4</v>
      </c>
      <c r="C24" s="1">
        <v>1.546</v>
      </c>
      <c r="D24" s="1">
        <v>1.839</v>
      </c>
      <c r="E24" s="1">
        <v>1.3440000000000001</v>
      </c>
      <c r="F24" s="1">
        <v>0.80900000000000005</v>
      </c>
      <c r="G24" s="1">
        <v>1.655</v>
      </c>
      <c r="H24" s="1">
        <v>2.3849999999999998</v>
      </c>
      <c r="I24" s="1">
        <v>1.669</v>
      </c>
      <c r="J24" s="1">
        <v>0.84799999999999998</v>
      </c>
      <c r="K24" s="1">
        <v>0.61699999999999999</v>
      </c>
      <c r="L24" s="1">
        <v>2.0139999999999998</v>
      </c>
      <c r="M24" s="1">
        <v>0.311</v>
      </c>
      <c r="N24" s="1">
        <v>0.17</v>
      </c>
      <c r="O24" s="1">
        <v>0.34</v>
      </c>
      <c r="P24" s="1">
        <v>2.9929999999999999</v>
      </c>
      <c r="Q24" s="1">
        <v>0.95299999999999996</v>
      </c>
      <c r="R24" s="15" t="s">
        <v>53</v>
      </c>
      <c r="S24" s="1">
        <v>1.7789999999999999</v>
      </c>
      <c r="T24" s="1">
        <v>1.472</v>
      </c>
      <c r="U24" s="1">
        <v>1.998</v>
      </c>
      <c r="V24" s="1">
        <v>0.85699999999999998</v>
      </c>
      <c r="W24" s="1">
        <v>1.653</v>
      </c>
      <c r="X24" s="1">
        <v>2.5099999999999998</v>
      </c>
      <c r="Z24" s="1" t="s">
        <v>4</v>
      </c>
      <c r="AA24" s="1">
        <f>0.5*D8*(C24^2)</f>
        <v>6.7998800200000001E-2</v>
      </c>
      <c r="AB24" s="1">
        <f t="shared" si="3"/>
        <v>9.6215652449999994E-2</v>
      </c>
      <c r="AC24" s="1">
        <f t="shared" si="4"/>
        <v>5.1390259200000003E-2</v>
      </c>
      <c r="AD24" s="1">
        <f t="shared" si="5"/>
        <v>1.8619984450000002E-2</v>
      </c>
      <c r="AE24" s="1">
        <f t="shared" si="6"/>
        <v>7.7925261250000002E-2</v>
      </c>
      <c r="AF24" s="1">
        <f t="shared" si="7"/>
        <v>0.16183000124999997</v>
      </c>
      <c r="AG24" s="1">
        <f t="shared" si="8"/>
        <v>7.9249210449999996E-2</v>
      </c>
      <c r="AH24" s="1">
        <f t="shared" si="9"/>
        <v>2.0458508799999997E-2</v>
      </c>
      <c r="AI24" s="1">
        <f t="shared" si="10"/>
        <v>1.0830602050000001E-2</v>
      </c>
      <c r="AJ24" s="1">
        <f t="shared" si="11"/>
        <v>0.11539877619999997</v>
      </c>
      <c r="AK24" s="1">
        <f t="shared" si="12"/>
        <v>2.7517124499999998E-3</v>
      </c>
      <c r="AL24" s="1">
        <f t="shared" si="13"/>
        <v>8.2220500000000011E-4</v>
      </c>
      <c r="AM24" s="1">
        <f t="shared" si="14"/>
        <v>3.2888200000000005E-3</v>
      </c>
      <c r="AN24" s="1">
        <f t="shared" si="15"/>
        <v>0.25485649404999999</v>
      </c>
      <c r="AO24" s="1">
        <f t="shared" si="16"/>
        <v>2.5838546049999998E-2</v>
      </c>
      <c r="AP24" s="1" t="e">
        <f t="shared" si="17"/>
        <v>#VALUE!</v>
      </c>
      <c r="AQ24" s="1">
        <f t="shared" si="18"/>
        <v>9.0039726449999982E-2</v>
      </c>
      <c r="AR24" s="1">
        <f t="shared" si="19"/>
        <v>6.1645004799999993E-2</v>
      </c>
      <c r="AS24" s="1">
        <f t="shared" si="20"/>
        <v>0.1135725138</v>
      </c>
      <c r="AT24" s="1">
        <f t="shared" si="21"/>
        <v>2.089507405E-2</v>
      </c>
      <c r="AU24" s="1">
        <f t="shared" si="22"/>
        <v>7.773703605E-2</v>
      </c>
      <c r="AV24" s="1">
        <f t="shared" si="23"/>
        <v>0.17923784499999995</v>
      </c>
      <c r="AX24" s="1" t="s">
        <v>4</v>
      </c>
      <c r="AY24" s="1">
        <f t="shared" si="24"/>
        <v>0.35518704070000001</v>
      </c>
      <c r="AZ24" s="1">
        <f t="shared" si="1"/>
        <v>0.38340389294999999</v>
      </c>
      <c r="BA24" s="1">
        <f t="shared" ref="BA24:BT24" si="29">AC24+$C8</f>
        <v>0.33857849970000004</v>
      </c>
      <c r="BB24" s="1">
        <f t="shared" si="29"/>
        <v>0.30580822495000004</v>
      </c>
      <c r="BC24" s="1">
        <f t="shared" si="29"/>
        <v>0.36511350175000001</v>
      </c>
      <c r="BD24" s="1">
        <f t="shared" si="29"/>
        <v>0.44901824174999999</v>
      </c>
      <c r="BE24" s="1">
        <f t="shared" si="29"/>
        <v>0.36643745095000002</v>
      </c>
      <c r="BF24" s="1">
        <f t="shared" si="29"/>
        <v>0.30764674930000002</v>
      </c>
      <c r="BG24" s="1">
        <f t="shared" si="29"/>
        <v>0.29801884255000005</v>
      </c>
      <c r="BH24" s="1">
        <f t="shared" si="29"/>
        <v>0.40258701669999997</v>
      </c>
      <c r="BI24" s="1">
        <f t="shared" si="29"/>
        <v>0.28993995295000002</v>
      </c>
      <c r="BJ24" s="1">
        <f t="shared" si="29"/>
        <v>0.28801044550000005</v>
      </c>
      <c r="BK24" s="1">
        <f t="shared" si="29"/>
        <v>0.29047706050000005</v>
      </c>
      <c r="BL24" s="1">
        <f t="shared" si="29"/>
        <v>0.54204473455000002</v>
      </c>
      <c r="BM24" s="1">
        <f t="shared" si="29"/>
        <v>0.31302678655000005</v>
      </c>
      <c r="BN24" s="1" t="e">
        <f t="shared" si="29"/>
        <v>#VALUE!</v>
      </c>
      <c r="BO24" s="1">
        <f t="shared" si="29"/>
        <v>0.37722796694999999</v>
      </c>
      <c r="BP24" s="1">
        <f t="shared" si="29"/>
        <v>0.34883324530000004</v>
      </c>
      <c r="BQ24" s="1">
        <f t="shared" si="29"/>
        <v>0.40076075430000002</v>
      </c>
      <c r="BR24" s="1">
        <f t="shared" si="29"/>
        <v>0.30808331455000004</v>
      </c>
      <c r="BS24" s="1">
        <f t="shared" si="29"/>
        <v>0.36492527655000001</v>
      </c>
      <c r="BT24" s="1">
        <f t="shared" si="29"/>
        <v>0.46642608549999998</v>
      </c>
    </row>
    <row r="25" spans="1:72" x14ac:dyDescent="0.25">
      <c r="A25" s="2" t="s">
        <v>59</v>
      </c>
      <c r="B25" s="1" t="s">
        <v>5</v>
      </c>
      <c r="C25" s="1">
        <v>2.2130000000000001</v>
      </c>
      <c r="D25" s="1">
        <v>0.89500000000000002</v>
      </c>
      <c r="E25" s="1">
        <v>0.79900000000000004</v>
      </c>
      <c r="F25" s="1">
        <v>1.514</v>
      </c>
      <c r="G25" s="15" t="s">
        <v>53</v>
      </c>
      <c r="H25" s="1">
        <v>2.222</v>
      </c>
      <c r="I25" s="1">
        <v>1.2729999999999999</v>
      </c>
      <c r="J25" s="1">
        <v>2.1619999999999999</v>
      </c>
      <c r="K25" s="1">
        <v>0.97399999999999998</v>
      </c>
      <c r="L25" s="1">
        <v>1.355</v>
      </c>
      <c r="M25" s="1">
        <v>0.77600000000000002</v>
      </c>
      <c r="N25" s="1">
        <v>0.12</v>
      </c>
      <c r="O25" s="1">
        <v>0.77300000000000002</v>
      </c>
      <c r="P25" s="1">
        <v>1.6879999999999999</v>
      </c>
      <c r="Q25" s="1">
        <v>2.8490000000000002</v>
      </c>
      <c r="R25" s="1">
        <v>1.3120000000000001</v>
      </c>
      <c r="S25" s="1">
        <v>1.3520000000000001</v>
      </c>
      <c r="T25" s="1">
        <v>2.0350000000000001</v>
      </c>
      <c r="U25" s="1">
        <v>1.845</v>
      </c>
      <c r="V25" s="2">
        <v>1.2150000000000001</v>
      </c>
      <c r="W25" s="1">
        <v>1.639</v>
      </c>
      <c r="X25" s="1">
        <v>2.1219999999999999</v>
      </c>
      <c r="Z25" s="1" t="s">
        <v>5</v>
      </c>
      <c r="AA25" s="1">
        <f t="shared" si="26"/>
        <v>0.14275830635</v>
      </c>
      <c r="AB25" s="1">
        <f t="shared" si="3"/>
        <v>2.3349878749999997E-2</v>
      </c>
      <c r="AC25" s="1">
        <f t="shared" si="4"/>
        <v>1.8609389150000002E-2</v>
      </c>
      <c r="AD25" s="1">
        <f t="shared" si="5"/>
        <v>6.68175134E-2</v>
      </c>
      <c r="AE25" s="1" t="e">
        <f t="shared" si="6"/>
        <v>#VALUE!</v>
      </c>
      <c r="AF25" s="1">
        <f t="shared" si="7"/>
        <v>0.1439218286</v>
      </c>
      <c r="AG25" s="1">
        <f t="shared" si="8"/>
        <v>4.7238420349999991E-2</v>
      </c>
      <c r="AH25" s="1">
        <f t="shared" si="9"/>
        <v>0.13625421259999998</v>
      </c>
      <c r="AI25" s="1">
        <f t="shared" si="10"/>
        <v>2.7653905399999998E-2</v>
      </c>
      <c r="AJ25" s="1">
        <f t="shared" si="11"/>
        <v>5.352012875E-2</v>
      </c>
      <c r="AK25" s="1">
        <f t="shared" si="12"/>
        <v>1.75534304E-2</v>
      </c>
      <c r="AL25" s="1">
        <f t="shared" si="13"/>
        <v>4.1975999999999998E-4</v>
      </c>
      <c r="AM25" s="1">
        <f t="shared" si="14"/>
        <v>1.7417970349999999E-2</v>
      </c>
      <c r="AN25" s="1">
        <f t="shared" si="15"/>
        <v>8.3058377599999997E-2</v>
      </c>
      <c r="AO25" s="1">
        <f t="shared" si="16"/>
        <v>0.23660474915000002</v>
      </c>
      <c r="AP25" s="1">
        <f t="shared" si="17"/>
        <v>5.0177177600000004E-2</v>
      </c>
      <c r="AQ25" s="1">
        <f t="shared" si="18"/>
        <v>5.3283401600000002E-2</v>
      </c>
      <c r="AR25" s="1">
        <f t="shared" si="19"/>
        <v>0.12071670875000001</v>
      </c>
      <c r="AS25" s="1">
        <f t="shared" si="20"/>
        <v>9.9227328749999996E-2</v>
      </c>
      <c r="AT25" s="1">
        <f>0.5*D9*(V41^2)</f>
        <v>0.25816919040000003</v>
      </c>
      <c r="AU25" s="1">
        <f t="shared" si="22"/>
        <v>7.8306257149999989E-2</v>
      </c>
      <c r="AV25" s="1">
        <f t="shared" si="23"/>
        <v>0.1312590686</v>
      </c>
      <c r="AX25" s="1" t="s">
        <v>5</v>
      </c>
      <c r="AY25" s="1">
        <f t="shared" si="24"/>
        <v>0.43701268984999997</v>
      </c>
      <c r="AZ25" s="1">
        <f t="shared" si="1"/>
        <v>0.31760426224999994</v>
      </c>
      <c r="BA25" s="1">
        <f t="shared" ref="BA25:BT25" si="30">AC25+$C9</f>
        <v>0.31286377264999993</v>
      </c>
      <c r="BB25" s="1">
        <f t="shared" si="30"/>
        <v>0.36107189689999997</v>
      </c>
      <c r="BC25" s="1" t="e">
        <f t="shared" si="30"/>
        <v>#VALUE!</v>
      </c>
      <c r="BD25" s="1">
        <f t="shared" si="30"/>
        <v>0.43817621209999991</v>
      </c>
      <c r="BE25" s="1">
        <f t="shared" si="30"/>
        <v>0.34149280384999992</v>
      </c>
      <c r="BF25" s="1">
        <f t="shared" si="30"/>
        <v>0.43050859609999992</v>
      </c>
      <c r="BG25" s="1">
        <f t="shared" si="30"/>
        <v>0.32190828889999995</v>
      </c>
      <c r="BH25" s="1">
        <f t="shared" si="30"/>
        <v>0.34777451224999995</v>
      </c>
      <c r="BI25" s="1">
        <f t="shared" si="30"/>
        <v>0.31180781389999995</v>
      </c>
      <c r="BJ25" s="1">
        <f t="shared" si="30"/>
        <v>0.29467414349999993</v>
      </c>
      <c r="BK25" s="1">
        <f t="shared" si="30"/>
        <v>0.31167235384999992</v>
      </c>
      <c r="BL25" s="1">
        <f t="shared" si="30"/>
        <v>0.37731276109999995</v>
      </c>
      <c r="BM25" s="1">
        <f t="shared" si="30"/>
        <v>0.53085913264999995</v>
      </c>
      <c r="BN25" s="1">
        <f t="shared" si="30"/>
        <v>0.34443156109999995</v>
      </c>
      <c r="BO25" s="1">
        <f t="shared" si="30"/>
        <v>0.34753778509999994</v>
      </c>
      <c r="BP25" s="1">
        <f t="shared" si="30"/>
        <v>0.41497109224999995</v>
      </c>
      <c r="BQ25" s="1">
        <f t="shared" si="30"/>
        <v>0.39348171224999995</v>
      </c>
      <c r="BR25" s="1">
        <f t="shared" si="30"/>
        <v>0.55242357389999996</v>
      </c>
      <c r="BS25" s="1">
        <f t="shared" si="30"/>
        <v>0.37256064064999994</v>
      </c>
      <c r="BT25" s="1">
        <f t="shared" si="30"/>
        <v>0.42551345209999991</v>
      </c>
    </row>
    <row r="26" spans="1:72" x14ac:dyDescent="0.25">
      <c r="A26" s="2" t="s">
        <v>60</v>
      </c>
      <c r="B26" s="1" t="s">
        <v>6</v>
      </c>
      <c r="C26" s="1">
        <v>0.58199999999999996</v>
      </c>
      <c r="D26" s="1">
        <v>0.18</v>
      </c>
      <c r="E26" s="1">
        <v>1.3759999999999999</v>
      </c>
      <c r="F26" s="1">
        <v>1.917</v>
      </c>
      <c r="G26" s="15">
        <v>1.2589999999999999</v>
      </c>
      <c r="H26" s="1">
        <v>1.159</v>
      </c>
      <c r="I26" s="1">
        <v>1.0620000000000001</v>
      </c>
      <c r="J26" s="1">
        <v>1.5309999999999999</v>
      </c>
      <c r="K26" s="1">
        <v>1.548</v>
      </c>
      <c r="L26" s="1">
        <v>0.78100000000000003</v>
      </c>
      <c r="M26" s="1">
        <v>1.3340000000000001</v>
      </c>
      <c r="N26" s="1">
        <v>1.79</v>
      </c>
      <c r="O26" s="1">
        <v>2.6150000000000002</v>
      </c>
      <c r="P26" s="1">
        <v>2.0059999999999998</v>
      </c>
      <c r="Q26" s="1">
        <v>1.5940000000000001</v>
      </c>
      <c r="R26" s="1">
        <v>2.39</v>
      </c>
      <c r="S26" s="1">
        <v>1.5089999999999999</v>
      </c>
      <c r="T26" s="15" t="s">
        <v>53</v>
      </c>
      <c r="U26" s="1">
        <v>1.0329999999999999</v>
      </c>
      <c r="V26" s="1">
        <v>1.3380000000000001</v>
      </c>
      <c r="W26" s="1">
        <v>0.82099999999999995</v>
      </c>
      <c r="X26" s="1">
        <v>1.268</v>
      </c>
      <c r="Z26" s="1" t="s">
        <v>6</v>
      </c>
      <c r="AA26" s="1">
        <f t="shared" si="26"/>
        <v>9.5520167999999985E-3</v>
      </c>
      <c r="AB26" s="1">
        <f t="shared" si="3"/>
        <v>9.1367999999999994E-4</v>
      </c>
      <c r="AC26" s="1">
        <f t="shared" si="4"/>
        <v>5.3393203199999989E-2</v>
      </c>
      <c r="AD26" s="1">
        <f t="shared" si="5"/>
        <v>0.10363186980000001</v>
      </c>
      <c r="AE26" s="1">
        <f t="shared" si="6"/>
        <v>4.4699284199999995E-2</v>
      </c>
      <c r="AF26" s="1">
        <f t="shared" si="7"/>
        <v>3.7880524200000001E-2</v>
      </c>
      <c r="AG26" s="1">
        <f t="shared" si="8"/>
        <v>3.1805200800000002E-2</v>
      </c>
      <c r="AH26" s="1">
        <f t="shared" si="9"/>
        <v>6.6099700199999986E-2</v>
      </c>
      <c r="AI26" s="1">
        <f t="shared" si="10"/>
        <v>6.7575772800000003E-2</v>
      </c>
      <c r="AJ26" s="1">
        <f t="shared" si="11"/>
        <v>1.7200900200000001E-2</v>
      </c>
      <c r="AK26" s="1">
        <f t="shared" si="12"/>
        <v>5.0183479200000006E-2</v>
      </c>
      <c r="AL26" s="1">
        <f t="shared" si="13"/>
        <v>9.0355619999999998E-2</v>
      </c>
      <c r="AM26" s="1">
        <f t="shared" si="14"/>
        <v>0.19283794500000004</v>
      </c>
      <c r="AN26" s="1">
        <f t="shared" si="15"/>
        <v>0.11347781519999997</v>
      </c>
      <c r="AO26" s="1">
        <f t="shared" si="16"/>
        <v>7.1651575199999998E-2</v>
      </c>
      <c r="AP26" s="1">
        <f t="shared" si="17"/>
        <v>0.16108122</v>
      </c>
      <c r="AQ26" s="1">
        <f t="shared" si="18"/>
        <v>6.4213684199999996E-2</v>
      </c>
      <c r="AR26" s="1" t="e">
        <f t="shared" si="19"/>
        <v>#VALUE!</v>
      </c>
      <c r="AS26" s="1">
        <f t="shared" si="20"/>
        <v>3.0091909799999993E-2</v>
      </c>
      <c r="AT26" s="1">
        <f t="shared" si="21"/>
        <v>5.0484880800000007E-2</v>
      </c>
      <c r="AU26" s="1">
        <f t="shared" si="22"/>
        <v>1.9007956199999995E-2</v>
      </c>
      <c r="AV26" s="1">
        <f t="shared" si="23"/>
        <v>4.53406368E-2</v>
      </c>
      <c r="AX26" s="1" t="s">
        <v>6</v>
      </c>
      <c r="AY26" s="1">
        <f t="shared" si="24"/>
        <v>0.29421663479999999</v>
      </c>
      <c r="AZ26" s="1">
        <f t="shared" si="1"/>
        <v>0.28557829799999995</v>
      </c>
      <c r="BA26" s="1">
        <f t="shared" ref="BA26:BT26" si="31">AC26+$C10</f>
        <v>0.33805782119999994</v>
      </c>
      <c r="BB26" s="1">
        <f t="shared" si="31"/>
        <v>0.38829648779999998</v>
      </c>
      <c r="BC26" s="1">
        <f t="shared" si="31"/>
        <v>0.3293639022</v>
      </c>
      <c r="BD26" s="1">
        <f t="shared" si="31"/>
        <v>0.32254514219999997</v>
      </c>
      <c r="BE26" s="1">
        <f t="shared" si="31"/>
        <v>0.31646981879999997</v>
      </c>
      <c r="BF26" s="1">
        <f t="shared" si="31"/>
        <v>0.35076431819999998</v>
      </c>
      <c r="BG26" s="1">
        <f t="shared" si="31"/>
        <v>0.35224039079999997</v>
      </c>
      <c r="BH26" s="1">
        <f t="shared" si="31"/>
        <v>0.30186551819999996</v>
      </c>
      <c r="BI26" s="1">
        <f t="shared" si="31"/>
        <v>0.33484809719999997</v>
      </c>
      <c r="BJ26" s="1">
        <f t="shared" si="31"/>
        <v>0.37502023799999995</v>
      </c>
      <c r="BK26" s="1">
        <f t="shared" si="31"/>
        <v>0.47750256300000005</v>
      </c>
      <c r="BL26" s="1">
        <f t="shared" si="31"/>
        <v>0.39814243319999998</v>
      </c>
      <c r="BM26" s="1">
        <f t="shared" si="31"/>
        <v>0.35631619319999996</v>
      </c>
      <c r="BN26" s="1">
        <f t="shared" si="31"/>
        <v>0.44574583800000001</v>
      </c>
      <c r="BO26" s="1">
        <f t="shared" si="31"/>
        <v>0.34887830219999999</v>
      </c>
      <c r="BP26" s="1" t="e">
        <f t="shared" si="31"/>
        <v>#VALUE!</v>
      </c>
      <c r="BQ26" s="1">
        <f t="shared" si="31"/>
        <v>0.31475652779999996</v>
      </c>
      <c r="BR26" s="1">
        <f t="shared" si="31"/>
        <v>0.3351494988</v>
      </c>
      <c r="BS26" s="1">
        <f t="shared" si="31"/>
        <v>0.30367257419999999</v>
      </c>
      <c r="BT26" s="1">
        <f t="shared" si="31"/>
        <v>0.33000525479999998</v>
      </c>
    </row>
    <row r="27" spans="1:72" x14ac:dyDescent="0.25">
      <c r="A27" s="2" t="s">
        <v>61</v>
      </c>
      <c r="B27" s="1" t="s">
        <v>7</v>
      </c>
      <c r="C27" s="1">
        <v>1.024</v>
      </c>
      <c r="D27" s="1">
        <v>1.0680000000000001</v>
      </c>
      <c r="E27" s="1">
        <v>2.3439999999999999</v>
      </c>
      <c r="F27" s="1">
        <v>1.075</v>
      </c>
      <c r="G27" s="1">
        <v>1.458</v>
      </c>
      <c r="H27" s="1">
        <v>1.363</v>
      </c>
      <c r="I27" s="1">
        <v>0.80600000000000005</v>
      </c>
      <c r="J27" s="1">
        <v>1.9390000000000001</v>
      </c>
      <c r="K27" s="1">
        <v>1.923</v>
      </c>
      <c r="L27" s="1">
        <v>1.849</v>
      </c>
      <c r="M27" s="1">
        <v>1.6850000000000001</v>
      </c>
      <c r="N27" s="1">
        <v>2.1669999999999998</v>
      </c>
      <c r="O27" s="1">
        <v>2.1110000000000002</v>
      </c>
      <c r="P27" s="1">
        <v>2.1760000000000002</v>
      </c>
      <c r="Q27" s="1">
        <v>2.16</v>
      </c>
      <c r="R27" s="1">
        <v>3.2679999999999998</v>
      </c>
      <c r="S27" s="15" t="s">
        <v>53</v>
      </c>
      <c r="T27" s="1">
        <v>2.0859999999999999</v>
      </c>
      <c r="U27" s="1">
        <v>1.4330000000000001</v>
      </c>
      <c r="V27" s="1">
        <v>1.4430000000000001</v>
      </c>
      <c r="W27" s="1">
        <v>1.0289999999999999</v>
      </c>
      <c r="X27" s="1">
        <v>2.6829999999999998</v>
      </c>
      <c r="Z27" s="1" t="s">
        <v>7</v>
      </c>
      <c r="AA27" s="1">
        <f t="shared" si="26"/>
        <v>3.0828134399999998E-2</v>
      </c>
      <c r="AB27" s="1">
        <f t="shared" si="3"/>
        <v>3.3534345600000001E-2</v>
      </c>
      <c r="AC27" s="1">
        <f t="shared" si="4"/>
        <v>0.16153347839999999</v>
      </c>
      <c r="AD27" s="1">
        <f t="shared" si="5"/>
        <v>3.3975374999999995E-2</v>
      </c>
      <c r="AE27" s="1">
        <f t="shared" si="6"/>
        <v>6.2497461599999991E-2</v>
      </c>
      <c r="AF27" s="1">
        <f t="shared" si="7"/>
        <v>5.4618408600000001E-2</v>
      </c>
      <c r="AG27" s="1">
        <f t="shared" si="8"/>
        <v>1.9099298400000003E-2</v>
      </c>
      <c r="AH27" s="1">
        <f t="shared" si="9"/>
        <v>0.11053579740000001</v>
      </c>
      <c r="AI27" s="1">
        <f t="shared" si="10"/>
        <v>0.1087191126</v>
      </c>
      <c r="AJ27" s="1">
        <f t="shared" si="11"/>
        <v>0.10051274939999999</v>
      </c>
      <c r="AK27" s="1">
        <f t="shared" si="12"/>
        <v>8.3473215000000003E-2</v>
      </c>
      <c r="AL27" s="1">
        <f t="shared" si="13"/>
        <v>0.13805913659999997</v>
      </c>
      <c r="AM27" s="1">
        <f t="shared" si="14"/>
        <v>0.13101583740000003</v>
      </c>
      <c r="AN27" s="1">
        <f t="shared" si="15"/>
        <v>0.13920829440000002</v>
      </c>
      <c r="AO27" s="1">
        <f t="shared" si="16"/>
        <v>0.13716864000000001</v>
      </c>
      <c r="AP27" s="1">
        <f t="shared" si="17"/>
        <v>0.31398682559999996</v>
      </c>
      <c r="AQ27" s="1" t="e">
        <f t="shared" si="18"/>
        <v>#VALUE!</v>
      </c>
      <c r="AR27" s="1">
        <f t="shared" si="19"/>
        <v>0.12793104239999997</v>
      </c>
      <c r="AS27" s="1">
        <f t="shared" si="20"/>
        <v>6.0372576600000005E-2</v>
      </c>
      <c r="AT27" s="1">
        <f t="shared" si="21"/>
        <v>6.1218120600000002E-2</v>
      </c>
      <c r="AU27" s="1">
        <f t="shared" si="22"/>
        <v>3.1129925399999998E-2</v>
      </c>
      <c r="AV27" s="1">
        <f t="shared" si="23"/>
        <v>0.21163557659999999</v>
      </c>
      <c r="AX27" s="1" t="s">
        <v>7</v>
      </c>
      <c r="AY27" s="1">
        <f t="shared" si="24"/>
        <v>0.32760614039999997</v>
      </c>
      <c r="AZ27" s="1">
        <f t="shared" si="1"/>
        <v>0.3303123516</v>
      </c>
      <c r="BA27" s="1">
        <f t="shared" ref="BA27:BT27" si="32">AC27+$C11</f>
        <v>0.45831148439999997</v>
      </c>
      <c r="BB27" s="1">
        <f t="shared" si="32"/>
        <v>0.33075338099999996</v>
      </c>
      <c r="BC27" s="1">
        <f t="shared" si="32"/>
        <v>0.35927546759999995</v>
      </c>
      <c r="BD27" s="1">
        <f t="shared" si="32"/>
        <v>0.35139641459999998</v>
      </c>
      <c r="BE27" s="1">
        <f t="shared" si="32"/>
        <v>0.3158773044</v>
      </c>
      <c r="BF27" s="1">
        <f t="shared" si="32"/>
        <v>0.40731380340000001</v>
      </c>
      <c r="BG27" s="1">
        <f t="shared" si="32"/>
        <v>0.40549711859999998</v>
      </c>
      <c r="BH27" s="1">
        <f t="shared" si="32"/>
        <v>0.39729075539999997</v>
      </c>
      <c r="BI27" s="1">
        <f t="shared" si="32"/>
        <v>0.38025122099999997</v>
      </c>
      <c r="BJ27" s="1">
        <f t="shared" si="32"/>
        <v>0.43483714259999995</v>
      </c>
      <c r="BK27" s="1">
        <f t="shared" si="32"/>
        <v>0.42779384340000004</v>
      </c>
      <c r="BL27" s="1">
        <f t="shared" si="32"/>
        <v>0.43598630039999997</v>
      </c>
      <c r="BM27" s="1">
        <f t="shared" si="32"/>
        <v>0.43394664599999999</v>
      </c>
      <c r="BN27" s="1">
        <f t="shared" si="32"/>
        <v>0.61076483159999995</v>
      </c>
      <c r="BO27" s="1" t="e">
        <f t="shared" si="32"/>
        <v>#VALUE!</v>
      </c>
      <c r="BP27" s="1">
        <f t="shared" si="32"/>
        <v>0.42470904839999996</v>
      </c>
      <c r="BQ27" s="1">
        <f t="shared" si="32"/>
        <v>0.35715058259999999</v>
      </c>
      <c r="BR27" s="1">
        <f t="shared" si="32"/>
        <v>0.35799612659999996</v>
      </c>
      <c r="BS27" s="1">
        <f t="shared" si="32"/>
        <v>0.32790793139999996</v>
      </c>
      <c r="BT27" s="1">
        <f t="shared" si="32"/>
        <v>0.50841358260000002</v>
      </c>
    </row>
    <row r="28" spans="1:72" x14ac:dyDescent="0.25">
      <c r="A28" s="2" t="s">
        <v>62</v>
      </c>
      <c r="B28" s="1" t="s">
        <v>8</v>
      </c>
      <c r="C28" s="1">
        <v>1.2709999999999999</v>
      </c>
      <c r="D28" s="1">
        <v>1.5489999999999999</v>
      </c>
      <c r="E28" s="1">
        <v>0.95899999999999996</v>
      </c>
      <c r="F28" s="1">
        <v>2.6019999999999999</v>
      </c>
      <c r="G28" s="1">
        <v>1.427</v>
      </c>
      <c r="H28" s="1">
        <v>1.889</v>
      </c>
      <c r="I28" s="1">
        <v>0.75</v>
      </c>
      <c r="J28" s="1">
        <v>2.4239999999999999</v>
      </c>
      <c r="K28" s="1">
        <v>1.9419999999999999</v>
      </c>
      <c r="L28" s="1">
        <v>2.242</v>
      </c>
      <c r="M28" s="1">
        <v>1.9390000000000001</v>
      </c>
      <c r="N28" s="1">
        <v>0</v>
      </c>
      <c r="O28" s="1">
        <v>1.286</v>
      </c>
      <c r="P28" s="1">
        <v>2.2789999999999999</v>
      </c>
      <c r="Q28" s="1">
        <v>1.3180000000000001</v>
      </c>
      <c r="R28" s="1">
        <v>3.4910000000000001</v>
      </c>
      <c r="S28" s="15" t="s">
        <v>53</v>
      </c>
      <c r="T28" s="1">
        <v>0.83899999999999997</v>
      </c>
      <c r="U28" s="1">
        <v>2.3130000000000002</v>
      </c>
      <c r="V28" s="1">
        <v>1.581</v>
      </c>
      <c r="W28" s="1">
        <v>1.4330000000000001</v>
      </c>
      <c r="X28" s="1">
        <v>1.133</v>
      </c>
      <c r="Z28" s="1" t="s">
        <v>8</v>
      </c>
      <c r="AA28" s="1">
        <f t="shared" si="26"/>
        <v>4.7251649249999993E-2</v>
      </c>
      <c r="AB28" s="1">
        <f t="shared" si="3"/>
        <v>7.0182479249999999E-2</v>
      </c>
      <c r="AC28" s="1">
        <f t="shared" si="4"/>
        <v>2.6900669250000002E-2</v>
      </c>
      <c r="AD28" s="1">
        <f t="shared" si="5"/>
        <v>0.19803431699999999</v>
      </c>
      <c r="AE28" s="1">
        <f t="shared" si="6"/>
        <v>5.9562623250000009E-2</v>
      </c>
      <c r="AF28" s="1">
        <f t="shared" si="7"/>
        <v>0.10437338925</v>
      </c>
      <c r="AG28" s="1">
        <f t="shared" si="8"/>
        <v>1.6453125000000002E-2</v>
      </c>
      <c r="AH28" s="1">
        <f t="shared" si="9"/>
        <v>0.171866448</v>
      </c>
      <c r="AI28" s="1">
        <f t="shared" si="10"/>
        <v>0.11031239699999999</v>
      </c>
      <c r="AJ28" s="1">
        <f t="shared" si="11"/>
        <v>0.14702699699999999</v>
      </c>
      <c r="AK28" s="1">
        <f t="shared" si="12"/>
        <v>0.10997183925000001</v>
      </c>
      <c r="AL28" s="1">
        <f t="shared" si="13"/>
        <v>0</v>
      </c>
      <c r="AM28" s="1">
        <f t="shared" si="14"/>
        <v>4.8373533000000003E-2</v>
      </c>
      <c r="AN28" s="1">
        <f t="shared" si="15"/>
        <v>0.15191984925000002</v>
      </c>
      <c r="AO28" s="1">
        <f t="shared" si="16"/>
        <v>5.0810877000000004E-2</v>
      </c>
      <c r="AP28" s="1">
        <f t="shared" si="17"/>
        <v>0.35647211925000005</v>
      </c>
      <c r="AQ28" s="1" t="e">
        <f t="shared" si="18"/>
        <v>#VALUE!</v>
      </c>
      <c r="AR28" s="1">
        <f t="shared" si="19"/>
        <v>2.0589689249999998E-2</v>
      </c>
      <c r="AS28" s="1">
        <f t="shared" si="20"/>
        <v>0.15648659325000003</v>
      </c>
      <c r="AT28" s="1">
        <f t="shared" si="21"/>
        <v>7.3112159250000003E-2</v>
      </c>
      <c r="AU28" s="1">
        <f t="shared" si="22"/>
        <v>6.0064553250000013E-2</v>
      </c>
      <c r="AV28" s="1">
        <f t="shared" si="23"/>
        <v>3.7547903250000007E-2</v>
      </c>
      <c r="AX28" s="1" t="s">
        <v>8</v>
      </c>
      <c r="AY28" s="1">
        <f t="shared" si="24"/>
        <v>0.34251548175000002</v>
      </c>
      <c r="AZ28" s="1">
        <f t="shared" si="1"/>
        <v>0.36544631175000003</v>
      </c>
      <c r="BA28" s="1">
        <f t="shared" ref="BA28:BT28" si="33">AC28+$C12</f>
        <v>0.32216450175000005</v>
      </c>
      <c r="BB28" s="1">
        <f t="shared" si="33"/>
        <v>0.49329814950000006</v>
      </c>
      <c r="BC28" s="1">
        <f t="shared" si="33"/>
        <v>0.35482645575000005</v>
      </c>
      <c r="BD28" s="1">
        <f t="shared" si="33"/>
        <v>0.39963722175000005</v>
      </c>
      <c r="BE28" s="1">
        <f t="shared" si="33"/>
        <v>0.31171695750000006</v>
      </c>
      <c r="BF28" s="1">
        <f t="shared" si="33"/>
        <v>0.46713028050000005</v>
      </c>
      <c r="BG28" s="1">
        <f t="shared" si="33"/>
        <v>0.40557622950000005</v>
      </c>
      <c r="BH28" s="1">
        <f t="shared" si="33"/>
        <v>0.44229082950000004</v>
      </c>
      <c r="BI28" s="1">
        <f t="shared" si="33"/>
        <v>0.40523567175000008</v>
      </c>
      <c r="BJ28" s="1">
        <f t="shared" si="33"/>
        <v>0.29526383250000005</v>
      </c>
      <c r="BK28" s="1">
        <f t="shared" si="33"/>
        <v>0.34363736550000007</v>
      </c>
      <c r="BL28" s="1">
        <f t="shared" si="33"/>
        <v>0.44718368175000006</v>
      </c>
      <c r="BM28" s="1">
        <f t="shared" si="33"/>
        <v>0.34607470950000008</v>
      </c>
      <c r="BN28" s="1">
        <f t="shared" si="33"/>
        <v>0.6517359517500001</v>
      </c>
      <c r="BO28" s="1" t="e">
        <f t="shared" si="33"/>
        <v>#VALUE!</v>
      </c>
      <c r="BP28" s="1">
        <f t="shared" si="33"/>
        <v>0.31585352175000003</v>
      </c>
      <c r="BQ28" s="1">
        <f t="shared" si="33"/>
        <v>0.45175042575000007</v>
      </c>
      <c r="BR28" s="1">
        <f t="shared" si="33"/>
        <v>0.36837599175000002</v>
      </c>
      <c r="BS28" s="1">
        <f t="shared" si="33"/>
        <v>0.35532838575000003</v>
      </c>
      <c r="BT28" s="1">
        <f t="shared" si="33"/>
        <v>0.33281173575000006</v>
      </c>
    </row>
    <row r="29" spans="1:72" x14ac:dyDescent="0.25">
      <c r="A29" s="2" t="s">
        <v>63</v>
      </c>
      <c r="B29" s="11" t="s">
        <v>9</v>
      </c>
      <c r="C29" s="11">
        <v>1.65</v>
      </c>
      <c r="D29" s="11">
        <v>1.522</v>
      </c>
      <c r="E29" s="11">
        <v>0.78600000000000003</v>
      </c>
      <c r="F29" s="11">
        <v>1.9079999999999999</v>
      </c>
      <c r="G29" s="11">
        <v>0.64900000000000002</v>
      </c>
      <c r="H29" s="11">
        <v>2.456</v>
      </c>
      <c r="I29" s="11">
        <v>0.64</v>
      </c>
      <c r="J29" s="11">
        <v>0.86599999999999999</v>
      </c>
      <c r="K29" s="11">
        <v>2.1040000000000001</v>
      </c>
      <c r="L29" s="11">
        <v>2.7810000000000001</v>
      </c>
      <c r="M29" s="11">
        <v>1.9319999999999999</v>
      </c>
      <c r="N29" s="11">
        <v>0.40200000000000002</v>
      </c>
      <c r="O29" s="11">
        <v>2.335</v>
      </c>
      <c r="P29" s="11">
        <v>1.087</v>
      </c>
      <c r="Q29" s="11">
        <v>0.11700000000000001</v>
      </c>
      <c r="R29" s="11">
        <v>1.23</v>
      </c>
      <c r="S29" s="11">
        <v>2.577</v>
      </c>
      <c r="T29" s="11">
        <v>1.296</v>
      </c>
      <c r="U29" s="11">
        <v>0.29599999999999999</v>
      </c>
      <c r="V29" s="15" t="s">
        <v>53</v>
      </c>
      <c r="W29" s="11">
        <v>1.708</v>
      </c>
      <c r="X29" s="11">
        <v>2.0819999999999999</v>
      </c>
      <c r="Z29" s="11" t="s">
        <v>9</v>
      </c>
      <c r="AA29" s="1">
        <f t="shared" si="26"/>
        <v>7.7727374999999987E-2</v>
      </c>
      <c r="AB29" s="1">
        <f t="shared" si="3"/>
        <v>6.6135618199999996E-2</v>
      </c>
      <c r="AC29" s="1">
        <f t="shared" si="4"/>
        <v>1.76380758E-2</v>
      </c>
      <c r="AD29" s="1">
        <f t="shared" si="5"/>
        <v>0.10393524719999998</v>
      </c>
      <c r="AE29" s="1">
        <f t="shared" si="6"/>
        <v>1.2025288550000001E-2</v>
      </c>
      <c r="AF29" s="1">
        <f t="shared" si="7"/>
        <v>0.1722117728</v>
      </c>
      <c r="AG29" s="1">
        <f t="shared" si="8"/>
        <v>1.1694080000000001E-2</v>
      </c>
      <c r="AH29" s="1">
        <f t="shared" si="9"/>
        <v>2.1411243799999997E-2</v>
      </c>
      <c r="AI29" s="1">
        <f t="shared" si="10"/>
        <v>0.1263855968</v>
      </c>
      <c r="AJ29" s="1">
        <f t="shared" si="11"/>
        <v>0.22080458655000001</v>
      </c>
      <c r="AK29" s="1">
        <f t="shared" si="12"/>
        <v>0.1065664152</v>
      </c>
      <c r="AL29" s="1">
        <f t="shared" si="13"/>
        <v>4.613794200000001E-3</v>
      </c>
      <c r="AM29" s="1">
        <f t="shared" si="14"/>
        <v>0.15566102374999999</v>
      </c>
      <c r="AN29" s="1">
        <f t="shared" si="15"/>
        <v>3.3733794949999993E-2</v>
      </c>
      <c r="AO29" s="1">
        <f t="shared" si="16"/>
        <v>3.9082095000000005E-4</v>
      </c>
      <c r="AP29" s="1">
        <f t="shared" si="17"/>
        <v>4.3193294999999993E-2</v>
      </c>
      <c r="AQ29" s="1">
        <f t="shared" si="18"/>
        <v>0.18959852294999999</v>
      </c>
      <c r="AR29" s="1">
        <f t="shared" si="19"/>
        <v>4.7953036800000001E-2</v>
      </c>
      <c r="AS29" s="1">
        <f t="shared" si="20"/>
        <v>2.5014367999999995E-3</v>
      </c>
      <c r="AT29" s="1" t="e">
        <f t="shared" si="21"/>
        <v>#VALUE!</v>
      </c>
      <c r="AU29" s="1">
        <f t="shared" si="22"/>
        <v>8.3287887199999994E-2</v>
      </c>
      <c r="AV29" s="1">
        <f t="shared" si="23"/>
        <v>0.12375637019999998</v>
      </c>
      <c r="AX29" s="11" t="s">
        <v>9</v>
      </c>
      <c r="AY29" s="1">
        <f t="shared" si="24"/>
        <v>0.36592506449999995</v>
      </c>
      <c r="AZ29" s="1">
        <f t="shared" si="1"/>
        <v>0.35433330769999993</v>
      </c>
      <c r="BA29" s="1">
        <f t="shared" ref="BA29:BT29" si="34">AC29+$C13</f>
        <v>0.30583576529999995</v>
      </c>
      <c r="BB29" s="1">
        <f t="shared" si="34"/>
        <v>0.39213293669999993</v>
      </c>
      <c r="BC29" s="1">
        <f t="shared" si="34"/>
        <v>0.30022297804999998</v>
      </c>
      <c r="BD29" s="1">
        <f t="shared" si="34"/>
        <v>0.46040946229999996</v>
      </c>
      <c r="BE29" s="1">
        <f t="shared" si="34"/>
        <v>0.29989176949999996</v>
      </c>
      <c r="BF29" s="1">
        <f t="shared" si="34"/>
        <v>0.30960893329999994</v>
      </c>
      <c r="BG29" s="1">
        <f t="shared" si="34"/>
        <v>0.41458328629999996</v>
      </c>
      <c r="BH29" s="1">
        <f t="shared" si="34"/>
        <v>0.50900227604999992</v>
      </c>
      <c r="BI29" s="1">
        <f t="shared" si="34"/>
        <v>0.39476410469999995</v>
      </c>
      <c r="BJ29" s="1">
        <f t="shared" si="34"/>
        <v>0.29281148369999999</v>
      </c>
      <c r="BK29" s="1">
        <f t="shared" si="34"/>
        <v>0.44385871324999993</v>
      </c>
      <c r="BL29" s="1">
        <f t="shared" si="34"/>
        <v>0.32193148444999997</v>
      </c>
      <c r="BM29" s="1">
        <f t="shared" si="34"/>
        <v>0.28858851044999995</v>
      </c>
      <c r="BN29" s="1">
        <f t="shared" si="34"/>
        <v>0.33139098449999993</v>
      </c>
      <c r="BO29" s="1">
        <f t="shared" si="34"/>
        <v>0.47779621244999992</v>
      </c>
      <c r="BP29" s="1">
        <f t="shared" si="34"/>
        <v>0.33615072629999998</v>
      </c>
      <c r="BQ29" s="1">
        <f t="shared" si="34"/>
        <v>0.29069912629999994</v>
      </c>
      <c r="BR29" s="1" t="e">
        <f t="shared" si="34"/>
        <v>#VALUE!</v>
      </c>
      <c r="BS29" s="1">
        <f t="shared" si="34"/>
        <v>0.37148557669999993</v>
      </c>
      <c r="BT29" s="1">
        <f t="shared" si="34"/>
        <v>0.41195405969999993</v>
      </c>
    </row>
    <row r="30" spans="1:72" x14ac:dyDescent="0.25">
      <c r="A30" s="2" t="s">
        <v>64</v>
      </c>
      <c r="B30" s="1" t="s">
        <v>10</v>
      </c>
      <c r="C30" s="1">
        <v>2.0680000000000001</v>
      </c>
      <c r="D30" s="1">
        <v>2.2040000000000002</v>
      </c>
      <c r="E30" s="1">
        <v>0.30299999999999999</v>
      </c>
      <c r="F30" s="1">
        <v>2.6960000000000002</v>
      </c>
      <c r="G30" s="1">
        <v>0.48599999999999999</v>
      </c>
      <c r="H30" s="1">
        <v>2.3969999999999998</v>
      </c>
      <c r="I30" s="1">
        <v>2.65</v>
      </c>
      <c r="J30" s="1">
        <v>1.4550000000000001</v>
      </c>
      <c r="K30" s="1">
        <v>1.1990000000000001</v>
      </c>
      <c r="L30" s="1">
        <v>0.96599999999999997</v>
      </c>
      <c r="M30" s="1">
        <v>2.0190000000000001</v>
      </c>
      <c r="N30" s="1">
        <v>2.4430000000000001</v>
      </c>
      <c r="O30" s="1">
        <v>1.6679999999999999</v>
      </c>
      <c r="P30" s="1">
        <v>1.4</v>
      </c>
      <c r="Q30" s="1">
        <v>2.411</v>
      </c>
      <c r="R30" s="15" t="s">
        <v>53</v>
      </c>
      <c r="S30" s="1">
        <v>0.78700000000000003</v>
      </c>
      <c r="T30" s="1">
        <v>0.314</v>
      </c>
      <c r="U30" s="1">
        <v>0.97699999999999998</v>
      </c>
      <c r="V30" s="1">
        <v>2.0579999999999998</v>
      </c>
      <c r="W30" s="1">
        <v>2.1160000000000001</v>
      </c>
      <c r="X30" s="1">
        <v>2.3540000000000001</v>
      </c>
      <c r="Z30" s="1" t="s">
        <v>10</v>
      </c>
      <c r="AA30" s="1">
        <f t="shared" si="26"/>
        <v>0.1248774208</v>
      </c>
      <c r="AB30" s="1">
        <f t="shared" si="3"/>
        <v>0.14184238720000003</v>
      </c>
      <c r="AC30" s="1">
        <f t="shared" si="4"/>
        <v>2.6808228000000001E-3</v>
      </c>
      <c r="AD30" s="1">
        <f t="shared" si="5"/>
        <v>0.21223774720000002</v>
      </c>
      <c r="AE30" s="1">
        <f t="shared" si="6"/>
        <v>6.8969231999999993E-3</v>
      </c>
      <c r="AF30" s="1">
        <f t="shared" si="7"/>
        <v>0.16777178279999996</v>
      </c>
      <c r="AG30" s="1">
        <f t="shared" si="8"/>
        <v>0.20505699999999999</v>
      </c>
      <c r="AH30" s="1">
        <f t="shared" si="9"/>
        <v>6.1817130000000012E-2</v>
      </c>
      <c r="AI30" s="1">
        <f t="shared" si="10"/>
        <v>4.1977949200000003E-2</v>
      </c>
      <c r="AJ30" s="1">
        <f t="shared" si="11"/>
        <v>2.7248155199999999E-2</v>
      </c>
      <c r="AK30" s="1">
        <f t="shared" si="12"/>
        <v>0.11902974120000001</v>
      </c>
      <c r="AL30" s="1">
        <f t="shared" si="13"/>
        <v>0.17427287080000001</v>
      </c>
      <c r="AM30" s="1">
        <f t="shared" si="14"/>
        <v>8.1240940799999994E-2</v>
      </c>
      <c r="AN30" s="1">
        <f t="shared" si="15"/>
        <v>5.7231999999999991E-2</v>
      </c>
      <c r="AO30" s="1">
        <f t="shared" si="16"/>
        <v>0.1697372932</v>
      </c>
      <c r="AP30" s="1" t="e">
        <f t="shared" si="17"/>
        <v>#VALUE!</v>
      </c>
      <c r="AQ30" s="1">
        <f t="shared" si="18"/>
        <v>1.80855748E-2</v>
      </c>
      <c r="AR30" s="1">
        <f t="shared" si="19"/>
        <v>2.8790032000000003E-3</v>
      </c>
      <c r="AS30" s="1">
        <f t="shared" si="20"/>
        <v>2.78722468E-2</v>
      </c>
      <c r="AT30" s="1">
        <f t="shared" si="21"/>
        <v>0.12367262879999999</v>
      </c>
      <c r="AU30" s="1">
        <f t="shared" si="22"/>
        <v>0.1307417152</v>
      </c>
      <c r="AV30" s="1">
        <f t="shared" si="23"/>
        <v>0.16180642719999999</v>
      </c>
      <c r="AX30" s="1" t="s">
        <v>10</v>
      </c>
      <c r="AY30" s="1">
        <f t="shared" si="24"/>
        <v>0.41963652880000002</v>
      </c>
      <c r="AZ30" s="1">
        <f t="shared" si="1"/>
        <v>0.43660149520000002</v>
      </c>
      <c r="BA30" s="1">
        <f t="shared" ref="BA30:BT30" si="35">AC30+$C14</f>
        <v>0.29743993079999997</v>
      </c>
      <c r="BB30" s="1">
        <f t="shared" si="35"/>
        <v>0.50699685520000004</v>
      </c>
      <c r="BC30" s="1">
        <f t="shared" si="35"/>
        <v>0.30165603120000001</v>
      </c>
      <c r="BD30" s="1">
        <f t="shared" si="35"/>
        <v>0.46253089079999998</v>
      </c>
      <c r="BE30" s="1">
        <f t="shared" si="35"/>
        <v>0.49981610799999998</v>
      </c>
      <c r="BF30" s="1">
        <f t="shared" si="35"/>
        <v>0.35657623799999999</v>
      </c>
      <c r="BG30" s="1">
        <f t="shared" si="35"/>
        <v>0.33673705720000002</v>
      </c>
      <c r="BH30" s="1">
        <f t="shared" si="35"/>
        <v>0.3220072632</v>
      </c>
      <c r="BI30" s="1">
        <f t="shared" si="35"/>
        <v>0.41378884920000003</v>
      </c>
      <c r="BJ30" s="1">
        <f t="shared" si="35"/>
        <v>0.46903197880000003</v>
      </c>
      <c r="BK30" s="1">
        <f t="shared" si="35"/>
        <v>0.37600004879999999</v>
      </c>
      <c r="BL30" s="1">
        <f t="shared" si="35"/>
        <v>0.351991108</v>
      </c>
      <c r="BM30" s="1">
        <f t="shared" si="35"/>
        <v>0.46449640120000002</v>
      </c>
      <c r="BN30" s="1" t="e">
        <f t="shared" si="35"/>
        <v>#VALUE!</v>
      </c>
      <c r="BO30" s="1">
        <f t="shared" si="35"/>
        <v>0.3128446828</v>
      </c>
      <c r="BP30" s="1">
        <f t="shared" si="35"/>
        <v>0.2976381112</v>
      </c>
      <c r="BQ30" s="1">
        <f t="shared" si="35"/>
        <v>0.32263135479999999</v>
      </c>
      <c r="BR30" s="1">
        <f t="shared" si="35"/>
        <v>0.41843173680000001</v>
      </c>
      <c r="BS30" s="1">
        <f t="shared" si="35"/>
        <v>0.42550082319999999</v>
      </c>
      <c r="BT30" s="1">
        <f t="shared" si="35"/>
        <v>0.45656553519999998</v>
      </c>
    </row>
    <row r="34" spans="1:72" ht="15.75" thickBot="1" x14ac:dyDescent="0.3"/>
    <row r="35" spans="1:72" ht="15.75" thickBot="1" x14ac:dyDescent="0.3">
      <c r="B35" s="12" t="s">
        <v>34</v>
      </c>
      <c r="C35" s="8" t="s">
        <v>11</v>
      </c>
      <c r="D35" s="1" t="s">
        <v>12</v>
      </c>
      <c r="E35" s="1" t="s">
        <v>13</v>
      </c>
      <c r="F35" s="1" t="s">
        <v>14</v>
      </c>
      <c r="G35" s="1" t="s">
        <v>15</v>
      </c>
      <c r="H35" s="1" t="s">
        <v>16</v>
      </c>
      <c r="I35" s="1" t="s">
        <v>17</v>
      </c>
      <c r="J35" s="1" t="s">
        <v>18</v>
      </c>
      <c r="K35" s="1" t="s">
        <v>19</v>
      </c>
      <c r="L35" s="1" t="s">
        <v>20</v>
      </c>
      <c r="M35" s="1" t="s">
        <v>21</v>
      </c>
      <c r="N35" s="1" t="s">
        <v>22</v>
      </c>
      <c r="O35" s="1" t="s">
        <v>23</v>
      </c>
      <c r="P35" s="1" t="s">
        <v>24</v>
      </c>
      <c r="Q35" s="1" t="s">
        <v>25</v>
      </c>
      <c r="R35" s="1" t="s">
        <v>26</v>
      </c>
      <c r="S35" s="1" t="s">
        <v>27</v>
      </c>
      <c r="T35" s="1" t="s">
        <v>28</v>
      </c>
      <c r="U35" s="1" t="s">
        <v>29</v>
      </c>
      <c r="V35" s="1" t="s">
        <v>30</v>
      </c>
      <c r="W35" s="1" t="s">
        <v>31</v>
      </c>
      <c r="X35" s="1" t="s">
        <v>32</v>
      </c>
      <c r="Z35" s="13" t="s">
        <v>50</v>
      </c>
      <c r="AA35" s="8" t="s">
        <v>11</v>
      </c>
      <c r="AB35" s="1" t="s">
        <v>12</v>
      </c>
      <c r="AC35" s="1" t="s">
        <v>13</v>
      </c>
      <c r="AD35" s="1" t="s">
        <v>14</v>
      </c>
      <c r="AE35" s="1" t="s">
        <v>15</v>
      </c>
      <c r="AF35" s="1" t="s">
        <v>16</v>
      </c>
      <c r="AG35" s="1" t="s">
        <v>17</v>
      </c>
      <c r="AH35" s="1" t="s">
        <v>18</v>
      </c>
      <c r="AI35" s="1" t="s">
        <v>19</v>
      </c>
      <c r="AJ35" s="1" t="s">
        <v>20</v>
      </c>
      <c r="AK35" s="1" t="s">
        <v>21</v>
      </c>
      <c r="AL35" s="1" t="s">
        <v>22</v>
      </c>
      <c r="AM35" s="1" t="s">
        <v>23</v>
      </c>
      <c r="AN35" s="1" t="s">
        <v>24</v>
      </c>
      <c r="AO35" s="1" t="s">
        <v>25</v>
      </c>
      <c r="AP35" s="1" t="s">
        <v>26</v>
      </c>
      <c r="AQ35" s="1" t="s">
        <v>27</v>
      </c>
      <c r="AR35" s="1" t="s">
        <v>28</v>
      </c>
      <c r="AS35" s="1" t="s">
        <v>29</v>
      </c>
      <c r="AT35" s="1" t="s">
        <v>30</v>
      </c>
      <c r="AU35" s="1" t="s">
        <v>31</v>
      </c>
      <c r="AV35" s="1" t="s">
        <v>32</v>
      </c>
      <c r="AX35" s="14" t="s">
        <v>65</v>
      </c>
      <c r="AY35" s="8" t="s">
        <v>11</v>
      </c>
      <c r="AZ35" s="1" t="s">
        <v>12</v>
      </c>
      <c r="BA35" s="1" t="s">
        <v>13</v>
      </c>
      <c r="BB35" s="1" t="s">
        <v>14</v>
      </c>
      <c r="BC35" s="1" t="s">
        <v>15</v>
      </c>
      <c r="BD35" s="1" t="s">
        <v>16</v>
      </c>
      <c r="BE35" s="1" t="s">
        <v>17</v>
      </c>
      <c r="BF35" s="1" t="s">
        <v>18</v>
      </c>
      <c r="BG35" s="1" t="s">
        <v>19</v>
      </c>
      <c r="BH35" s="1" t="s">
        <v>20</v>
      </c>
      <c r="BI35" s="1" t="s">
        <v>21</v>
      </c>
      <c r="BJ35" s="1" t="s">
        <v>22</v>
      </c>
      <c r="BK35" s="1" t="s">
        <v>23</v>
      </c>
      <c r="BL35" s="1" t="s">
        <v>24</v>
      </c>
      <c r="BM35" s="1" t="s">
        <v>25</v>
      </c>
      <c r="BN35" s="1" t="s">
        <v>26</v>
      </c>
      <c r="BO35" s="1" t="s">
        <v>27</v>
      </c>
      <c r="BP35" s="1" t="s">
        <v>28</v>
      </c>
      <c r="BQ35" s="1" t="s">
        <v>29</v>
      </c>
      <c r="BR35" s="1" t="s">
        <v>30</v>
      </c>
      <c r="BS35" s="1" t="s">
        <v>31</v>
      </c>
      <c r="BT35" s="1" t="s">
        <v>32</v>
      </c>
    </row>
    <row r="36" spans="1:72" x14ac:dyDescent="0.25">
      <c r="A36" s="2" t="s">
        <v>54</v>
      </c>
      <c r="B36" s="6" t="s">
        <v>0</v>
      </c>
      <c r="C36" s="1">
        <v>2.9209999999999998</v>
      </c>
      <c r="D36" s="1">
        <v>2.9550000000000001</v>
      </c>
      <c r="E36" s="1">
        <v>3.0630000000000002</v>
      </c>
      <c r="F36" s="1">
        <v>3.51</v>
      </c>
      <c r="G36" s="1">
        <v>2.8239999999999998</v>
      </c>
      <c r="H36" s="1">
        <v>3.802</v>
      </c>
      <c r="I36" s="1">
        <v>3.4340000000000002</v>
      </c>
      <c r="J36" s="1">
        <v>3.4750000000000001</v>
      </c>
      <c r="K36" s="1">
        <v>3.0990000000000002</v>
      </c>
      <c r="L36" s="1">
        <v>4.133</v>
      </c>
      <c r="M36" s="1">
        <v>3.339</v>
      </c>
      <c r="N36" s="1">
        <v>2.8879999999999999</v>
      </c>
      <c r="O36" s="1">
        <v>3.4140000000000001</v>
      </c>
      <c r="P36" s="1">
        <v>2.9929999999999999</v>
      </c>
      <c r="Q36" s="1">
        <v>3.6379999999999999</v>
      </c>
      <c r="R36" s="1">
        <v>3.8149999999999999</v>
      </c>
      <c r="S36" s="1">
        <v>2.7759999999999998</v>
      </c>
      <c r="T36" s="15" t="s">
        <v>53</v>
      </c>
      <c r="U36" s="1">
        <v>3.6070000000000002</v>
      </c>
      <c r="V36" s="1">
        <v>3.1539999999999999</v>
      </c>
      <c r="W36" s="1">
        <v>3.472</v>
      </c>
      <c r="X36" s="1">
        <v>3.6840000000000002</v>
      </c>
      <c r="Z36" s="6" t="s">
        <v>0</v>
      </c>
      <c r="AA36" s="1">
        <f>0.5*D4*(C36^2)</f>
        <v>0.25255433359999996</v>
      </c>
      <c r="AB36" s="1">
        <f>0.5*D4*(D36^2)</f>
        <v>0.25846794000000001</v>
      </c>
      <c r="AC36" s="1">
        <f>0.5*D4*(E36^2)</f>
        <v>0.27770628240000006</v>
      </c>
      <c r="AD36" s="1">
        <f>0.5*D4*(F36^2)</f>
        <v>0.36467495999999999</v>
      </c>
      <c r="AE36" s="1">
        <f>0.5*D4*(G36^2)</f>
        <v>0.23605928959999997</v>
      </c>
      <c r="AF36" s="1">
        <f>0.5*D4*(H36^2)</f>
        <v>0.42787403840000005</v>
      </c>
      <c r="AG36" s="1">
        <f>0.5*D4*(I36^2)</f>
        <v>0.34905373760000008</v>
      </c>
      <c r="AH36" s="1">
        <f>0.5*D4*(J36^2)</f>
        <v>0.35743850000000005</v>
      </c>
      <c r="AI36" s="1">
        <f>0.5*D4*(K36^2)</f>
        <v>0.28427250960000006</v>
      </c>
      <c r="AJ36" s="1">
        <f>0.5*D4*(L36^2)</f>
        <v>0.50561799439999999</v>
      </c>
      <c r="AK36" s="1">
        <f>0.5*D4*(M36^2)</f>
        <v>0.33000806160000001</v>
      </c>
      <c r="AL36" s="1">
        <f>0.5*D4*(N36^2)</f>
        <v>0.2468801024</v>
      </c>
      <c r="AM36" s="1">
        <f>0.5*D4*(O36^2)</f>
        <v>0.34499972160000003</v>
      </c>
      <c r="AN36" s="1">
        <f>0.5*D4*(P36^2)</f>
        <v>0.26515825039999996</v>
      </c>
      <c r="AO36" s="1">
        <f>0.5*D4*(Q36^2)</f>
        <v>0.39175730239999995</v>
      </c>
      <c r="AP36" s="1">
        <f>0.5*D4*(R36^2)</f>
        <v>0.43080505999999996</v>
      </c>
      <c r="AQ36" s="1">
        <f>0.5*D4*(S36^2)</f>
        <v>0.22810280959999998</v>
      </c>
      <c r="AR36" s="1" t="e">
        <f>0.5*D4*(T36^2)</f>
        <v>#VALUE!</v>
      </c>
      <c r="AS36" s="1">
        <f>0.5*D4*(U36^2)</f>
        <v>0.38510929040000008</v>
      </c>
      <c r="AT36" s="1">
        <f>0.5*D4*(V36^2)</f>
        <v>0.29445239360000003</v>
      </c>
      <c r="AU36" s="1">
        <f>0.5*D4*(W36^2)</f>
        <v>0.35682160639999999</v>
      </c>
      <c r="AV36" s="1">
        <f>0.5*D4*(X36^2)</f>
        <v>0.40172693760000006</v>
      </c>
      <c r="AX36" s="6" t="s">
        <v>0</v>
      </c>
      <c r="AY36" s="1">
        <f>(C20+C36)/2</f>
        <v>2.2309999999999999</v>
      </c>
      <c r="AZ36" s="1">
        <f t="shared" ref="AZ36:BT46" si="36">(D20+D36)/2</f>
        <v>2.11</v>
      </c>
      <c r="BA36" s="1">
        <f t="shared" si="36"/>
        <v>2.4115000000000002</v>
      </c>
      <c r="BB36" s="1">
        <f t="shared" si="36"/>
        <v>2.6120000000000001</v>
      </c>
      <c r="BC36" s="1">
        <f t="shared" si="36"/>
        <v>1.8634999999999999</v>
      </c>
      <c r="BD36" s="1">
        <f t="shared" si="36"/>
        <v>3.1734999999999998</v>
      </c>
      <c r="BE36" s="1">
        <f t="shared" si="36"/>
        <v>2.7694999999999999</v>
      </c>
      <c r="BF36" s="1">
        <f t="shared" si="36"/>
        <v>2.6735000000000002</v>
      </c>
      <c r="BG36" s="1">
        <f t="shared" si="36"/>
        <v>2.3675000000000002</v>
      </c>
      <c r="BH36" s="1">
        <f t="shared" si="36"/>
        <v>3.472</v>
      </c>
      <c r="BI36" s="1">
        <f t="shared" si="36"/>
        <v>2.738</v>
      </c>
      <c r="BJ36" s="1">
        <f t="shared" si="36"/>
        <v>1.569</v>
      </c>
      <c r="BK36" s="1">
        <f t="shared" si="36"/>
        <v>2.7670000000000003</v>
      </c>
      <c r="BL36" s="1">
        <f t="shared" si="36"/>
        <v>2.0209999999999999</v>
      </c>
      <c r="BM36" s="1">
        <f t="shared" si="36"/>
        <v>2.95</v>
      </c>
      <c r="BN36" s="1">
        <f t="shared" si="36"/>
        <v>3.1390000000000002</v>
      </c>
      <c r="BO36" s="1">
        <f t="shared" si="36"/>
        <v>1.7155</v>
      </c>
      <c r="BP36" s="1" t="e">
        <f t="shared" si="36"/>
        <v>#VALUE!</v>
      </c>
      <c r="BQ36" s="1">
        <f t="shared" si="36"/>
        <v>2.8929999999999998</v>
      </c>
      <c r="BR36" s="1">
        <f t="shared" si="36"/>
        <v>2.5265</v>
      </c>
      <c r="BS36" s="1">
        <f t="shared" si="36"/>
        <v>2.706</v>
      </c>
      <c r="BT36" s="1">
        <f t="shared" si="36"/>
        <v>2.8895</v>
      </c>
    </row>
    <row r="37" spans="1:72" x14ac:dyDescent="0.25">
      <c r="A37" s="2" t="s">
        <v>55</v>
      </c>
      <c r="B37" s="1" t="s">
        <v>1</v>
      </c>
      <c r="C37" s="1">
        <v>3.012</v>
      </c>
      <c r="D37" s="1">
        <v>3.1259999999999999</v>
      </c>
      <c r="E37" s="1">
        <v>3.4249999999999998</v>
      </c>
      <c r="F37" s="1">
        <v>3.3090000000000002</v>
      </c>
      <c r="G37" s="1">
        <v>2.7829999999999999</v>
      </c>
      <c r="H37" s="1">
        <v>2.8450000000000002</v>
      </c>
      <c r="I37" s="1">
        <v>3.198</v>
      </c>
      <c r="J37" s="1">
        <v>3.1269999999999998</v>
      </c>
      <c r="K37" s="1">
        <v>3.2730000000000001</v>
      </c>
      <c r="L37" s="1">
        <v>3.53</v>
      </c>
      <c r="M37" s="1">
        <v>3.1019999999999999</v>
      </c>
      <c r="N37" s="1">
        <v>4.3730000000000002</v>
      </c>
      <c r="O37" s="1">
        <v>3.105</v>
      </c>
      <c r="P37" s="1">
        <v>2.9329999999999998</v>
      </c>
      <c r="Q37" s="1">
        <v>3.105</v>
      </c>
      <c r="R37" s="1">
        <v>3.048</v>
      </c>
      <c r="S37" s="1">
        <v>2.9569999999999999</v>
      </c>
      <c r="T37" s="15" t="s">
        <v>53</v>
      </c>
      <c r="U37" s="1">
        <v>2.84</v>
      </c>
      <c r="V37" s="1">
        <v>3.589</v>
      </c>
      <c r="W37" s="1">
        <v>3.5129999999999999</v>
      </c>
      <c r="X37" s="1">
        <v>3.395</v>
      </c>
      <c r="Z37" s="1" t="s">
        <v>1</v>
      </c>
      <c r="AA37" s="1">
        <f t="shared" ref="AA37:AA46" si="37">0.5*D5*(C37^2)</f>
        <v>0.2603705328</v>
      </c>
      <c r="AB37" s="1">
        <f t="shared" ref="AB37:AB46" si="38">0.5*D5*(D37^2)</f>
        <v>0.28045284119999997</v>
      </c>
      <c r="AC37" s="1">
        <f t="shared" ref="AC37:AC46" si="39">0.5*D5*(E37^2)</f>
        <v>0.33666893749999993</v>
      </c>
      <c r="AD37" s="1">
        <f t="shared" ref="AD37:AD46" si="40">0.5*D5*(F37^2)</f>
        <v>0.31425010470000003</v>
      </c>
      <c r="AE37" s="1">
        <f t="shared" ref="AE37:AE46" si="41">0.5*D5*(G37^2)</f>
        <v>0.22228405429999998</v>
      </c>
      <c r="AF37" s="1">
        <f t="shared" ref="AF37:AF46" si="42">0.5*D5*(H37^2)</f>
        <v>0.2322985175</v>
      </c>
      <c r="AG37" s="1">
        <f t="shared" ref="AG37:AG46" si="43">0.5*D5*(I37^2)</f>
        <v>0.29352075480000001</v>
      </c>
      <c r="AH37" s="1">
        <f t="shared" ref="AH37:AH46" si="44">0.5*D5*(J37^2)</f>
        <v>0.28063230229999997</v>
      </c>
      <c r="AI37" s="1">
        <f t="shared" ref="AI37:AI46" si="45">0.5*D5*(K37^2)</f>
        <v>0.30744958230000002</v>
      </c>
      <c r="AJ37" s="1">
        <f t="shared" ref="AJ37:AJ46" si="46">0.5*D5*(L37^2)</f>
        <v>0.35762782999999998</v>
      </c>
      <c r="AK37" s="1">
        <f t="shared" ref="AK37:AK46" si="47">0.5*D5*(M37^2)</f>
        <v>0.27616299480000001</v>
      </c>
      <c r="AL37" s="1">
        <f t="shared" ref="AL37:AL46" si="48">0.5*D5*(N37^2)</f>
        <v>0.54883380230000001</v>
      </c>
      <c r="AM37" s="1">
        <f t="shared" ref="AM37:AM46" si="49">0.5*D5*(O37^2)</f>
        <v>0.27669741749999999</v>
      </c>
      <c r="AN37" s="1">
        <f t="shared" ref="AN37:AN46" si="50">0.5*D5*(P37^2)</f>
        <v>0.24689143429999996</v>
      </c>
      <c r="AO37" s="1">
        <f t="shared" ref="AO37:AO46" si="51">0.5*D5*(Q37^2)</f>
        <v>0.27669741749999999</v>
      </c>
      <c r="AP37" s="1">
        <f t="shared" ref="AP37:AP46" si="52">0.5*D5*(R37^2)</f>
        <v>0.26663172480000003</v>
      </c>
      <c r="AQ37" s="1">
        <f>0.5*D5*(S37^2)</f>
        <v>0.25094846629999995</v>
      </c>
      <c r="AR37" s="1" t="e">
        <f t="shared" ref="AR37:AR46" si="53">0.5*D5*(T37^2)</f>
        <v>#VALUE!</v>
      </c>
      <c r="AS37" s="1">
        <f t="shared" ref="AS37:AS46" si="54">0.5*D5*(U37^2)</f>
        <v>0.23148272</v>
      </c>
      <c r="AT37" s="1">
        <f t="shared" ref="AT37:AT46" si="55">0.5*D5*(V37^2)</f>
        <v>0.36968243269999995</v>
      </c>
      <c r="AU37" s="1">
        <f t="shared" ref="AU37:AU46" si="56">0.5*D5*(W37^2)</f>
        <v>0.35419155029999999</v>
      </c>
      <c r="AV37" s="1">
        <f t="shared" ref="AV37:AV46" si="57">0.5*D5*(X37^2)</f>
        <v>0.33079691750000001</v>
      </c>
      <c r="AX37" s="1" t="s">
        <v>1</v>
      </c>
      <c r="AY37" s="1">
        <f t="shared" ref="AY37:AY46" si="58">(C21+C37)/2</f>
        <v>2.4140000000000001</v>
      </c>
      <c r="AZ37" s="1">
        <f t="shared" si="36"/>
        <v>2.3410000000000002</v>
      </c>
      <c r="BA37" s="1">
        <f t="shared" si="36"/>
        <v>2.6774999999999998</v>
      </c>
      <c r="BB37" s="1">
        <f t="shared" si="36"/>
        <v>2.5649999999999999</v>
      </c>
      <c r="BC37" s="1">
        <f t="shared" si="36"/>
        <v>2.0324999999999998</v>
      </c>
      <c r="BD37" s="1">
        <f t="shared" si="36"/>
        <v>1.8915000000000002</v>
      </c>
      <c r="BE37" s="1">
        <f t="shared" si="36"/>
        <v>2.3944999999999999</v>
      </c>
      <c r="BF37" s="1">
        <f t="shared" si="36"/>
        <v>2.2925</v>
      </c>
      <c r="BG37" s="1">
        <f t="shared" si="36"/>
        <v>2.6710000000000003</v>
      </c>
      <c r="BH37" s="1">
        <f t="shared" si="36"/>
        <v>2.7294999999999998</v>
      </c>
      <c r="BI37" s="1">
        <f t="shared" si="36"/>
        <v>2.3049999999999997</v>
      </c>
      <c r="BJ37" s="1">
        <f t="shared" si="36"/>
        <v>3.7404999999999999</v>
      </c>
      <c r="BK37" s="1">
        <f t="shared" si="36"/>
        <v>2.3285</v>
      </c>
      <c r="BL37" s="1">
        <f t="shared" si="36"/>
        <v>1.5509999999999999</v>
      </c>
      <c r="BM37" s="1">
        <f t="shared" si="36"/>
        <v>2.3185000000000002</v>
      </c>
      <c r="BN37" s="1">
        <f t="shared" si="36"/>
        <v>1.9925000000000002</v>
      </c>
      <c r="BO37" s="1">
        <f t="shared" si="36"/>
        <v>2.0069999999999997</v>
      </c>
      <c r="BP37" s="1" t="e">
        <f t="shared" si="36"/>
        <v>#VALUE!</v>
      </c>
      <c r="BQ37" s="1">
        <f t="shared" si="36"/>
        <v>2.0794999999999999</v>
      </c>
      <c r="BR37" s="1">
        <f t="shared" si="36"/>
        <v>2.9424999999999999</v>
      </c>
      <c r="BS37" s="1">
        <f t="shared" si="36"/>
        <v>2.8570000000000002</v>
      </c>
      <c r="BT37" s="1">
        <f t="shared" si="36"/>
        <v>2.3475000000000001</v>
      </c>
    </row>
    <row r="38" spans="1:72" x14ac:dyDescent="0.25">
      <c r="A38" s="2" t="s">
        <v>56</v>
      </c>
      <c r="B38" s="1" t="s">
        <v>2</v>
      </c>
      <c r="C38" s="1">
        <v>3.2050000000000001</v>
      </c>
      <c r="D38" s="1">
        <v>3.242</v>
      </c>
      <c r="E38" s="1">
        <v>3.4089999999999998</v>
      </c>
      <c r="F38" s="1">
        <v>3.6240000000000001</v>
      </c>
      <c r="G38" s="1">
        <v>2.7509999999999999</v>
      </c>
      <c r="H38" s="1">
        <v>3.214</v>
      </c>
      <c r="I38" s="1">
        <v>3.0139999999999998</v>
      </c>
      <c r="J38" s="1">
        <v>3.3359999999999999</v>
      </c>
      <c r="K38" s="1">
        <v>3.754</v>
      </c>
      <c r="L38" s="1">
        <v>3.5819999999999999</v>
      </c>
      <c r="M38" s="1">
        <v>3.11</v>
      </c>
      <c r="N38" s="1">
        <v>4.18</v>
      </c>
      <c r="O38" s="1">
        <v>2.9119999999999999</v>
      </c>
      <c r="P38" s="1">
        <v>3.38</v>
      </c>
      <c r="Q38" s="15" t="s">
        <v>53</v>
      </c>
      <c r="R38" s="1">
        <v>3.3940000000000001</v>
      </c>
      <c r="S38" s="1">
        <v>3.129</v>
      </c>
      <c r="T38" s="1">
        <v>3.4409999999999998</v>
      </c>
      <c r="U38" s="1">
        <v>3.2290000000000001</v>
      </c>
      <c r="V38" s="1">
        <v>3.629</v>
      </c>
      <c r="W38" s="1">
        <v>3.6</v>
      </c>
      <c r="X38" s="1">
        <v>2.9910000000000001</v>
      </c>
      <c r="Z38" s="1" t="s">
        <v>2</v>
      </c>
      <c r="AA38" s="1">
        <f t="shared" si="37"/>
        <v>0.29172551000000002</v>
      </c>
      <c r="AB38" s="1">
        <f t="shared" si="38"/>
        <v>0.29850001760000006</v>
      </c>
      <c r="AC38" s="1">
        <f t="shared" si="39"/>
        <v>0.33004438039999995</v>
      </c>
      <c r="AD38" s="1">
        <f t="shared" si="40"/>
        <v>0.37298787840000003</v>
      </c>
      <c r="AE38" s="1">
        <f t="shared" si="41"/>
        <v>0.21493122840000001</v>
      </c>
      <c r="AF38" s="1">
        <f t="shared" si="42"/>
        <v>0.2933662064</v>
      </c>
      <c r="AG38" s="1">
        <f t="shared" si="43"/>
        <v>0.25799116639999997</v>
      </c>
      <c r="AH38" s="1">
        <f t="shared" si="44"/>
        <v>0.31606064639999998</v>
      </c>
      <c r="AI38" s="1">
        <f t="shared" si="45"/>
        <v>0.40022745440000002</v>
      </c>
      <c r="AJ38" s="1">
        <f t="shared" si="46"/>
        <v>0.3643925616</v>
      </c>
      <c r="AK38" s="1">
        <f t="shared" si="47"/>
        <v>0.27468763999999996</v>
      </c>
      <c r="AL38" s="1">
        <f t="shared" si="48"/>
        <v>0.49621615999999996</v>
      </c>
      <c r="AM38" s="1">
        <f t="shared" si="49"/>
        <v>0.24082472960000001</v>
      </c>
      <c r="AN38" s="1">
        <f t="shared" si="50"/>
        <v>0.32445295999999996</v>
      </c>
      <c r="AO38" s="1" t="e">
        <f t="shared" si="51"/>
        <v>#VALUE!</v>
      </c>
      <c r="AP38" s="1">
        <f t="shared" si="52"/>
        <v>0.32714630240000003</v>
      </c>
      <c r="AQ38" s="1">
        <f t="shared" ref="AQ38:AQ46" si="59">0.5*D6*(S38^2)</f>
        <v>0.27805420440000006</v>
      </c>
      <c r="AR38" s="1">
        <f t="shared" si="53"/>
        <v>0.3362696604</v>
      </c>
      <c r="AS38" s="1">
        <f t="shared" si="54"/>
        <v>0.29611092440000003</v>
      </c>
      <c r="AT38" s="1">
        <f t="shared" si="55"/>
        <v>0.37401780440000004</v>
      </c>
      <c r="AU38" s="1">
        <f t="shared" si="56"/>
        <v>0.36806400000000006</v>
      </c>
      <c r="AV38" s="1">
        <f t="shared" si="57"/>
        <v>0.25406870040000007</v>
      </c>
      <c r="AX38" s="1" t="s">
        <v>2</v>
      </c>
      <c r="AY38" s="1">
        <f t="shared" si="58"/>
        <v>2.6334999999999997</v>
      </c>
      <c r="AZ38" s="1">
        <f t="shared" si="36"/>
        <v>2.5575000000000001</v>
      </c>
      <c r="BA38" s="1">
        <f t="shared" si="36"/>
        <v>2.36</v>
      </c>
      <c r="BB38" s="1">
        <f t="shared" si="36"/>
        <v>2.8774999999999999</v>
      </c>
      <c r="BC38" s="1">
        <f t="shared" si="36"/>
        <v>1.95</v>
      </c>
      <c r="BD38" s="1">
        <f t="shared" si="36"/>
        <v>2.5655000000000001</v>
      </c>
      <c r="BE38" s="1">
        <f t="shared" si="36"/>
        <v>2.1219999999999999</v>
      </c>
      <c r="BF38" s="1">
        <f t="shared" si="36"/>
        <v>2.6829999999999998</v>
      </c>
      <c r="BG38" s="1">
        <f t="shared" si="36"/>
        <v>2.9874999999999998</v>
      </c>
      <c r="BH38" s="1">
        <f t="shared" si="36"/>
        <v>2.7574999999999998</v>
      </c>
      <c r="BI38" s="1">
        <f t="shared" si="36"/>
        <v>2.4420000000000002</v>
      </c>
      <c r="BJ38" s="1">
        <f t="shared" si="36"/>
        <v>3.6345000000000001</v>
      </c>
      <c r="BK38" s="1">
        <f t="shared" si="36"/>
        <v>2.14</v>
      </c>
      <c r="BL38" s="1">
        <f t="shared" si="36"/>
        <v>2.66</v>
      </c>
      <c r="BM38" s="1" t="e">
        <f t="shared" si="36"/>
        <v>#VALUE!</v>
      </c>
      <c r="BN38" s="1">
        <f t="shared" si="36"/>
        <v>2.4390000000000001</v>
      </c>
      <c r="BO38" s="1">
        <f t="shared" si="36"/>
        <v>2.14</v>
      </c>
      <c r="BP38" s="1">
        <f t="shared" si="36"/>
        <v>2.6595</v>
      </c>
      <c r="BQ38" s="1">
        <f t="shared" si="36"/>
        <v>2.3665000000000003</v>
      </c>
      <c r="BR38" s="1">
        <f t="shared" si="36"/>
        <v>3.0179999999999998</v>
      </c>
      <c r="BS38" s="1">
        <f t="shared" si="36"/>
        <v>2.956</v>
      </c>
      <c r="BT38" s="1">
        <f t="shared" si="36"/>
        <v>1.802</v>
      </c>
    </row>
    <row r="39" spans="1:72" x14ac:dyDescent="0.25">
      <c r="A39" s="2" t="s">
        <v>57</v>
      </c>
      <c r="B39" s="1" t="s">
        <v>3</v>
      </c>
      <c r="C39" s="1">
        <v>3.048</v>
      </c>
      <c r="D39" s="1">
        <v>3.61</v>
      </c>
      <c r="E39" s="1">
        <v>3.673</v>
      </c>
      <c r="F39" s="1">
        <v>2.5369999999999999</v>
      </c>
      <c r="G39" s="1">
        <v>2.94</v>
      </c>
      <c r="H39" s="1">
        <v>3.4279999999999999</v>
      </c>
      <c r="I39" s="1">
        <v>3.5489999999999999</v>
      </c>
      <c r="J39" s="1">
        <v>2.855</v>
      </c>
      <c r="K39" s="1">
        <v>2.4140000000000001</v>
      </c>
      <c r="L39" s="1">
        <v>3.2080000000000002</v>
      </c>
      <c r="M39" s="1">
        <v>2.7610000000000001</v>
      </c>
      <c r="N39" s="1">
        <v>2.6909999999999998</v>
      </c>
      <c r="O39" s="1">
        <v>2.9969999999999999</v>
      </c>
      <c r="P39" s="1">
        <v>4.2560000000000002</v>
      </c>
      <c r="Q39" s="1">
        <v>3.5630000000000002</v>
      </c>
      <c r="R39" s="1">
        <v>3.4590000000000001</v>
      </c>
      <c r="S39" s="15" t="s">
        <v>53</v>
      </c>
      <c r="T39" s="1">
        <v>2.3439999999999999</v>
      </c>
      <c r="U39" s="1">
        <v>3.3140000000000001</v>
      </c>
      <c r="V39" s="1">
        <v>2.7530000000000001</v>
      </c>
      <c r="W39" s="1">
        <v>3.2010000000000001</v>
      </c>
      <c r="X39" s="1">
        <v>3.548</v>
      </c>
      <c r="Z39" s="1" t="s">
        <v>3</v>
      </c>
      <c r="AA39" s="1">
        <f t="shared" si="37"/>
        <v>0.26709624000000004</v>
      </c>
      <c r="AB39" s="1">
        <f t="shared" si="38"/>
        <v>0.37467287500000002</v>
      </c>
      <c r="AC39" s="1">
        <f t="shared" si="39"/>
        <v>0.38786420874999999</v>
      </c>
      <c r="AD39" s="1">
        <f t="shared" si="40"/>
        <v>0.18504560875000001</v>
      </c>
      <c r="AE39" s="1">
        <f t="shared" si="41"/>
        <v>0.24850349999999999</v>
      </c>
      <c r="AF39" s="1">
        <f t="shared" si="42"/>
        <v>0.33784654000000003</v>
      </c>
      <c r="AG39" s="1">
        <f t="shared" si="43"/>
        <v>0.36211777875000001</v>
      </c>
      <c r="AH39" s="1">
        <f t="shared" si="44"/>
        <v>0.23434196875000002</v>
      </c>
      <c r="AI39" s="1">
        <f t="shared" si="45"/>
        <v>0.16753763500000005</v>
      </c>
      <c r="AJ39" s="1">
        <f t="shared" si="46"/>
        <v>0.29587384000000005</v>
      </c>
      <c r="AK39" s="1">
        <f t="shared" si="47"/>
        <v>0.21916472875000001</v>
      </c>
      <c r="AL39" s="1">
        <f t="shared" si="48"/>
        <v>0.20819257875</v>
      </c>
      <c r="AM39" s="1">
        <f t="shared" si="49"/>
        <v>0.25823275875000001</v>
      </c>
      <c r="AN39" s="1">
        <f t="shared" si="50"/>
        <v>0.52076416000000014</v>
      </c>
      <c r="AO39" s="1">
        <f t="shared" si="51"/>
        <v>0.36498035875000001</v>
      </c>
      <c r="AP39" s="1">
        <f t="shared" si="52"/>
        <v>0.34398457875000005</v>
      </c>
      <c r="AQ39" s="1" t="e">
        <f t="shared" si="59"/>
        <v>#VALUE!</v>
      </c>
      <c r="AR39" s="1">
        <f t="shared" si="53"/>
        <v>0.15796215999999999</v>
      </c>
      <c r="AS39" s="1">
        <f t="shared" si="54"/>
        <v>0.31574963500000003</v>
      </c>
      <c r="AT39" s="1">
        <f t="shared" si="55"/>
        <v>0.21789650875000005</v>
      </c>
      <c r="AU39" s="1">
        <f t="shared" si="56"/>
        <v>0.29458402875</v>
      </c>
      <c r="AV39" s="1">
        <f t="shared" si="57"/>
        <v>0.36191374000000004</v>
      </c>
      <c r="AX39" s="1" t="s">
        <v>3</v>
      </c>
      <c r="AY39" s="1">
        <f t="shared" si="58"/>
        <v>2.3665000000000003</v>
      </c>
      <c r="AZ39" s="1">
        <f t="shared" si="36"/>
        <v>2.9725000000000001</v>
      </c>
      <c r="BA39" s="1">
        <f t="shared" si="36"/>
        <v>2.9885000000000002</v>
      </c>
      <c r="BB39" s="1">
        <f t="shared" si="36"/>
        <v>1.637</v>
      </c>
      <c r="BC39" s="1">
        <f t="shared" si="36"/>
        <v>2.306</v>
      </c>
      <c r="BD39" s="1">
        <f t="shared" si="36"/>
        <v>2.7395</v>
      </c>
      <c r="BE39" s="1">
        <f t="shared" si="36"/>
        <v>2.9470000000000001</v>
      </c>
      <c r="BF39" s="1">
        <f t="shared" si="36"/>
        <v>2.1185</v>
      </c>
      <c r="BG39" s="1">
        <f t="shared" si="36"/>
        <v>1.4470000000000001</v>
      </c>
      <c r="BH39" s="1">
        <f t="shared" si="36"/>
        <v>2.4329999999999998</v>
      </c>
      <c r="BI39" s="1">
        <f t="shared" si="36"/>
        <v>1.7570000000000001</v>
      </c>
      <c r="BJ39" s="1">
        <f t="shared" si="36"/>
        <v>1.4689999999999999</v>
      </c>
      <c r="BK39" s="1">
        <f t="shared" si="36"/>
        <v>2.2949999999999999</v>
      </c>
      <c r="BL39" s="1">
        <f t="shared" si="36"/>
        <v>3.5870000000000002</v>
      </c>
      <c r="BM39" s="1">
        <f t="shared" si="36"/>
        <v>2.8494999999999999</v>
      </c>
      <c r="BN39" s="1">
        <f t="shared" si="36"/>
        <v>2.6905000000000001</v>
      </c>
      <c r="BO39" s="1" t="e">
        <f t="shared" si="36"/>
        <v>#VALUE!</v>
      </c>
      <c r="BP39" s="1">
        <f t="shared" si="36"/>
        <v>1.5219999999999998</v>
      </c>
      <c r="BQ39" s="1">
        <f t="shared" si="36"/>
        <v>2.5505</v>
      </c>
      <c r="BR39" s="1">
        <f t="shared" si="36"/>
        <v>1.5670000000000002</v>
      </c>
      <c r="BS39" s="1">
        <f t="shared" si="36"/>
        <v>2.323</v>
      </c>
      <c r="BT39" s="1">
        <f t="shared" si="36"/>
        <v>2.8369999999999997</v>
      </c>
    </row>
    <row r="40" spans="1:72" x14ac:dyDescent="0.25">
      <c r="A40" s="2" t="s">
        <v>58</v>
      </c>
      <c r="B40" s="1" t="s">
        <v>4</v>
      </c>
      <c r="C40" s="1">
        <v>3.0579999999999998</v>
      </c>
      <c r="D40" s="1">
        <v>3.1560000000000001</v>
      </c>
      <c r="E40" s="1">
        <v>3.093</v>
      </c>
      <c r="F40" s="1">
        <v>2.758</v>
      </c>
      <c r="G40" s="1">
        <v>2.931</v>
      </c>
      <c r="H40" s="1">
        <v>3.6850000000000001</v>
      </c>
      <c r="I40" s="1">
        <v>3.1930000000000001</v>
      </c>
      <c r="J40" s="1">
        <v>2.7949999999999999</v>
      </c>
      <c r="K40" s="1">
        <v>2.5870000000000002</v>
      </c>
      <c r="L40" s="1">
        <v>3.3370000000000002</v>
      </c>
      <c r="M40" s="1">
        <v>2.4</v>
      </c>
      <c r="N40" s="1">
        <v>2.7080000000000002</v>
      </c>
      <c r="O40" s="1">
        <v>2.5569999999999999</v>
      </c>
      <c r="P40" s="1">
        <v>3.8540000000000001</v>
      </c>
      <c r="Q40" s="1">
        <v>2.9</v>
      </c>
      <c r="R40" s="15" t="s">
        <v>53</v>
      </c>
      <c r="S40" s="1">
        <v>3.1280000000000001</v>
      </c>
      <c r="T40" s="1">
        <v>2.9220000000000002</v>
      </c>
      <c r="U40" s="1">
        <v>3.6659999999999999</v>
      </c>
      <c r="V40" s="1">
        <v>2.8439999999999999</v>
      </c>
      <c r="W40" s="1">
        <v>3.3559999999999999</v>
      </c>
      <c r="X40" s="1">
        <v>3.762</v>
      </c>
      <c r="Z40" s="1" t="s">
        <v>4</v>
      </c>
      <c r="AA40" s="1">
        <f t="shared" si="37"/>
        <v>0.26604630579999994</v>
      </c>
      <c r="AB40" s="1">
        <f t="shared" si="38"/>
        <v>0.28337155920000007</v>
      </c>
      <c r="AC40" s="1">
        <f t="shared" si="39"/>
        <v>0.27217116404999997</v>
      </c>
      <c r="AD40" s="1">
        <f t="shared" si="40"/>
        <v>0.21640674579999999</v>
      </c>
      <c r="AE40" s="1">
        <f t="shared" si="41"/>
        <v>0.24440715045</v>
      </c>
      <c r="AF40" s="1">
        <f t="shared" si="42"/>
        <v>0.38632895125</v>
      </c>
      <c r="AG40" s="1">
        <f t="shared" si="43"/>
        <v>0.29005483404999999</v>
      </c>
      <c r="AH40" s="1">
        <f t="shared" si="44"/>
        <v>0.22225211124999997</v>
      </c>
      <c r="AI40" s="1">
        <f t="shared" si="45"/>
        <v>0.19040358805000002</v>
      </c>
      <c r="AJ40" s="1">
        <f t="shared" si="46"/>
        <v>0.31680693805000004</v>
      </c>
      <c r="AK40" s="1">
        <f t="shared" si="47"/>
        <v>0.16387199999999999</v>
      </c>
      <c r="AL40" s="1">
        <f t="shared" si="48"/>
        <v>0.20863136080000003</v>
      </c>
      <c r="AM40" s="1">
        <f t="shared" si="49"/>
        <v>0.18601318404999997</v>
      </c>
      <c r="AN40" s="1">
        <f t="shared" si="50"/>
        <v>0.42257684020000003</v>
      </c>
      <c r="AO40" s="1">
        <f t="shared" si="51"/>
        <v>0.23926449999999999</v>
      </c>
      <c r="AP40" s="1" t="e">
        <f t="shared" si="52"/>
        <v>#VALUE!</v>
      </c>
      <c r="AQ40" s="1">
        <f t="shared" si="59"/>
        <v>0.27836572480000005</v>
      </c>
      <c r="AR40" s="1">
        <f t="shared" si="53"/>
        <v>0.24290848980000004</v>
      </c>
      <c r="AS40" s="1">
        <f t="shared" si="54"/>
        <v>0.38235536819999999</v>
      </c>
      <c r="AT40" s="1">
        <f t="shared" si="55"/>
        <v>0.2301131592</v>
      </c>
      <c r="AU40" s="1">
        <f t="shared" si="56"/>
        <v>0.32042483919999998</v>
      </c>
      <c r="AV40" s="1">
        <f t="shared" si="57"/>
        <v>0.40264272179999999</v>
      </c>
      <c r="AX40" s="1" t="s">
        <v>4</v>
      </c>
      <c r="AY40" s="1">
        <f t="shared" si="58"/>
        <v>2.302</v>
      </c>
      <c r="AZ40" s="1">
        <f t="shared" si="36"/>
        <v>2.4975000000000001</v>
      </c>
      <c r="BA40" s="1">
        <f t="shared" si="36"/>
        <v>2.2185000000000001</v>
      </c>
      <c r="BB40" s="1">
        <f t="shared" si="36"/>
        <v>1.7835000000000001</v>
      </c>
      <c r="BC40" s="1">
        <f t="shared" si="36"/>
        <v>2.2930000000000001</v>
      </c>
      <c r="BD40" s="1">
        <f t="shared" si="36"/>
        <v>3.0350000000000001</v>
      </c>
      <c r="BE40" s="1">
        <f t="shared" si="36"/>
        <v>2.431</v>
      </c>
      <c r="BF40" s="1">
        <f t="shared" si="36"/>
        <v>1.8214999999999999</v>
      </c>
      <c r="BG40" s="1">
        <f t="shared" si="36"/>
        <v>1.6020000000000001</v>
      </c>
      <c r="BH40" s="1">
        <f t="shared" si="36"/>
        <v>2.6755</v>
      </c>
      <c r="BI40" s="1">
        <f t="shared" si="36"/>
        <v>1.3554999999999999</v>
      </c>
      <c r="BJ40" s="1">
        <f t="shared" si="36"/>
        <v>1.4390000000000001</v>
      </c>
      <c r="BK40" s="1">
        <f t="shared" si="36"/>
        <v>1.4484999999999999</v>
      </c>
      <c r="BL40" s="1">
        <f t="shared" si="36"/>
        <v>3.4234999999999998</v>
      </c>
      <c r="BM40" s="1">
        <f t="shared" si="36"/>
        <v>1.9264999999999999</v>
      </c>
      <c r="BN40" s="1" t="e">
        <f t="shared" si="36"/>
        <v>#VALUE!</v>
      </c>
      <c r="BO40" s="1">
        <f t="shared" si="36"/>
        <v>2.4535</v>
      </c>
      <c r="BP40" s="1">
        <f t="shared" si="36"/>
        <v>2.1970000000000001</v>
      </c>
      <c r="BQ40" s="1">
        <f t="shared" si="36"/>
        <v>2.8319999999999999</v>
      </c>
      <c r="BR40" s="1">
        <f t="shared" si="36"/>
        <v>1.8504999999999998</v>
      </c>
      <c r="BS40" s="1">
        <f t="shared" si="36"/>
        <v>2.5045000000000002</v>
      </c>
      <c r="BT40" s="1">
        <f t="shared" si="36"/>
        <v>3.1360000000000001</v>
      </c>
    </row>
    <row r="41" spans="1:72" x14ac:dyDescent="0.25">
      <c r="A41" s="2" t="s">
        <v>59</v>
      </c>
      <c r="B41" s="1" t="s">
        <v>5</v>
      </c>
      <c r="C41" s="1">
        <v>3.5550000000000002</v>
      </c>
      <c r="D41" s="1">
        <v>2.3959999999999999</v>
      </c>
      <c r="E41" s="1">
        <v>2.7080000000000002</v>
      </c>
      <c r="F41" s="1">
        <v>3.1139999999999999</v>
      </c>
      <c r="G41" s="15" t="s">
        <v>53</v>
      </c>
      <c r="H41" s="1">
        <v>3.5390000000000001</v>
      </c>
      <c r="I41" s="1">
        <v>2.7770000000000001</v>
      </c>
      <c r="J41" s="1">
        <v>3.7309999999999999</v>
      </c>
      <c r="K41" s="1">
        <v>2.6179999999999999</v>
      </c>
      <c r="L41" s="1">
        <v>3.0049999999999999</v>
      </c>
      <c r="M41" s="1">
        <v>2.6890000000000001</v>
      </c>
      <c r="N41" s="1">
        <v>2.891</v>
      </c>
      <c r="O41" s="1">
        <v>2.8580000000000001</v>
      </c>
      <c r="P41" s="1">
        <v>3.2410000000000001</v>
      </c>
      <c r="Q41" s="1">
        <v>3.9860000000000002</v>
      </c>
      <c r="R41" s="1">
        <v>3.399</v>
      </c>
      <c r="S41" s="1">
        <v>3.3159999999999998</v>
      </c>
      <c r="T41" s="1">
        <v>3.5470000000000002</v>
      </c>
      <c r="U41" s="1">
        <v>3.2370000000000001</v>
      </c>
      <c r="V41" s="1">
        <v>2.976</v>
      </c>
      <c r="W41" s="1">
        <v>3.2559999999999998</v>
      </c>
      <c r="X41" s="1">
        <v>3.4660000000000002</v>
      </c>
      <c r="Z41" s="1" t="s">
        <v>5</v>
      </c>
      <c r="AA41" s="1">
        <f t="shared" si="37"/>
        <v>0.36839842875000001</v>
      </c>
      <c r="AB41" s="1">
        <f t="shared" si="38"/>
        <v>0.16734478639999997</v>
      </c>
      <c r="AC41" s="1">
        <f t="shared" si="39"/>
        <v>0.2137646456</v>
      </c>
      <c r="AD41" s="1">
        <f t="shared" si="40"/>
        <v>0.28266743339999995</v>
      </c>
      <c r="AE41" s="1" t="e">
        <f t="shared" si="41"/>
        <v>#VALUE!</v>
      </c>
      <c r="AF41" s="1">
        <f t="shared" si="42"/>
        <v>0.36508978715000001</v>
      </c>
      <c r="AG41" s="1">
        <f t="shared" si="43"/>
        <v>0.22479690035000002</v>
      </c>
      <c r="AH41" s="1">
        <f t="shared" si="44"/>
        <v>0.40577852314999996</v>
      </c>
      <c r="AI41" s="1">
        <f t="shared" si="45"/>
        <v>0.19979188459999997</v>
      </c>
      <c r="AJ41" s="1">
        <f t="shared" si="46"/>
        <v>0.26322522874999998</v>
      </c>
      <c r="AK41" s="1">
        <f t="shared" si="47"/>
        <v>0.21077551714999998</v>
      </c>
      <c r="AL41" s="1">
        <f t="shared" si="48"/>
        <v>0.24363223115000002</v>
      </c>
      <c r="AM41" s="1">
        <f t="shared" si="49"/>
        <v>0.23810198060000001</v>
      </c>
      <c r="AN41" s="1">
        <f t="shared" si="50"/>
        <v>0.30619396115000003</v>
      </c>
      <c r="AO41" s="1">
        <f t="shared" si="51"/>
        <v>0.46314091340000008</v>
      </c>
      <c r="AP41" s="1">
        <f t="shared" si="52"/>
        <v>0.33677580914999999</v>
      </c>
      <c r="AQ41" s="1">
        <f t="shared" si="59"/>
        <v>0.32052920239999994</v>
      </c>
      <c r="AR41" s="1">
        <f t="shared" si="53"/>
        <v>0.36674224235000003</v>
      </c>
      <c r="AS41" s="1">
        <f t="shared" si="54"/>
        <v>0.30543862635000002</v>
      </c>
      <c r="AT41" s="1">
        <f>0.5*D9*(V41^2)</f>
        <v>0.25816919040000003</v>
      </c>
      <c r="AU41" s="1">
        <f t="shared" si="56"/>
        <v>0.30903477439999999</v>
      </c>
      <c r="AV41" s="1">
        <f t="shared" si="57"/>
        <v>0.35018349740000004</v>
      </c>
      <c r="AX41" s="1" t="s">
        <v>5</v>
      </c>
      <c r="AY41" s="1">
        <f t="shared" si="58"/>
        <v>2.8840000000000003</v>
      </c>
      <c r="AZ41" s="1">
        <f t="shared" si="36"/>
        <v>1.6455</v>
      </c>
      <c r="BA41" s="1">
        <f t="shared" si="36"/>
        <v>1.7535000000000001</v>
      </c>
      <c r="BB41" s="1">
        <f t="shared" si="36"/>
        <v>2.3140000000000001</v>
      </c>
      <c r="BC41" s="1" t="e">
        <f t="shared" si="36"/>
        <v>#VALUE!</v>
      </c>
      <c r="BD41" s="1">
        <f t="shared" si="36"/>
        <v>2.8805000000000001</v>
      </c>
      <c r="BE41" s="1">
        <f t="shared" si="36"/>
        <v>2.0249999999999999</v>
      </c>
      <c r="BF41" s="1">
        <f t="shared" si="36"/>
        <v>2.9464999999999999</v>
      </c>
      <c r="BG41" s="1">
        <f t="shared" si="36"/>
        <v>1.7959999999999998</v>
      </c>
      <c r="BH41" s="1">
        <f t="shared" si="36"/>
        <v>2.1799999999999997</v>
      </c>
      <c r="BI41" s="1">
        <f t="shared" si="36"/>
        <v>1.7324999999999999</v>
      </c>
      <c r="BJ41" s="1">
        <f t="shared" si="36"/>
        <v>1.5055000000000001</v>
      </c>
      <c r="BK41" s="1">
        <f t="shared" si="36"/>
        <v>1.8155000000000001</v>
      </c>
      <c r="BL41" s="1">
        <f t="shared" si="36"/>
        <v>2.4645000000000001</v>
      </c>
      <c r="BM41" s="1">
        <f t="shared" si="36"/>
        <v>3.4175000000000004</v>
      </c>
      <c r="BN41" s="1">
        <f t="shared" si="36"/>
        <v>2.3555000000000001</v>
      </c>
      <c r="BO41" s="1">
        <f t="shared" si="36"/>
        <v>2.3340000000000001</v>
      </c>
      <c r="BP41" s="1">
        <f t="shared" si="36"/>
        <v>2.7910000000000004</v>
      </c>
      <c r="BQ41" s="1">
        <f t="shared" si="36"/>
        <v>2.5409999999999999</v>
      </c>
      <c r="BR41" s="1">
        <f t="shared" si="36"/>
        <v>2.0954999999999999</v>
      </c>
      <c r="BS41" s="1">
        <f t="shared" si="36"/>
        <v>2.4474999999999998</v>
      </c>
      <c r="BT41" s="1">
        <f t="shared" si="36"/>
        <v>2.794</v>
      </c>
    </row>
    <row r="42" spans="1:72" x14ac:dyDescent="0.25">
      <c r="A42" s="2" t="s">
        <v>60</v>
      </c>
      <c r="B42" s="1" t="s">
        <v>6</v>
      </c>
      <c r="C42" s="1">
        <v>2.2069999999999999</v>
      </c>
      <c r="D42" s="1">
        <v>2.4319999999999999</v>
      </c>
      <c r="E42" s="1">
        <v>2.8769999999999998</v>
      </c>
      <c r="F42" s="1">
        <v>3.242</v>
      </c>
      <c r="G42" s="15">
        <v>2.9670000000000001</v>
      </c>
      <c r="H42" s="1">
        <v>2.8730000000000002</v>
      </c>
      <c r="I42" s="1">
        <v>2.89</v>
      </c>
      <c r="J42" s="1">
        <v>3.1480000000000001</v>
      </c>
      <c r="K42" s="1">
        <v>2.9420000000000002</v>
      </c>
      <c r="L42" s="1">
        <v>2.948</v>
      </c>
      <c r="M42" s="1">
        <v>2.7589999999999999</v>
      </c>
      <c r="N42" s="1">
        <v>3.3519999999999999</v>
      </c>
      <c r="O42" s="1">
        <v>3.827</v>
      </c>
      <c r="P42" s="1">
        <v>3.5830000000000002</v>
      </c>
      <c r="Q42" s="1">
        <v>3.0449999999999999</v>
      </c>
      <c r="R42" s="1">
        <v>3.8090000000000002</v>
      </c>
      <c r="S42" s="1">
        <v>3.4670000000000001</v>
      </c>
      <c r="T42" s="15" t="s">
        <v>53</v>
      </c>
      <c r="U42" s="1">
        <v>2.9889999999999999</v>
      </c>
      <c r="V42" s="1">
        <v>3.1560000000000001</v>
      </c>
      <c r="W42" s="1">
        <v>2.754</v>
      </c>
      <c r="X42" s="1">
        <v>3.4620000000000002</v>
      </c>
      <c r="Z42" s="1" t="s">
        <v>6</v>
      </c>
      <c r="AA42" s="1">
        <f t="shared" si="37"/>
        <v>0.13735794179999999</v>
      </c>
      <c r="AB42" s="1">
        <f t="shared" si="38"/>
        <v>0.16679239679999999</v>
      </c>
      <c r="AC42" s="1">
        <f t="shared" si="39"/>
        <v>0.23341503779999995</v>
      </c>
      <c r="AD42" s="1">
        <f t="shared" si="40"/>
        <v>0.2963979048</v>
      </c>
      <c r="AE42" s="1">
        <f t="shared" si="41"/>
        <v>0.2482471098</v>
      </c>
      <c r="AF42" s="1">
        <f t="shared" si="42"/>
        <v>0.2327664378</v>
      </c>
      <c r="AG42" s="1">
        <f t="shared" si="43"/>
        <v>0.23552921999999998</v>
      </c>
      <c r="AH42" s="1">
        <f t="shared" si="44"/>
        <v>0.27945929280000004</v>
      </c>
      <c r="AI42" s="1">
        <f t="shared" si="45"/>
        <v>0.2440812648</v>
      </c>
      <c r="AJ42" s="1">
        <f t="shared" si="46"/>
        <v>0.2450778528</v>
      </c>
      <c r="AK42" s="1">
        <f t="shared" si="47"/>
        <v>0.21466068419999998</v>
      </c>
      <c r="AL42" s="1">
        <f t="shared" si="48"/>
        <v>0.3168524928</v>
      </c>
      <c r="AM42" s="1">
        <f t="shared" si="49"/>
        <v>0.41301519779999996</v>
      </c>
      <c r="AN42" s="1">
        <f t="shared" si="50"/>
        <v>0.36202846980000003</v>
      </c>
      <c r="AO42" s="1">
        <f t="shared" si="51"/>
        <v>0.26147110499999998</v>
      </c>
      <c r="AP42" s="1">
        <f t="shared" si="52"/>
        <v>0.40913916420000002</v>
      </c>
      <c r="AQ42" s="1">
        <f t="shared" si="59"/>
        <v>0.33896650979999998</v>
      </c>
      <c r="AR42" s="1" t="e">
        <f t="shared" si="53"/>
        <v>#VALUE!</v>
      </c>
      <c r="AS42" s="1">
        <f t="shared" si="54"/>
        <v>0.25194221219999996</v>
      </c>
      <c r="AT42" s="1">
        <f t="shared" si="55"/>
        <v>0.28088147520000006</v>
      </c>
      <c r="AU42" s="1">
        <f t="shared" si="56"/>
        <v>0.21388335119999999</v>
      </c>
      <c r="AV42" s="1">
        <f t="shared" si="57"/>
        <v>0.3379895208</v>
      </c>
      <c r="AX42" s="1" t="s">
        <v>6</v>
      </c>
      <c r="AY42" s="1">
        <f t="shared" si="58"/>
        <v>1.3944999999999999</v>
      </c>
      <c r="AZ42" s="1">
        <f t="shared" si="36"/>
        <v>1.306</v>
      </c>
      <c r="BA42" s="1">
        <f t="shared" si="36"/>
        <v>2.1265000000000001</v>
      </c>
      <c r="BB42" s="1">
        <f t="shared" si="36"/>
        <v>2.5794999999999999</v>
      </c>
      <c r="BC42" s="1">
        <f t="shared" si="36"/>
        <v>2.113</v>
      </c>
      <c r="BD42" s="1">
        <f t="shared" si="36"/>
        <v>2.016</v>
      </c>
      <c r="BE42" s="1">
        <f t="shared" si="36"/>
        <v>1.976</v>
      </c>
      <c r="BF42" s="1">
        <f t="shared" si="36"/>
        <v>2.3395000000000001</v>
      </c>
      <c r="BG42" s="1">
        <f t="shared" si="36"/>
        <v>2.2450000000000001</v>
      </c>
      <c r="BH42" s="1">
        <f t="shared" si="36"/>
        <v>1.8645</v>
      </c>
      <c r="BI42" s="1">
        <f t="shared" si="36"/>
        <v>2.0465</v>
      </c>
      <c r="BJ42" s="1">
        <f t="shared" si="36"/>
        <v>2.5709999999999997</v>
      </c>
      <c r="BK42" s="1">
        <f t="shared" si="36"/>
        <v>3.2210000000000001</v>
      </c>
      <c r="BL42" s="1">
        <f t="shared" si="36"/>
        <v>2.7945000000000002</v>
      </c>
      <c r="BM42" s="1">
        <f t="shared" si="36"/>
        <v>2.3195000000000001</v>
      </c>
      <c r="BN42" s="1">
        <f t="shared" si="36"/>
        <v>3.0994999999999999</v>
      </c>
      <c r="BO42" s="1">
        <f t="shared" si="36"/>
        <v>2.488</v>
      </c>
      <c r="BP42" s="1" t="e">
        <f t="shared" si="36"/>
        <v>#VALUE!</v>
      </c>
      <c r="BQ42" s="1">
        <f t="shared" si="36"/>
        <v>2.0110000000000001</v>
      </c>
      <c r="BR42" s="1">
        <f t="shared" si="36"/>
        <v>2.2469999999999999</v>
      </c>
      <c r="BS42" s="1">
        <f t="shared" si="36"/>
        <v>1.7875000000000001</v>
      </c>
      <c r="BT42" s="1">
        <f t="shared" si="36"/>
        <v>2.3650000000000002</v>
      </c>
    </row>
    <row r="43" spans="1:72" x14ac:dyDescent="0.25">
      <c r="A43" s="2" t="s">
        <v>61</v>
      </c>
      <c r="B43" s="1" t="s">
        <v>7</v>
      </c>
      <c r="C43" s="1">
        <v>2.7690000000000001</v>
      </c>
      <c r="D43" s="1">
        <v>2.625</v>
      </c>
      <c r="E43" s="1">
        <v>3.625</v>
      </c>
      <c r="F43" s="1">
        <v>3.02</v>
      </c>
      <c r="G43" s="1">
        <v>2.7480000000000002</v>
      </c>
      <c r="H43" s="1">
        <v>2.98</v>
      </c>
      <c r="I43" s="1">
        <v>2.86</v>
      </c>
      <c r="J43" s="1">
        <v>3.3759999999999999</v>
      </c>
      <c r="K43" s="1">
        <v>3.1549999999999998</v>
      </c>
      <c r="L43" s="1">
        <v>3.4790000000000001</v>
      </c>
      <c r="M43" s="1">
        <v>3.1440000000000001</v>
      </c>
      <c r="N43" s="1">
        <v>3.6909999999999998</v>
      </c>
      <c r="O43" s="1">
        <v>3.51</v>
      </c>
      <c r="P43" s="1">
        <v>3.7610000000000001</v>
      </c>
      <c r="Q43" s="1">
        <v>3.63</v>
      </c>
      <c r="R43" s="1">
        <v>4.22</v>
      </c>
      <c r="S43" s="15" t="s">
        <v>53</v>
      </c>
      <c r="T43" s="1">
        <v>3.4860000000000002</v>
      </c>
      <c r="U43" s="1">
        <v>3.1930000000000001</v>
      </c>
      <c r="V43" s="1">
        <v>3.14</v>
      </c>
      <c r="W43" s="1">
        <v>2.927</v>
      </c>
      <c r="X43" s="1">
        <v>3.7690000000000001</v>
      </c>
      <c r="Z43" s="1" t="s">
        <v>7</v>
      </c>
      <c r="AA43" s="1">
        <f t="shared" si="37"/>
        <v>0.22542041340000002</v>
      </c>
      <c r="AB43" s="1">
        <f t="shared" si="38"/>
        <v>0.20258437499999998</v>
      </c>
      <c r="AC43" s="1">
        <f t="shared" si="39"/>
        <v>0.38633437500000001</v>
      </c>
      <c r="AD43" s="1">
        <f t="shared" si="40"/>
        <v>0.26813976</v>
      </c>
      <c r="AE43" s="1">
        <f t="shared" si="41"/>
        <v>0.22201421760000004</v>
      </c>
      <c r="AF43" s="1">
        <f t="shared" si="42"/>
        <v>0.26108376</v>
      </c>
      <c r="AG43" s="1">
        <f t="shared" si="43"/>
        <v>0.24048023999999996</v>
      </c>
      <c r="AH43" s="1">
        <f t="shared" si="44"/>
        <v>0.33508285439999996</v>
      </c>
      <c r="AI43" s="1">
        <f t="shared" si="45"/>
        <v>0.29264833499999993</v>
      </c>
      <c r="AJ43" s="1">
        <f t="shared" si="46"/>
        <v>0.35584116539999999</v>
      </c>
      <c r="AK43" s="1">
        <f t="shared" si="47"/>
        <v>0.29061123839999997</v>
      </c>
      <c r="AL43" s="1">
        <f t="shared" si="48"/>
        <v>0.40053034139999993</v>
      </c>
      <c r="AM43" s="1">
        <f t="shared" si="49"/>
        <v>0.36221093999999993</v>
      </c>
      <c r="AN43" s="1">
        <f t="shared" si="50"/>
        <v>0.4158665574</v>
      </c>
      <c r="AO43" s="1">
        <f t="shared" si="51"/>
        <v>0.38740085999999996</v>
      </c>
      <c r="AP43" s="1">
        <f t="shared" si="52"/>
        <v>0.52356695999999991</v>
      </c>
      <c r="AQ43" s="1" t="e">
        <f t="shared" si="59"/>
        <v>#VALUE!</v>
      </c>
      <c r="AR43" s="1">
        <f t="shared" si="53"/>
        <v>0.35727456240000005</v>
      </c>
      <c r="AS43" s="1">
        <f t="shared" si="54"/>
        <v>0.2997403206</v>
      </c>
      <c r="AT43" s="1">
        <f t="shared" si="55"/>
        <v>0.28987224</v>
      </c>
      <c r="AU43" s="1">
        <f t="shared" si="56"/>
        <v>0.25187947260000004</v>
      </c>
      <c r="AV43" s="1">
        <f t="shared" si="57"/>
        <v>0.41763761340000005</v>
      </c>
      <c r="AX43" s="1" t="s">
        <v>7</v>
      </c>
      <c r="AY43" s="1">
        <f t="shared" si="58"/>
        <v>1.8965000000000001</v>
      </c>
      <c r="AZ43" s="1">
        <f t="shared" si="36"/>
        <v>1.8465</v>
      </c>
      <c r="BA43" s="1">
        <f t="shared" si="36"/>
        <v>2.9844999999999997</v>
      </c>
      <c r="BB43" s="1">
        <f t="shared" si="36"/>
        <v>2.0474999999999999</v>
      </c>
      <c r="BC43" s="1">
        <f t="shared" si="36"/>
        <v>2.1030000000000002</v>
      </c>
      <c r="BD43" s="1">
        <f t="shared" si="36"/>
        <v>2.1715</v>
      </c>
      <c r="BE43" s="1">
        <f t="shared" si="36"/>
        <v>1.833</v>
      </c>
      <c r="BF43" s="1">
        <f t="shared" si="36"/>
        <v>2.6574999999999998</v>
      </c>
      <c r="BG43" s="1">
        <f t="shared" si="36"/>
        <v>2.5389999999999997</v>
      </c>
      <c r="BH43" s="1">
        <f t="shared" si="36"/>
        <v>2.6640000000000001</v>
      </c>
      <c r="BI43" s="1">
        <f t="shared" si="36"/>
        <v>2.4145000000000003</v>
      </c>
      <c r="BJ43" s="1">
        <f t="shared" si="36"/>
        <v>2.9289999999999998</v>
      </c>
      <c r="BK43" s="1">
        <f t="shared" si="36"/>
        <v>2.8105000000000002</v>
      </c>
      <c r="BL43" s="1">
        <f t="shared" si="36"/>
        <v>2.9685000000000001</v>
      </c>
      <c r="BM43" s="1">
        <f t="shared" si="36"/>
        <v>2.895</v>
      </c>
      <c r="BN43" s="1">
        <f t="shared" si="36"/>
        <v>3.7439999999999998</v>
      </c>
      <c r="BO43" s="1" t="e">
        <f t="shared" si="36"/>
        <v>#VALUE!</v>
      </c>
      <c r="BP43" s="1">
        <f t="shared" si="36"/>
        <v>2.786</v>
      </c>
      <c r="BQ43" s="1">
        <f t="shared" si="36"/>
        <v>2.3130000000000002</v>
      </c>
      <c r="BR43" s="1">
        <f t="shared" si="36"/>
        <v>2.2915000000000001</v>
      </c>
      <c r="BS43" s="1">
        <f t="shared" si="36"/>
        <v>1.978</v>
      </c>
      <c r="BT43" s="1">
        <f t="shared" si="36"/>
        <v>3.226</v>
      </c>
    </row>
    <row r="44" spans="1:72" x14ac:dyDescent="0.25">
      <c r="A44" s="2" t="s">
        <v>62</v>
      </c>
      <c r="B44" s="1" t="s">
        <v>8</v>
      </c>
      <c r="C44" s="1">
        <v>2.8340000000000001</v>
      </c>
      <c r="D44" s="1">
        <v>3.07</v>
      </c>
      <c r="E44" s="1">
        <v>2.7829999999999999</v>
      </c>
      <c r="F44" s="1">
        <v>3.9279999999999999</v>
      </c>
      <c r="G44" s="1">
        <v>2.8639999999999999</v>
      </c>
      <c r="H44" s="1">
        <v>3.1520000000000001</v>
      </c>
      <c r="I44" s="1">
        <v>2.7210000000000001</v>
      </c>
      <c r="J44" s="1">
        <v>3.5270000000000001</v>
      </c>
      <c r="K44" s="1">
        <v>3.2050000000000001</v>
      </c>
      <c r="L44" s="1">
        <v>3.6440000000000001</v>
      </c>
      <c r="M44" s="1">
        <v>3.1859999999999999</v>
      </c>
      <c r="N44" s="1">
        <v>2.68</v>
      </c>
      <c r="O44" s="1">
        <v>3.3650000000000002</v>
      </c>
      <c r="P44" s="1">
        <v>3.5070000000000001</v>
      </c>
      <c r="Q44" s="1">
        <v>3.4449999999999998</v>
      </c>
      <c r="R44" s="1">
        <v>4.8499999999999996</v>
      </c>
      <c r="S44" s="15" t="s">
        <v>53</v>
      </c>
      <c r="T44" s="1">
        <v>2.68</v>
      </c>
      <c r="U44" s="1">
        <v>3.49</v>
      </c>
      <c r="V44" s="1">
        <v>3.0270000000000001</v>
      </c>
      <c r="W44" s="1">
        <v>3.0539999999999998</v>
      </c>
      <c r="X44" s="1">
        <v>2.87</v>
      </c>
      <c r="Z44" s="1" t="s">
        <v>8</v>
      </c>
      <c r="AA44" s="1">
        <f t="shared" si="37"/>
        <v>0.23492301300000001</v>
      </c>
      <c r="AB44" s="1">
        <f t="shared" si="38"/>
        <v>0.275678325</v>
      </c>
      <c r="AC44" s="1">
        <f t="shared" si="39"/>
        <v>0.22654385324999998</v>
      </c>
      <c r="AD44" s="1">
        <f t="shared" si="40"/>
        <v>0.45130363200000001</v>
      </c>
      <c r="AE44" s="1">
        <f t="shared" si="41"/>
        <v>0.23992300800000002</v>
      </c>
      <c r="AF44" s="1">
        <f t="shared" si="42"/>
        <v>0.29060179200000003</v>
      </c>
      <c r="AG44" s="1">
        <f t="shared" si="43"/>
        <v>0.21656234925000004</v>
      </c>
      <c r="AH44" s="1">
        <f t="shared" si="44"/>
        <v>0.36386207325000008</v>
      </c>
      <c r="AI44" s="1">
        <f t="shared" si="45"/>
        <v>0.30045673125000005</v>
      </c>
      <c r="AJ44" s="1">
        <f t="shared" si="46"/>
        <v>0.38840302800000004</v>
      </c>
      <c r="AK44" s="1">
        <f t="shared" si="47"/>
        <v>0.29690493300000004</v>
      </c>
      <c r="AL44" s="1">
        <f t="shared" si="48"/>
        <v>0.21008520000000006</v>
      </c>
      <c r="AM44" s="1">
        <f t="shared" si="49"/>
        <v>0.33120433125000004</v>
      </c>
      <c r="AN44" s="1">
        <f t="shared" si="50"/>
        <v>0.35974718325000005</v>
      </c>
      <c r="AO44" s="1">
        <f t="shared" si="51"/>
        <v>0.34713973125000003</v>
      </c>
      <c r="AP44" s="1">
        <f t="shared" si="52"/>
        <v>0.68803312499999991</v>
      </c>
      <c r="AQ44" s="1" t="e">
        <f t="shared" si="59"/>
        <v>#VALUE!</v>
      </c>
      <c r="AR44" s="1">
        <f t="shared" si="53"/>
        <v>0.21008520000000006</v>
      </c>
      <c r="AS44" s="1">
        <f t="shared" si="54"/>
        <v>0.35626792500000004</v>
      </c>
      <c r="AT44" s="1">
        <f t="shared" si="55"/>
        <v>0.26800982325000006</v>
      </c>
      <c r="AU44" s="1">
        <f t="shared" si="56"/>
        <v>0.27281229299999998</v>
      </c>
      <c r="AV44" s="1">
        <f t="shared" si="57"/>
        <v>0.24092932500000003</v>
      </c>
      <c r="AX44" s="1" t="s">
        <v>8</v>
      </c>
      <c r="AY44" s="1">
        <f t="shared" si="58"/>
        <v>2.0525000000000002</v>
      </c>
      <c r="AZ44" s="1">
        <f t="shared" si="36"/>
        <v>2.3094999999999999</v>
      </c>
      <c r="BA44" s="1">
        <f t="shared" si="36"/>
        <v>1.871</v>
      </c>
      <c r="BB44" s="1">
        <f t="shared" si="36"/>
        <v>3.2649999999999997</v>
      </c>
      <c r="BC44" s="1">
        <f t="shared" si="36"/>
        <v>2.1455000000000002</v>
      </c>
      <c r="BD44" s="1">
        <f t="shared" si="36"/>
        <v>2.5205000000000002</v>
      </c>
      <c r="BE44" s="1">
        <f t="shared" si="36"/>
        <v>1.7355</v>
      </c>
      <c r="BF44" s="1">
        <f t="shared" si="36"/>
        <v>2.9755000000000003</v>
      </c>
      <c r="BG44" s="1">
        <f t="shared" si="36"/>
        <v>2.5735000000000001</v>
      </c>
      <c r="BH44" s="1">
        <f t="shared" si="36"/>
        <v>2.9430000000000001</v>
      </c>
      <c r="BI44" s="1">
        <f t="shared" si="36"/>
        <v>2.5625</v>
      </c>
      <c r="BJ44" s="1">
        <f t="shared" si="36"/>
        <v>1.34</v>
      </c>
      <c r="BK44" s="1">
        <f t="shared" si="36"/>
        <v>2.3254999999999999</v>
      </c>
      <c r="BL44" s="1">
        <f t="shared" si="36"/>
        <v>2.8929999999999998</v>
      </c>
      <c r="BM44" s="1">
        <f t="shared" si="36"/>
        <v>2.3815</v>
      </c>
      <c r="BN44" s="1">
        <f t="shared" si="36"/>
        <v>4.1704999999999997</v>
      </c>
      <c r="BO44" s="1" t="e">
        <f t="shared" si="36"/>
        <v>#VALUE!</v>
      </c>
      <c r="BP44" s="1">
        <f t="shared" si="36"/>
        <v>1.7595000000000001</v>
      </c>
      <c r="BQ44" s="1">
        <f t="shared" si="36"/>
        <v>2.9015000000000004</v>
      </c>
      <c r="BR44" s="1">
        <f t="shared" si="36"/>
        <v>2.3040000000000003</v>
      </c>
      <c r="BS44" s="1">
        <f t="shared" si="36"/>
        <v>2.2435</v>
      </c>
      <c r="BT44" s="1">
        <f t="shared" si="36"/>
        <v>2.0015000000000001</v>
      </c>
    </row>
    <row r="45" spans="1:72" x14ac:dyDescent="0.25">
      <c r="A45" s="2" t="s">
        <v>63</v>
      </c>
      <c r="B45" s="11" t="s">
        <v>9</v>
      </c>
      <c r="C45" s="11">
        <v>3.1840000000000002</v>
      </c>
      <c r="D45" s="11">
        <v>3.0990000000000002</v>
      </c>
      <c r="E45" s="11">
        <v>2.6219999999999999</v>
      </c>
      <c r="F45" s="11">
        <v>3.5840000000000001</v>
      </c>
      <c r="G45" s="11">
        <v>2.4550000000000001</v>
      </c>
      <c r="H45" s="11">
        <v>3.6880000000000002</v>
      </c>
      <c r="I45" s="11">
        <v>2.7250000000000001</v>
      </c>
      <c r="J45" s="11">
        <v>2.91</v>
      </c>
      <c r="K45" s="11">
        <v>3.3660000000000001</v>
      </c>
      <c r="L45" s="11">
        <v>3.93</v>
      </c>
      <c r="M45" s="11">
        <v>3.25</v>
      </c>
      <c r="N45" s="11">
        <v>2.8439999999999999</v>
      </c>
      <c r="O45" s="11">
        <v>3.5169999999999999</v>
      </c>
      <c r="P45" s="11">
        <v>3.0430000000000001</v>
      </c>
      <c r="Q45" s="11">
        <v>2.72</v>
      </c>
      <c r="R45" s="11">
        <v>3.1480000000000001</v>
      </c>
      <c r="S45" s="11">
        <v>3.984</v>
      </c>
      <c r="T45" s="11">
        <v>2.9630000000000001</v>
      </c>
      <c r="U45" s="11">
        <v>2.5910000000000002</v>
      </c>
      <c r="V45" s="15" t="s">
        <v>53</v>
      </c>
      <c r="W45" s="11">
        <v>3.4409999999999998</v>
      </c>
      <c r="X45" s="11">
        <v>3.6880000000000002</v>
      </c>
      <c r="Z45" s="11" t="s">
        <v>9</v>
      </c>
      <c r="AA45" s="1">
        <f t="shared" si="37"/>
        <v>0.28943578880000004</v>
      </c>
      <c r="AB45" s="1">
        <f t="shared" si="38"/>
        <v>0.27418851855000004</v>
      </c>
      <c r="AC45" s="1">
        <f t="shared" si="39"/>
        <v>0.19627793819999997</v>
      </c>
      <c r="AD45" s="1">
        <f t="shared" si="40"/>
        <v>0.36672634880000005</v>
      </c>
      <c r="AE45" s="1">
        <f t="shared" si="41"/>
        <v>0.17207156374999999</v>
      </c>
      <c r="AF45" s="1">
        <f t="shared" si="42"/>
        <v>0.38831837120000001</v>
      </c>
      <c r="AG45" s="1">
        <f t="shared" si="43"/>
        <v>0.21200159374999999</v>
      </c>
      <c r="AH45" s="1">
        <f t="shared" si="44"/>
        <v>0.24176425500000004</v>
      </c>
      <c r="AI45" s="1">
        <f t="shared" si="45"/>
        <v>0.3234702438</v>
      </c>
      <c r="AJ45" s="1">
        <f t="shared" si="46"/>
        <v>0.44095189499999998</v>
      </c>
      <c r="AK45" s="1">
        <f t="shared" si="47"/>
        <v>0.30155937499999996</v>
      </c>
      <c r="AL45" s="1">
        <f t="shared" si="48"/>
        <v>0.2309219928</v>
      </c>
      <c r="AM45" s="1">
        <f t="shared" si="49"/>
        <v>0.35314320095000001</v>
      </c>
      <c r="AN45" s="1">
        <f t="shared" si="50"/>
        <v>0.26436868895000004</v>
      </c>
      <c r="AO45" s="1">
        <f t="shared" si="51"/>
        <v>0.21122432000000002</v>
      </c>
      <c r="AP45" s="1">
        <f t="shared" si="52"/>
        <v>0.28292775920000002</v>
      </c>
      <c r="AQ45" s="1">
        <f t="shared" si="59"/>
        <v>0.45315290879999998</v>
      </c>
      <c r="AR45" s="1">
        <f t="shared" si="53"/>
        <v>0.25065098494999999</v>
      </c>
      <c r="AS45" s="1">
        <f t="shared" si="54"/>
        <v>0.19166417255000004</v>
      </c>
      <c r="AT45" s="1" t="e">
        <f t="shared" si="55"/>
        <v>#VALUE!</v>
      </c>
      <c r="AU45" s="1">
        <f t="shared" si="56"/>
        <v>0.33804573254999998</v>
      </c>
      <c r="AV45" s="1">
        <f t="shared" si="57"/>
        <v>0.38831837120000001</v>
      </c>
      <c r="AX45" s="11" t="s">
        <v>9</v>
      </c>
      <c r="AY45" s="1">
        <f t="shared" si="58"/>
        <v>2.4169999999999998</v>
      </c>
      <c r="AZ45" s="1">
        <f t="shared" si="36"/>
        <v>2.3105000000000002</v>
      </c>
      <c r="BA45" s="1">
        <f t="shared" si="36"/>
        <v>1.704</v>
      </c>
      <c r="BB45" s="1">
        <f t="shared" si="36"/>
        <v>2.746</v>
      </c>
      <c r="BC45" s="1">
        <f t="shared" si="36"/>
        <v>1.552</v>
      </c>
      <c r="BD45" s="1">
        <f t="shared" si="36"/>
        <v>3.0720000000000001</v>
      </c>
      <c r="BE45" s="1">
        <f t="shared" si="36"/>
        <v>1.6825000000000001</v>
      </c>
      <c r="BF45" s="1">
        <f t="shared" si="36"/>
        <v>1.8880000000000001</v>
      </c>
      <c r="BG45" s="1">
        <f t="shared" si="36"/>
        <v>2.7350000000000003</v>
      </c>
      <c r="BH45" s="1">
        <f t="shared" si="36"/>
        <v>3.3555000000000001</v>
      </c>
      <c r="BI45" s="1">
        <f t="shared" si="36"/>
        <v>2.5910000000000002</v>
      </c>
      <c r="BJ45" s="1">
        <f t="shared" si="36"/>
        <v>1.623</v>
      </c>
      <c r="BK45" s="1">
        <f t="shared" si="36"/>
        <v>2.9260000000000002</v>
      </c>
      <c r="BL45" s="1">
        <f t="shared" si="36"/>
        <v>2.0649999999999999</v>
      </c>
      <c r="BM45" s="1">
        <f t="shared" si="36"/>
        <v>1.4185000000000001</v>
      </c>
      <c r="BN45" s="1">
        <f t="shared" si="36"/>
        <v>2.1890000000000001</v>
      </c>
      <c r="BO45" s="1">
        <f t="shared" si="36"/>
        <v>3.2805</v>
      </c>
      <c r="BP45" s="1">
        <f t="shared" si="36"/>
        <v>2.1295000000000002</v>
      </c>
      <c r="BQ45" s="1">
        <f t="shared" si="36"/>
        <v>1.4435</v>
      </c>
      <c r="BR45" s="1" t="e">
        <f t="shared" si="36"/>
        <v>#VALUE!</v>
      </c>
      <c r="BS45" s="1">
        <f t="shared" si="36"/>
        <v>2.5745</v>
      </c>
      <c r="BT45" s="1">
        <f t="shared" si="36"/>
        <v>2.8849999999999998</v>
      </c>
    </row>
    <row r="46" spans="1:72" x14ac:dyDescent="0.25">
      <c r="A46" s="2" t="s">
        <v>64</v>
      </c>
      <c r="B46" s="1" t="s">
        <v>10</v>
      </c>
      <c r="C46" s="1">
        <v>3.2709999999999999</v>
      </c>
      <c r="D46" s="1">
        <v>3.4119999999999999</v>
      </c>
      <c r="E46" s="1">
        <v>2.6190000000000002</v>
      </c>
      <c r="F46" s="1">
        <v>3.8180000000000001</v>
      </c>
      <c r="G46" s="1">
        <v>2.7829999999999999</v>
      </c>
      <c r="H46" s="1">
        <v>3.7679999999999998</v>
      </c>
      <c r="I46" s="1">
        <v>4.1059999999999999</v>
      </c>
      <c r="J46" s="1">
        <v>3.129</v>
      </c>
      <c r="K46" s="1">
        <v>2.5649999999999999</v>
      </c>
      <c r="L46" s="1">
        <v>2.8780000000000001</v>
      </c>
      <c r="M46" s="1">
        <v>3.379</v>
      </c>
      <c r="N46" s="1">
        <v>3.831</v>
      </c>
      <c r="O46" s="1">
        <v>3.044</v>
      </c>
      <c r="P46" s="1">
        <v>3.0670000000000002</v>
      </c>
      <c r="Q46" s="1">
        <v>3.89</v>
      </c>
      <c r="R46" s="15" t="s">
        <v>53</v>
      </c>
      <c r="S46" s="1">
        <v>2.82</v>
      </c>
      <c r="T46" s="1">
        <v>2.6480000000000001</v>
      </c>
      <c r="U46" s="1">
        <v>3.0329999999999999</v>
      </c>
      <c r="V46" s="1">
        <v>3.4540000000000002</v>
      </c>
      <c r="W46" s="1">
        <v>3.512</v>
      </c>
      <c r="X46" s="1">
        <v>3.7109999999999999</v>
      </c>
      <c r="Z46" s="1" t="s">
        <v>10</v>
      </c>
      <c r="AA46" s="1">
        <f t="shared" si="37"/>
        <v>0.31242367720000003</v>
      </c>
      <c r="AB46" s="1">
        <f t="shared" si="38"/>
        <v>0.33993892479999999</v>
      </c>
      <c r="AC46" s="1">
        <f t="shared" si="39"/>
        <v>0.20028750120000002</v>
      </c>
      <c r="AD46" s="1">
        <f t="shared" si="40"/>
        <v>0.42565202080000003</v>
      </c>
      <c r="AE46" s="1">
        <f t="shared" si="41"/>
        <v>0.22615659879999997</v>
      </c>
      <c r="AF46" s="1">
        <f t="shared" si="42"/>
        <v>0.41457646079999999</v>
      </c>
      <c r="AG46" s="1">
        <f t="shared" si="43"/>
        <v>0.49228969119999999</v>
      </c>
      <c r="AH46" s="1">
        <f t="shared" si="44"/>
        <v>0.28588671720000003</v>
      </c>
      <c r="AI46" s="1">
        <f t="shared" si="45"/>
        <v>0.19211337000000001</v>
      </c>
      <c r="AJ46" s="1">
        <f t="shared" si="46"/>
        <v>0.24186021280000003</v>
      </c>
      <c r="AK46" s="1">
        <f t="shared" si="47"/>
        <v>0.33339511719999998</v>
      </c>
      <c r="AL46" s="1">
        <f t="shared" si="48"/>
        <v>0.42855558119999998</v>
      </c>
      <c r="AM46" s="1">
        <f t="shared" si="49"/>
        <v>0.27056533119999998</v>
      </c>
      <c r="AN46" s="1">
        <f t="shared" si="50"/>
        <v>0.27466947880000003</v>
      </c>
      <c r="AO46" s="1">
        <f t="shared" si="51"/>
        <v>0.44185732000000005</v>
      </c>
      <c r="AP46" s="1" t="e">
        <f t="shared" si="52"/>
        <v>#VALUE!</v>
      </c>
      <c r="AQ46" s="1">
        <f t="shared" si="59"/>
        <v>0.23221007999999999</v>
      </c>
      <c r="AR46" s="1">
        <f t="shared" si="53"/>
        <v>0.20474759680000001</v>
      </c>
      <c r="AS46" s="1">
        <f t="shared" si="54"/>
        <v>0.26861339879999996</v>
      </c>
      <c r="AT46" s="1">
        <f t="shared" si="55"/>
        <v>0.34835938720000004</v>
      </c>
      <c r="AU46" s="1">
        <f t="shared" si="56"/>
        <v>0.36015700480000001</v>
      </c>
      <c r="AV46" s="1">
        <f t="shared" si="57"/>
        <v>0.40212841319999992</v>
      </c>
      <c r="AX46" s="1" t="s">
        <v>10</v>
      </c>
      <c r="AY46" s="1">
        <f t="shared" si="58"/>
        <v>2.6695000000000002</v>
      </c>
      <c r="AZ46" s="1">
        <f t="shared" si="36"/>
        <v>2.8079999999999998</v>
      </c>
      <c r="BA46" s="1">
        <f t="shared" si="36"/>
        <v>1.4610000000000001</v>
      </c>
      <c r="BB46" s="1">
        <f t="shared" si="36"/>
        <v>3.2570000000000001</v>
      </c>
      <c r="BC46" s="1">
        <f t="shared" si="36"/>
        <v>1.6345000000000001</v>
      </c>
      <c r="BD46" s="1">
        <f t="shared" si="36"/>
        <v>3.0824999999999996</v>
      </c>
      <c r="BE46" s="1">
        <f t="shared" si="36"/>
        <v>3.3780000000000001</v>
      </c>
      <c r="BF46" s="1">
        <f t="shared" si="36"/>
        <v>2.2919999999999998</v>
      </c>
      <c r="BG46" s="1">
        <f t="shared" si="36"/>
        <v>1.8820000000000001</v>
      </c>
      <c r="BH46" s="1">
        <f t="shared" si="36"/>
        <v>1.9220000000000002</v>
      </c>
      <c r="BI46" s="1">
        <f t="shared" si="36"/>
        <v>2.6989999999999998</v>
      </c>
      <c r="BJ46" s="1">
        <f t="shared" si="36"/>
        <v>3.137</v>
      </c>
      <c r="BK46" s="1">
        <f t="shared" si="36"/>
        <v>2.3559999999999999</v>
      </c>
      <c r="BL46" s="1">
        <f t="shared" si="36"/>
        <v>2.2335000000000003</v>
      </c>
      <c r="BM46" s="1">
        <f t="shared" si="36"/>
        <v>3.1505000000000001</v>
      </c>
      <c r="BN46" s="1" t="e">
        <f t="shared" si="36"/>
        <v>#VALUE!</v>
      </c>
      <c r="BO46" s="1">
        <f t="shared" si="36"/>
        <v>1.8034999999999999</v>
      </c>
      <c r="BP46" s="1">
        <f t="shared" si="36"/>
        <v>1.4810000000000001</v>
      </c>
      <c r="BQ46" s="1">
        <f t="shared" si="36"/>
        <v>2.0049999999999999</v>
      </c>
      <c r="BR46" s="1">
        <f t="shared" si="36"/>
        <v>2.7560000000000002</v>
      </c>
      <c r="BS46" s="1">
        <f t="shared" si="36"/>
        <v>2.8140000000000001</v>
      </c>
      <c r="BT46" s="1">
        <f t="shared" si="36"/>
        <v>3.0324999999999998</v>
      </c>
    </row>
    <row r="50" spans="50:72" ht="15.75" thickBot="1" x14ac:dyDescent="0.3"/>
    <row r="51" spans="50:72" ht="15.75" thickBot="1" x14ac:dyDescent="0.3">
      <c r="AX51" s="14" t="s">
        <v>52</v>
      </c>
      <c r="AY51" s="8" t="s">
        <v>11</v>
      </c>
      <c r="AZ51" s="1" t="s">
        <v>12</v>
      </c>
      <c r="BA51" s="1" t="s">
        <v>13</v>
      </c>
      <c r="BB51" s="1" t="s">
        <v>14</v>
      </c>
      <c r="BC51" s="1" t="s">
        <v>15</v>
      </c>
      <c r="BD51" s="1" t="s">
        <v>16</v>
      </c>
      <c r="BE51" s="1" t="s">
        <v>17</v>
      </c>
      <c r="BF51" s="1" t="s">
        <v>18</v>
      </c>
      <c r="BG51" s="1" t="s">
        <v>19</v>
      </c>
      <c r="BH51" s="1" t="s">
        <v>20</v>
      </c>
      <c r="BI51" s="1" t="s">
        <v>21</v>
      </c>
      <c r="BJ51" s="1" t="s">
        <v>22</v>
      </c>
      <c r="BK51" s="1" t="s">
        <v>23</v>
      </c>
      <c r="BL51" s="1" t="s">
        <v>24</v>
      </c>
      <c r="BM51" s="1" t="s">
        <v>25</v>
      </c>
      <c r="BN51" s="1" t="s">
        <v>26</v>
      </c>
      <c r="BO51" s="1" t="s">
        <v>27</v>
      </c>
      <c r="BP51" s="1" t="s">
        <v>28</v>
      </c>
      <c r="BQ51" s="1" t="s">
        <v>29</v>
      </c>
      <c r="BR51" s="1" t="s">
        <v>30</v>
      </c>
      <c r="BS51" s="1" t="s">
        <v>31</v>
      </c>
      <c r="BT51" s="1" t="s">
        <v>32</v>
      </c>
    </row>
    <row r="52" spans="50:72" x14ac:dyDescent="0.25">
      <c r="AX52" s="6" t="s">
        <v>0</v>
      </c>
      <c r="AY52" s="1">
        <f>AY20-AA36-(0.000846*AY36^2)</f>
        <v>0.11232228059399998</v>
      </c>
      <c r="AZ52" s="1">
        <f t="shared" ref="AZ52:BT61" si="60">AZ20-AB36-(0.000846*AZ36^2)</f>
        <v>8.3929147399999973E-2</v>
      </c>
      <c r="BA52" s="1">
        <f t="shared" si="60"/>
        <v>0.1078598105164999</v>
      </c>
      <c r="BB52" s="1">
        <f t="shared" si="60"/>
        <v>1.5308833375999972E-2</v>
      </c>
      <c r="BC52" s="1">
        <f t="shared" si="60"/>
        <v>8.3935873916500023E-2</v>
      </c>
      <c r="BD52" s="1">
        <f t="shared" si="60"/>
        <v>5.4122653096499912E-2</v>
      </c>
      <c r="BE52" s="1">
        <f t="shared" si="60"/>
        <v>7.4412576208499878E-2</v>
      </c>
      <c r="BF52" s="1">
        <f t="shared" si="60"/>
        <v>3.904129889649996E-2</v>
      </c>
      <c r="BG52" s="1">
        <f t="shared" si="60"/>
        <v>8.9006798412499921E-2</v>
      </c>
      <c r="BH52" s="1">
        <f t="shared" si="60"/>
        <v>1.687150393599994E-2</v>
      </c>
      <c r="BI52" s="1">
        <f t="shared" si="60"/>
        <v>9.7623043975999996E-2</v>
      </c>
      <c r="BJ52" s="1">
        <f t="shared" si="60"/>
        <v>5.1684151793999995E-2</v>
      </c>
      <c r="BK52" s="1">
        <f t="shared" si="60"/>
        <v>8.035420190599997E-2</v>
      </c>
      <c r="BL52" s="1">
        <f t="shared" si="60"/>
        <v>6.2755086113999978E-2</v>
      </c>
      <c r="BM52" s="1">
        <f t="shared" si="60"/>
        <v>5.1129949000000015E-2</v>
      </c>
      <c r="BN52" s="1">
        <f t="shared" si="60"/>
        <v>3.922045683400005E-2</v>
      </c>
      <c r="BO52" s="1">
        <f t="shared" si="60"/>
        <v>8.0903506948499987E-2</v>
      </c>
      <c r="BP52" s="1" t="e">
        <f t="shared" si="60"/>
        <v>#VALUE!</v>
      </c>
      <c r="BQ52" s="1">
        <f t="shared" si="60"/>
        <v>4.7149073345999853E-2</v>
      </c>
      <c r="BR52" s="1">
        <f t="shared" si="60"/>
        <v>0.10568787089649993</v>
      </c>
      <c r="BS52" s="1">
        <f t="shared" si="60"/>
        <v>4.718307674399997E-2</v>
      </c>
      <c r="BT52" s="1">
        <f t="shared" si="60"/>
        <v>1.9921674528499959E-2</v>
      </c>
    </row>
    <row r="53" spans="50:72" x14ac:dyDescent="0.25">
      <c r="AX53" s="1" t="s">
        <v>1</v>
      </c>
      <c r="AY53" s="1">
        <f t="shared" ref="AY53:AY61" si="61">AY21-AA37-(0.000846*AY37^2)</f>
        <v>0.11905982038399994</v>
      </c>
      <c r="AZ53" s="1">
        <f t="shared" si="60"/>
        <v>7.4109307273999989E-2</v>
      </c>
      <c r="BA53" s="1">
        <f t="shared" si="60"/>
        <v>5.3882576212500026E-2</v>
      </c>
      <c r="BB53" s="1">
        <f t="shared" si="60"/>
        <v>6.5066110649999925E-2</v>
      </c>
      <c r="BC53" s="1">
        <f t="shared" si="60"/>
        <v>0.11110207391249999</v>
      </c>
      <c r="BD53" s="1">
        <f t="shared" si="60"/>
        <v>7.9638072976499941E-2</v>
      </c>
      <c r="BE53" s="1">
        <f t="shared" si="60"/>
        <v>6.3988221708499965E-2</v>
      </c>
      <c r="BF53" s="1">
        <f t="shared" si="60"/>
        <v>6.5642786912499973E-2</v>
      </c>
      <c r="BG53" s="1">
        <f t="shared" si="60"/>
        <v>9.9084553513999932E-2</v>
      </c>
      <c r="BH53" s="1">
        <f t="shared" si="60"/>
        <v>3.2575065668499992E-2</v>
      </c>
      <c r="BI53" s="1">
        <f t="shared" si="60"/>
        <v>7.4319685849999928E-2</v>
      </c>
      <c r="BJ53" s="1">
        <f t="shared" si="60"/>
        <v>6.273743648499976E-3</v>
      </c>
      <c r="BK53" s="1">
        <f t="shared" si="60"/>
        <v>7.7557312536499945E-2</v>
      </c>
      <c r="BL53" s="1">
        <f t="shared" si="60"/>
        <v>4.1604990953999978E-2</v>
      </c>
      <c r="BM53" s="1">
        <f t="shared" si="60"/>
        <v>7.5826410156500004E-2</v>
      </c>
      <c r="BN53" s="1">
        <f t="shared" si="60"/>
        <v>4.491918091249994E-2</v>
      </c>
      <c r="BO53" s="1">
        <f t="shared" si="60"/>
        <v>6.7420713546000016E-2</v>
      </c>
      <c r="BP53" s="1" t="e">
        <f t="shared" si="60"/>
        <v>#VALUE!</v>
      </c>
      <c r="BQ53" s="1">
        <f t="shared" si="60"/>
        <v>0.10450190876849995</v>
      </c>
      <c r="BR53" s="1">
        <f t="shared" si="60"/>
        <v>6.3999882412499973E-2</v>
      </c>
      <c r="BS53" s="1">
        <f t="shared" si="60"/>
        <v>6.7649189545999966E-2</v>
      </c>
      <c r="BT53" s="1">
        <f t="shared" si="60"/>
        <v>2.7558457124999668E-3</v>
      </c>
    </row>
    <row r="54" spans="50:72" x14ac:dyDescent="0.25">
      <c r="AX54" s="1" t="s">
        <v>2</v>
      </c>
      <c r="AY54" s="1">
        <f t="shared" si="61"/>
        <v>0.10984309297649997</v>
      </c>
      <c r="AZ54" s="1">
        <f t="shared" si="60"/>
        <v>8.2280839912499917E-2</v>
      </c>
      <c r="BA54" s="1">
        <f t="shared" si="60"/>
        <v>7.3893040000002751E-4</v>
      </c>
      <c r="BB54" s="1">
        <f t="shared" si="60"/>
        <v>3.5659724712499882E-2</v>
      </c>
      <c r="BC54" s="1">
        <f t="shared" si="60"/>
        <v>0.10602908099999996</v>
      </c>
      <c r="BD54" s="1">
        <f t="shared" si="60"/>
        <v>9.2115962648500013E-2</v>
      </c>
      <c r="BE54" s="1">
        <f t="shared" si="60"/>
        <v>6.7849269735999987E-2</v>
      </c>
      <c r="BF54" s="1">
        <f t="shared" si="60"/>
        <v>8.156650790599998E-2</v>
      </c>
      <c r="BG54" s="1">
        <f t="shared" si="60"/>
        <v>1.8998063812499959E-2</v>
      </c>
      <c r="BH54" s="1">
        <f t="shared" si="60"/>
        <v>2.19744219125E-2</v>
      </c>
      <c r="BI54" s="1">
        <f t="shared" si="60"/>
        <v>9.6327828456000061E-2</v>
      </c>
      <c r="BJ54" s="1">
        <f t="shared" si="60"/>
        <v>5.0282599048500035E-2</v>
      </c>
      <c r="BK54" s="1">
        <f t="shared" si="60"/>
        <v>9.513288639999995E-2</v>
      </c>
      <c r="BL54" s="1">
        <f t="shared" si="60"/>
        <v>6.3130838400000042E-2</v>
      </c>
      <c r="BM54" s="1" t="e">
        <f t="shared" si="60"/>
        <v>#VALUE!</v>
      </c>
      <c r="BN54" s="1">
        <f t="shared" si="60"/>
        <v>1.7048666033999925E-2</v>
      </c>
      <c r="BO54" s="1">
        <f t="shared" si="60"/>
        <v>0.25308028159999996</v>
      </c>
      <c r="BP54" s="1">
        <f t="shared" si="60"/>
        <v>4.4593653748499947E-2</v>
      </c>
      <c r="BQ54" s="1">
        <f t="shared" si="60"/>
        <v>5.0075973376499945E-2</v>
      </c>
      <c r="BR54" s="1">
        <f t="shared" si="60"/>
        <v>6.9499701095999941E-2</v>
      </c>
      <c r="BS54" s="1">
        <f t="shared" si="60"/>
        <v>6.3034991743999888E-2</v>
      </c>
      <c r="BT54" s="1">
        <f t="shared" si="60"/>
        <v>4.0539520615999913E-2</v>
      </c>
    </row>
    <row r="55" spans="50:72" x14ac:dyDescent="0.25">
      <c r="AX55" s="1" t="s">
        <v>3</v>
      </c>
      <c r="AY55" s="1">
        <f t="shared" si="61"/>
        <v>0.10001019362649999</v>
      </c>
      <c r="AZ55" s="1">
        <f t="shared" si="60"/>
        <v>6.4820131462500014E-2</v>
      </c>
      <c r="BA55" s="1">
        <f t="shared" si="60"/>
        <v>4.7413600866500039E-2</v>
      </c>
      <c r="BB55" s="1">
        <f t="shared" si="60"/>
        <v>0.11852000292600003</v>
      </c>
      <c r="BC55" s="1">
        <f t="shared" si="60"/>
        <v>0.11758740744400004</v>
      </c>
      <c r="BD55" s="1">
        <f t="shared" si="60"/>
        <v>6.696071447850005E-2</v>
      </c>
      <c r="BE55" s="1">
        <f t="shared" si="60"/>
        <v>7.884842908600001E-2</v>
      </c>
      <c r="BF55" s="1">
        <f t="shared" si="60"/>
        <v>0.10698805000649998</v>
      </c>
      <c r="BG55" s="1">
        <f t="shared" si="60"/>
        <v>0.12753159008599999</v>
      </c>
      <c r="BH55" s="1">
        <f t="shared" si="60"/>
        <v>6.8367574805999934E-2</v>
      </c>
      <c r="BI55" s="1">
        <f t="shared" si="60"/>
        <v>8.4741724046000028E-2</v>
      </c>
      <c r="BJ55" s="1">
        <f t="shared" si="60"/>
        <v>8.1952382493999998E-2</v>
      </c>
      <c r="BK55" s="1">
        <f t="shared" si="60"/>
        <v>0.10048533435000001</v>
      </c>
      <c r="BL55" s="1">
        <f t="shared" si="60"/>
        <v>3.3656251259999125E-3</v>
      </c>
      <c r="BM55" s="1">
        <f t="shared" si="60"/>
        <v>4.953876463850003E-2</v>
      </c>
      <c r="BN55" s="1">
        <f t="shared" si="60"/>
        <v>4.6312907198499974E-2</v>
      </c>
      <c r="BO55" s="1" t="e">
        <f t="shared" si="60"/>
        <v>#VALUE!</v>
      </c>
      <c r="BP55" s="1">
        <f t="shared" si="60"/>
        <v>0.14438218203600001</v>
      </c>
      <c r="BQ55" s="1">
        <f t="shared" si="60"/>
        <v>6.0773038738499999E-2</v>
      </c>
      <c r="BR55" s="1">
        <f t="shared" si="60"/>
        <v>7.4416113805999967E-2</v>
      </c>
      <c r="BS55" s="1">
        <f t="shared" si="60"/>
        <v>5.1097983165999998E-2</v>
      </c>
      <c r="BT55" s="1">
        <f t="shared" si="60"/>
        <v>5.1440193125999942E-2</v>
      </c>
    </row>
    <row r="56" spans="50:72" x14ac:dyDescent="0.25">
      <c r="AX56" s="1" t="s">
        <v>4</v>
      </c>
      <c r="AY56" s="1">
        <f t="shared" si="61"/>
        <v>8.4657608316000069E-2</v>
      </c>
      <c r="AZ56" s="1">
        <f t="shared" si="60"/>
        <v>9.4755403462499929E-2</v>
      </c>
      <c r="BA56" s="1">
        <f t="shared" si="60"/>
        <v>6.2243541706500066E-2</v>
      </c>
      <c r="BB56" s="1">
        <f t="shared" si="60"/>
        <v>8.6710461226500044E-2</v>
      </c>
      <c r="BC56" s="1">
        <f t="shared" si="60"/>
        <v>0.11625821104600001</v>
      </c>
      <c r="BD56" s="1">
        <f t="shared" si="60"/>
        <v>5.4896594149999992E-2</v>
      </c>
      <c r="BE56" s="1">
        <f t="shared" si="60"/>
        <v>7.1382959094000026E-2</v>
      </c>
      <c r="BF56" s="1">
        <f t="shared" si="60"/>
        <v>8.2587726586500057E-2</v>
      </c>
      <c r="BG56" s="1">
        <f t="shared" si="60"/>
        <v>0.10544407671600003</v>
      </c>
      <c r="BH56" s="1">
        <f t="shared" si="60"/>
        <v>7.9724156638499924E-2</v>
      </c>
      <c r="BI56" s="1">
        <f t="shared" si="60"/>
        <v>0.12451352925850004</v>
      </c>
      <c r="BJ56" s="1">
        <f t="shared" si="60"/>
        <v>7.762725473400002E-2</v>
      </c>
      <c r="BK56" s="1">
        <f t="shared" si="60"/>
        <v>0.10268883964650008</v>
      </c>
      <c r="BL56" s="1">
        <f t="shared" si="60"/>
        <v>0.10955247634649999</v>
      </c>
      <c r="BM56" s="1">
        <f t="shared" si="60"/>
        <v>7.0622440246500051E-2</v>
      </c>
      <c r="BN56" s="1" t="e">
        <f t="shared" si="60"/>
        <v>#VALUE!</v>
      </c>
      <c r="BO56" s="1">
        <f t="shared" si="60"/>
        <v>9.3769607886499948E-2</v>
      </c>
      <c r="BP56" s="1">
        <f t="shared" si="60"/>
        <v>0.10184127508599999</v>
      </c>
      <c r="BQ56" s="1">
        <f t="shared" si="60"/>
        <v>1.1620276596000033E-2</v>
      </c>
      <c r="BR56" s="1">
        <f t="shared" si="60"/>
        <v>7.5073155038500039E-2</v>
      </c>
      <c r="BS56" s="1">
        <f t="shared" si="60"/>
        <v>3.9193885218500035E-2</v>
      </c>
      <c r="BT56" s="1">
        <f t="shared" si="60"/>
        <v>5.546338008399998E-2</v>
      </c>
    </row>
    <row r="57" spans="50:72" x14ac:dyDescent="0.25">
      <c r="AX57" s="1" t="s">
        <v>5</v>
      </c>
      <c r="AY57" s="1">
        <f t="shared" si="61"/>
        <v>6.1577693323999962E-2</v>
      </c>
      <c r="AZ57" s="1">
        <f t="shared" si="60"/>
        <v>0.14796878681849995</v>
      </c>
      <c r="BA57" s="1">
        <f t="shared" si="60"/>
        <v>9.6497878186499936E-2</v>
      </c>
      <c r="BB57" s="1">
        <f t="shared" si="60"/>
        <v>7.3874475284000027E-2</v>
      </c>
      <c r="BC57" s="1" t="e">
        <f t="shared" si="60"/>
        <v>#VALUE!</v>
      </c>
      <c r="BD57" s="1">
        <f t="shared" si="60"/>
        <v>6.6066925858499895E-2</v>
      </c>
      <c r="BE57" s="1">
        <f t="shared" si="60"/>
        <v>0.1132267747499999</v>
      </c>
      <c r="BF57" s="1">
        <f t="shared" si="60"/>
        <v>1.738521748649996E-2</v>
      </c>
      <c r="BG57" s="1">
        <f t="shared" si="60"/>
        <v>0.11938753316399998</v>
      </c>
      <c r="BH57" s="1">
        <f t="shared" si="60"/>
        <v>8.0528753099999961E-2</v>
      </c>
      <c r="BI57" s="1">
        <f t="shared" si="60"/>
        <v>9.8492980162499966E-2</v>
      </c>
      <c r="BJ57" s="1">
        <f t="shared" si="60"/>
        <v>4.9124427758499914E-2</v>
      </c>
      <c r="BK57" s="1">
        <f t="shared" si="60"/>
        <v>7.0781923198499908E-2</v>
      </c>
      <c r="BL57" s="1">
        <f t="shared" si="60"/>
        <v>6.5980398778499927E-2</v>
      </c>
      <c r="BM57" s="1">
        <f t="shared" si="60"/>
        <v>5.7837526162499875E-2</v>
      </c>
      <c r="BN57" s="1">
        <f t="shared" si="60"/>
        <v>2.9618222584999552E-3</v>
      </c>
      <c r="BO57" s="1">
        <f t="shared" si="60"/>
        <v>2.2399950324000006E-2</v>
      </c>
      <c r="BP57" s="1">
        <f t="shared" si="60"/>
        <v>4.1638779773999927E-2</v>
      </c>
      <c r="BQ57" s="1">
        <f t="shared" si="60"/>
        <v>8.2580733773999923E-2</v>
      </c>
      <c r="BR57" s="1">
        <f>BR25-AT41-(0.000846*BR41^2)</f>
        <v>0.29053949576849997</v>
      </c>
      <c r="BS57" s="1">
        <f t="shared" si="60"/>
        <v>5.8458109462499949E-2</v>
      </c>
      <c r="BT57" s="1">
        <f t="shared" si="60"/>
        <v>6.8725709843999866E-2</v>
      </c>
    </row>
    <row r="58" spans="50:72" x14ac:dyDescent="0.25">
      <c r="AX58" s="1" t="s">
        <v>6</v>
      </c>
      <c r="AY58" s="1">
        <f t="shared" si="61"/>
        <v>0.1552135358085</v>
      </c>
      <c r="AZ58" s="1">
        <f t="shared" si="60"/>
        <v>0.11734293314399996</v>
      </c>
      <c r="BA58" s="1">
        <f t="shared" si="60"/>
        <v>0.10081716949649999</v>
      </c>
      <c r="BB58" s="1">
        <f t="shared" si="60"/>
        <v>8.626945106849998E-2</v>
      </c>
      <c r="BC58" s="1">
        <f t="shared" si="60"/>
        <v>7.7339597826000001E-2</v>
      </c>
      <c r="BD58" s="1">
        <f t="shared" si="60"/>
        <v>8.6340343823999965E-2</v>
      </c>
      <c r="BE58" s="1">
        <f t="shared" si="60"/>
        <v>7.7637327503999987E-2</v>
      </c>
      <c r="BF58" s="1">
        <f t="shared" si="60"/>
        <v>6.6674647228499945E-2</v>
      </c>
      <c r="BG58" s="1">
        <f t="shared" si="60"/>
        <v>0.10389526484999996</v>
      </c>
      <c r="BH58" s="1">
        <f t="shared" si="60"/>
        <v>5.3846664628499963E-2</v>
      </c>
      <c r="BI58" s="1">
        <f t="shared" si="60"/>
        <v>0.11664422773649999</v>
      </c>
      <c r="BJ58" s="1">
        <f t="shared" si="60"/>
        <v>5.2575650513999955E-2</v>
      </c>
      <c r="BK58" s="1">
        <f t="shared" si="60"/>
        <v>5.5710249714000092E-2</v>
      </c>
      <c r="BL58" s="1">
        <f t="shared" si="60"/>
        <v>2.9507354608499948E-2</v>
      </c>
      <c r="BM58" s="1">
        <f t="shared" si="60"/>
        <v>9.0293540308499981E-2</v>
      </c>
      <c r="BN58" s="1">
        <f t="shared" si="60"/>
        <v>2.8479236188499991E-2</v>
      </c>
      <c r="BO58" s="1">
        <f t="shared" si="60"/>
        <v>4.674930576000008E-3</v>
      </c>
      <c r="BP58" s="1" t="e">
        <f t="shared" si="60"/>
        <v>#VALUE!</v>
      </c>
      <c r="BQ58" s="1">
        <f t="shared" si="60"/>
        <v>5.9392989234E-2</v>
      </c>
      <c r="BR58" s="1">
        <f t="shared" si="60"/>
        <v>4.9996561985999936E-2</v>
      </c>
      <c r="BS58" s="1">
        <f t="shared" si="60"/>
        <v>8.7086120812500001E-2</v>
      </c>
      <c r="BT58" s="1">
        <v>0</v>
      </c>
    </row>
    <row r="59" spans="50:72" x14ac:dyDescent="0.25">
      <c r="AX59" s="1" t="s">
        <v>7</v>
      </c>
      <c r="AY59" s="1">
        <f t="shared" si="61"/>
        <v>9.9142908436499949E-2</v>
      </c>
      <c r="AZ59" s="1">
        <f t="shared" si="60"/>
        <v>0.12484348693650002</v>
      </c>
      <c r="BA59" s="1">
        <f t="shared" si="60"/>
        <v>6.4441584148499959E-2</v>
      </c>
      <c r="BB59" s="1">
        <f t="shared" si="60"/>
        <v>5.9066972212499951E-2</v>
      </c>
      <c r="BC59" s="1">
        <f t="shared" si="60"/>
        <v>0.13351972278599991</v>
      </c>
      <c r="BD59" s="1">
        <f t="shared" si="60"/>
        <v>8.6323415836499981E-2</v>
      </c>
      <c r="BE59" s="1">
        <f t="shared" si="60"/>
        <v>7.2554598306000043E-2</v>
      </c>
      <c r="BF59" s="1">
        <f t="shared" si="60"/>
        <v>6.6256237912500043E-2</v>
      </c>
      <c r="BG59" s="1">
        <f t="shared" si="60"/>
        <v>0.10739502683400005</v>
      </c>
      <c r="BH59" s="1">
        <f t="shared" si="60"/>
        <v>3.5445615983999978E-2</v>
      </c>
      <c r="BI59" s="1">
        <f t="shared" si="60"/>
        <v>8.47079631285E-2</v>
      </c>
      <c r="BJ59" s="1">
        <f t="shared" si="60"/>
        <v>2.7048932514000017E-2</v>
      </c>
      <c r="BK59" s="1">
        <f t="shared" si="60"/>
        <v>5.8900425328500115E-2</v>
      </c>
      <c r="BL59" s="1">
        <f t="shared" si="60"/>
        <v>1.2664797556499966E-2</v>
      </c>
      <c r="BM59" s="1">
        <f t="shared" si="60"/>
        <v>3.9455438850000038E-2</v>
      </c>
      <c r="BN59" s="1">
        <f t="shared" si="60"/>
        <v>7.5339036144000032E-2</v>
      </c>
      <c r="BO59" s="1" t="e">
        <f t="shared" si="60"/>
        <v>#VALUE!</v>
      </c>
      <c r="BP59" s="1">
        <f t="shared" si="60"/>
        <v>6.0868006583999906E-2</v>
      </c>
      <c r="BQ59" s="1">
        <f t="shared" si="60"/>
        <v>5.2884188225999988E-2</v>
      </c>
      <c r="BR59" s="1">
        <f t="shared" si="60"/>
        <v>6.3681564076499955E-2</v>
      </c>
      <c r="BS59" s="1">
        <f t="shared" si="60"/>
        <v>7.2718497335999915E-2</v>
      </c>
      <c r="BT59" s="1">
        <f t="shared" si="60"/>
        <v>8.1971582903999973E-2</v>
      </c>
    </row>
    <row r="60" spans="50:72" x14ac:dyDescent="0.25">
      <c r="AX60" s="1" t="s">
        <v>8</v>
      </c>
      <c r="AY60" s="1">
        <f t="shared" si="61"/>
        <v>0.1040284769625</v>
      </c>
      <c r="AZ60" s="1">
        <f t="shared" si="60"/>
        <v>8.5255600198500023E-2</v>
      </c>
      <c r="BA60" s="1">
        <f t="shared" si="60"/>
        <v>9.2659106214000073E-2</v>
      </c>
      <c r="BB60" s="1">
        <f t="shared" si="60"/>
        <v>3.2975967150000049E-2</v>
      </c>
      <c r="BC60" s="1">
        <f t="shared" si="60"/>
        <v>0.11100916571850003</v>
      </c>
      <c r="BD60" s="1">
        <f t="shared" si="60"/>
        <v>0.10366085921850002</v>
      </c>
      <c r="BE60" s="1">
        <f t="shared" si="60"/>
        <v>9.2606489878500023E-2</v>
      </c>
      <c r="BF60" s="1">
        <f t="shared" si="60"/>
        <v>9.577806143849997E-2</v>
      </c>
      <c r="BG60" s="1">
        <f t="shared" si="60"/>
        <v>9.95165229465E-2</v>
      </c>
      <c r="BH60" s="1">
        <f t="shared" si="60"/>
        <v>4.6560384846000002E-2</v>
      </c>
      <c r="BI60" s="1">
        <f t="shared" si="60"/>
        <v>0.10277555906250005</v>
      </c>
      <c r="BJ60" s="1">
        <f t="shared" si="60"/>
        <v>8.3659554899999988E-2</v>
      </c>
      <c r="BK60" s="1">
        <f t="shared" si="60"/>
        <v>7.8579083385000303E-3</v>
      </c>
      <c r="BL60" s="1">
        <f t="shared" si="60"/>
        <v>8.0355944646000016E-2</v>
      </c>
      <c r="BM60" s="1">
        <v>0</v>
      </c>
      <c r="BN60" s="1">
        <v>0</v>
      </c>
      <c r="BO60" s="1" t="e">
        <f t="shared" si="60"/>
        <v>#VALUE!</v>
      </c>
      <c r="BP60" s="1">
        <f t="shared" si="60"/>
        <v>0.10314924089849997</v>
      </c>
      <c r="BQ60" s="1">
        <f t="shared" si="60"/>
        <v>8.8360278646500034E-2</v>
      </c>
      <c r="BR60" s="1">
        <f t="shared" si="60"/>
        <v>9.5875248563999968E-2</v>
      </c>
      <c r="BS60" s="1">
        <f t="shared" si="60"/>
        <v>7.8257927506500041E-2</v>
      </c>
      <c r="BT60" s="1">
        <f t="shared" si="60"/>
        <v>8.8493332846500031E-2</v>
      </c>
    </row>
    <row r="61" spans="50:72" x14ac:dyDescent="0.25">
      <c r="AX61" s="11" t="s">
        <v>9</v>
      </c>
      <c r="AY61" s="1">
        <f t="shared" si="61"/>
        <v>7.1547037605999911E-2</v>
      </c>
      <c r="AZ61" s="1">
        <f t="shared" si="60"/>
        <v>7.5628494078499892E-2</v>
      </c>
      <c r="BA61" s="1">
        <f t="shared" si="60"/>
        <v>0.10710136796399998</v>
      </c>
      <c r="BB61" s="1">
        <f t="shared" si="60"/>
        <v>1.9027311363999887E-2</v>
      </c>
      <c r="BC61" s="1">
        <f t="shared" si="60"/>
        <v>0.12611365071599998</v>
      </c>
      <c r="BD61" s="1">
        <f t="shared" si="60"/>
        <v>6.4107233435999944E-2</v>
      </c>
      <c r="BE61" s="1">
        <f t="shared" si="60"/>
        <v>8.5495313662499961E-2</v>
      </c>
      <c r="BF61" s="1">
        <f t="shared" si="60"/>
        <v>6.4829074075999901E-2</v>
      </c>
      <c r="BG61" s="1">
        <f t="shared" si="60"/>
        <v>8.4784772149999965E-2</v>
      </c>
      <c r="BH61" s="1">
        <f t="shared" si="60"/>
        <v>5.852494535849994E-2</v>
      </c>
      <c r="BI61" s="1">
        <f t="shared" si="60"/>
        <v>8.7525293973999982E-2</v>
      </c>
      <c r="BJ61" s="1">
        <f t="shared" si="60"/>
        <v>5.9661017765999982E-2</v>
      </c>
      <c r="BK61" s="1">
        <f t="shared" si="60"/>
        <v>8.3472503603999909E-2</v>
      </c>
      <c r="BL61" s="1">
        <f t="shared" si="60"/>
        <v>5.3955261149999934E-2</v>
      </c>
      <c r="BM61" s="1">
        <f t="shared" si="60"/>
        <v>7.5661918106499929E-2</v>
      </c>
      <c r="BN61" s="1">
        <f t="shared" si="60"/>
        <v>4.4409429333999911E-2</v>
      </c>
      <c r="BO61" s="1">
        <f t="shared" si="60"/>
        <v>1.5538922158499949E-2</v>
      </c>
      <c r="BP61" s="1">
        <f t="shared" si="60"/>
        <v>8.1663325718499991E-2</v>
      </c>
      <c r="BQ61" s="1">
        <f t="shared" si="60"/>
        <v>9.7272150106499908E-2</v>
      </c>
      <c r="BR61" s="1" t="e">
        <f t="shared" si="60"/>
        <v>#VALUE!</v>
      </c>
      <c r="BS61" s="1">
        <f t="shared" si="60"/>
        <v>2.7832513638499954E-2</v>
      </c>
      <c r="BT61" s="1">
        <f t="shared" si="60"/>
        <v>1.6594240149999918E-2</v>
      </c>
    </row>
    <row r="62" spans="50:72" x14ac:dyDescent="0.25">
      <c r="AX62" s="1" t="s">
        <v>10</v>
      </c>
      <c r="AY62" s="1">
        <f>AY30-AA46-(0.000846*AY46^2)</f>
        <v>0.1011840608085</v>
      </c>
      <c r="AZ62" s="1">
        <f t="shared" ref="AZ62:BT62" si="62">AZ30-AB46-(0.000846*AZ46^2)</f>
        <v>8.9991975456000031E-2</v>
      </c>
      <c r="BA62" s="1">
        <f t="shared" si="62"/>
        <v>9.5346624833999957E-2</v>
      </c>
      <c r="BB62" s="1">
        <f t="shared" si="62"/>
        <v>7.2370424946000017E-2</v>
      </c>
      <c r="BC62" s="1">
        <f t="shared" si="62"/>
        <v>7.3239267048500034E-2</v>
      </c>
      <c r="BD62" s="1">
        <f t="shared" si="62"/>
        <v>3.9915901912499996E-2</v>
      </c>
      <c r="BE62" s="1">
        <f t="shared" si="62"/>
        <v>-2.1271910640000089E-3</v>
      </c>
      <c r="BF62" s="1">
        <f t="shared" si="62"/>
        <v>6.6245259455999961E-2</v>
      </c>
      <c r="BG62" s="1">
        <f t="shared" si="62"/>
        <v>0.14162721949600002</v>
      </c>
      <c r="BH62" s="1">
        <f t="shared" si="62"/>
        <v>7.7021855335999978E-2</v>
      </c>
      <c r="BI62" s="1">
        <f t="shared" si="62"/>
        <v>7.4230959554000053E-2</v>
      </c>
      <c r="BJ62" s="1">
        <f t="shared" si="62"/>
        <v>3.2151107026000048E-2</v>
      </c>
      <c r="BK62" s="1">
        <f t="shared" si="62"/>
        <v>0.10073879494400001</v>
      </c>
      <c r="BL62" s="1">
        <f t="shared" si="62"/>
        <v>7.3101339376499958E-2</v>
      </c>
      <c r="BM62" s="1">
        <f t="shared" si="62"/>
        <v>1.4241981088499967E-2</v>
      </c>
      <c r="BN62" s="1" t="e">
        <f t="shared" si="62"/>
        <v>#VALUE!</v>
      </c>
      <c r="BO62" s="1">
        <f t="shared" si="62"/>
        <v>7.7882892836500017E-2</v>
      </c>
      <c r="BP62" s="1">
        <f t="shared" si="62"/>
        <v>9.103493099399998E-2</v>
      </c>
      <c r="BQ62" s="1">
        <f t="shared" si="62"/>
        <v>5.0617014850000031E-2</v>
      </c>
      <c r="BR62" s="1">
        <f t="shared" si="62"/>
        <v>6.3646526143999974E-2</v>
      </c>
      <c r="BS62" s="1">
        <f t="shared" si="62"/>
        <v>5.8644686183999976E-2</v>
      </c>
      <c r="BT62" s="1">
        <f t="shared" si="62"/>
        <v>4.6657258412500062E-2</v>
      </c>
    </row>
  </sheetData>
  <phoneticPr fontId="1" alignment="center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Henning Brechtel</dc:creator>
  <cp:lastModifiedBy>Henning Brechtel</cp:lastModifiedBy>
  <dcterms:created xsi:type="dcterms:W3CDTF">2025-07-02T12:51:21Z</dcterms:created>
  <dcterms:modified xsi:type="dcterms:W3CDTF">2025-07-20T15:36:44Z</dcterms:modified>
</cp:coreProperties>
</file>