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0" documentId="8_{60BF2088-9C56-4702-BAC4-697FDA905A62}" xr6:coauthVersionLast="47" xr6:coauthVersionMax="47" xr10:uidLastSave="{00000000-0000-0000-0000-000000000000}"/>
  <bookViews>
    <workbookView xWindow="-120" yWindow="-120" windowWidth="29040" windowHeight="15840" xr2:uid="{00000000-000D-0000-FFFF-FFFF00000000}"/>
  </bookViews>
  <sheets>
    <sheet name="Gantt-Projektplan" sheetId="11" r:id="rId1"/>
  </sheets>
  <definedNames>
    <definedName name="Anzeigewoche">'Gantt-Projektplan'!$E$4</definedName>
    <definedName name="_xlnm.Print_Titles" localSheetId="0">'Gantt-Projektplan'!$4:$6</definedName>
    <definedName name="Heute" localSheetId="0">TODAY()</definedName>
    <definedName name="Projektanfang">'Gantt-Projektplan'!$E$3</definedName>
    <definedName name="task_end" localSheetId="0">'Gantt-Projektplan'!$F1</definedName>
    <definedName name="task_progress" localSheetId="0">'Gantt-Projektplan'!$D1</definedName>
    <definedName name="task_start" localSheetId="0">'Gantt-Projektplan'!$E1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7" i="11" l="1"/>
  <c r="E3" i="11" l="1"/>
  <c r="E9" i="11" s="1"/>
  <c r="E21" i="11" s="1"/>
  <c r="F21" i="11" s="1"/>
  <c r="E22" i="11" s="1"/>
  <c r="F22" i="11" l="1"/>
  <c r="H22" i="11" s="1"/>
  <c r="E23" i="11"/>
  <c r="F9" i="11"/>
  <c r="E10" i="11" s="1"/>
  <c r="I5" i="11"/>
  <c r="I6" i="11" s="1"/>
  <c r="H33" i="11"/>
  <c r="H32" i="11"/>
  <c r="H31" i="11"/>
  <c r="H30" i="11"/>
  <c r="H29" i="11"/>
  <c r="H28" i="11"/>
  <c r="H26" i="11"/>
  <c r="H21" i="11"/>
  <c r="H20" i="11"/>
  <c r="H14" i="11"/>
  <c r="H8" i="11"/>
  <c r="H9" i="11" l="1"/>
  <c r="F23" i="11"/>
  <c r="E25" i="11"/>
  <c r="F10" i="11"/>
  <c r="E11" i="11" s="1"/>
  <c r="E13" i="11"/>
  <c r="E15" i="11" s="1"/>
  <c r="E16" i="11" s="1"/>
  <c r="H27" i="11" l="1"/>
  <c r="F25" i="11"/>
  <c r="H25" i="11" s="1"/>
  <c r="H10" i="11"/>
  <c r="E24" i="11"/>
  <c r="H23" i="11"/>
  <c r="F16" i="11"/>
  <c r="F15" i="11"/>
  <c r="H15" i="11" s="1"/>
  <c r="F13" i="11"/>
  <c r="H13" i="11" s="1"/>
  <c r="F11" i="11"/>
  <c r="E12" i="11" s="1"/>
  <c r="J5" i="11"/>
  <c r="I4" i="11"/>
  <c r="K5" i="11" l="1"/>
  <c r="J6" i="11"/>
  <c r="F24" i="11"/>
  <c r="H24" i="11" s="1"/>
  <c r="H16" i="11"/>
  <c r="E17" i="11"/>
  <c r="E18" i="11" s="1"/>
  <c r="E19" i="11" s="1"/>
  <c r="H11" i="11"/>
  <c r="F12" i="11"/>
  <c r="H12" i="11" s="1"/>
  <c r="L5" i="11" l="1"/>
  <c r="K6" i="11"/>
  <c r="F19" i="11"/>
  <c r="H19" i="11" s="1"/>
  <c r="F18" i="11"/>
  <c r="H18" i="11" s="1"/>
  <c r="F17" i="11"/>
  <c r="H17" i="11" s="1"/>
  <c r="M5" i="11" l="1"/>
  <c r="L6" i="11"/>
  <c r="N5" i="11" l="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<sst xmlns="http://schemas.openxmlformats.org/spreadsheetml/2006/main" count="62" uniqueCount="37">
  <si>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</si>
  <si>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</si>
  <si>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</si>
  <si>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</si>
  <si>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</si>
  <si>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</si>
  <si>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</si>
  <si>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</si>
  <si>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</si>
  <si>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</si>
  <si>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</si>
  <si>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</si>
  <si>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</si>
  <si>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</si>
  <si>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</si>
  <si>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Phase 1 Titel</t>
  </si>
  <si>
    <t>Aufgabe 1</t>
  </si>
  <si>
    <t>Aufgabe 2</t>
  </si>
  <si>
    <t>Aufgabe 3</t>
  </si>
  <si>
    <t>Aufgabe 4</t>
  </si>
  <si>
    <t>Aufgabe 5</t>
  </si>
  <si>
    <t>Phase 2 Titel</t>
  </si>
  <si>
    <t>Phase 3 Titel</t>
  </si>
  <si>
    <t>Phase 4 Titel</t>
  </si>
  <si>
    <t>Neue Zeilen ÜBER dieser einfügen</t>
  </si>
  <si>
    <t>Projektanfang:</t>
  </si>
  <si>
    <t>Anzeigewoche:</t>
  </si>
  <si>
    <t>ZUGEWIESEN
AN</t>
  </si>
  <si>
    <t>Name</t>
  </si>
  <si>
    <t>FORTSCHRITT</t>
  </si>
  <si>
    <t>START</t>
  </si>
  <si>
    <t>Datum</t>
  </si>
  <si>
    <t>ENDE</t>
  </si>
  <si>
    <t>TAGE</t>
  </si>
  <si>
    <t>Joyful-Doubt-Projektplan</t>
  </si>
  <si>
    <t>Lernfeld 9</t>
  </si>
  <si>
    <t>Sebastian Spannekrebs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</si>
</sst>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m/yy;@"/>
    <numFmt numFmtId="169" formatCode="d/\ mmm\ yyyy"/>
    <numFmt numFmtId="170"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7"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11" applyNumberFormat="0" applyAlignment="0" applyProtection="0"/>
    <xf numFmtId="0" fontId="25" fillId="18" borderId="12" applyNumberFormat="0" applyAlignment="0" applyProtection="0"/>
    <xf numFmtId="0" fontId="26" fillId="18" borderId="11" applyNumberFormat="0" applyAlignment="0" applyProtection="0"/>
    <xf numFmtId="0" fontId="27" fillId="0" borderId="13" applyNumberFormat="0" applyFill="0" applyAlignment="0" applyProtection="0"/>
    <xf numFmtId="0" fontId="28" fillId="19" borderId="14" applyNumberFormat="0" applyAlignment="0" applyProtection="0"/>
    <xf numFmtId="0" fontId="29" fillId="0" borderId="0" applyNumberFormat="0" applyFill="0" applyBorder="0" applyAlignment="0" applyProtection="0"/>
    <xf numFmtId="0" fontId="9" fillId="20"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NumberFormat="1" applyFill="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9" fillId="4" borderId="2" xfId="10" applyNumberFormat="1" applyFill="1">
      <alignment horizontal="center" vertical="center"/>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9" fillId="11" borderId="2" xfId="10" applyNumberFormat="1"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NumberFormat="1" applyFill="1">
      <alignment horizontal="center" vertical="center"/>
    </xf>
    <xf numFmtId="166" fontId="9" fillId="0" borderId="2" xfId="10" applyNumberFormat="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7" fontId="9" fillId="0" borderId="3" xfId="9">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B3" sqref="B3"/>
    </sheetView>
  </sheetViews>
  <sheetFormatPr baseColWidth="10" defaultColWidth="9.140625" defaultRowHeight="30" customHeight="1" x14ac:dyDescent="0.25"/>
  <cols>
    <col min="1" max="1" width="2.7109375" style="35" customWidth="1"/>
    <col min="2" max="2" width="29.28515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36" t="s">
        <v>0</v>
      </c>
      <c r="B1" s="39" t="s">
        <v>34</v>
      </c>
      <c r="C1" s="1"/>
      <c r="D1" s="2"/>
      <c r="E1" s="4"/>
      <c r="F1" s="34"/>
      <c r="H1" s="2"/>
      <c r="I1" s="57"/>
    </row>
    <row r="2" spans="1:64" ht="30" customHeight="1" x14ac:dyDescent="0.3">
      <c r="A2" s="35" t="s">
        <v>1</v>
      </c>
      <c r="B2" s="40" t="s">
        <v>35</v>
      </c>
      <c r="I2" s="58"/>
    </row>
    <row r="3" spans="1:64" ht="30" customHeight="1" x14ac:dyDescent="0.25">
      <c r="A3" s="35" t="s">
        <v>2</v>
      </c>
      <c r="B3" s="41" t="s">
        <v>36</v>
      </c>
      <c r="C3" s="77" t="s">
        <v>25</v>
      </c>
      <c r="D3" s="78"/>
      <c r="E3" s="82">
        <f ca="1">TODAY()</f>
        <v>44887</v>
      </c>
      <c r="F3" s="82"/>
    </row>
    <row r="4" spans="1:64" ht="30" customHeight="1" x14ac:dyDescent="0.25">
      <c r="A4" s="36" t="s">
        <v>3</v>
      </c>
      <c r="C4" s="77" t="s">
        <v>26</v>
      </c>
      <c r="D4" s="78"/>
      <c r="E4" s="7">
        <v>1</v>
      </c>
      <c r="I4" s="79">
        <f ca="1">I5</f>
        <v>44886</v>
      </c>
      <c r="J4" s="80"/>
      <c r="K4" s="80"/>
      <c r="L4" s="80"/>
      <c r="M4" s="80"/>
      <c r="N4" s="80"/>
      <c r="O4" s="81"/>
      <c r="P4" s="79">
        <f ca="1">P5</f>
        <v>44893</v>
      </c>
      <c r="Q4" s="80"/>
      <c r="R4" s="80"/>
      <c r="S4" s="80"/>
      <c r="T4" s="80"/>
      <c r="U4" s="80"/>
      <c r="V4" s="81"/>
      <c r="W4" s="79">
        <f ca="1">W5</f>
        <v>44900</v>
      </c>
      <c r="X4" s="80"/>
      <c r="Y4" s="80"/>
      <c r="Z4" s="80"/>
      <c r="AA4" s="80"/>
      <c r="AB4" s="80"/>
      <c r="AC4" s="81"/>
      <c r="AD4" s="79">
        <f ca="1">AD5</f>
        <v>44907</v>
      </c>
      <c r="AE4" s="80"/>
      <c r="AF4" s="80"/>
      <c r="AG4" s="80"/>
      <c r="AH4" s="80"/>
      <c r="AI4" s="80"/>
      <c r="AJ4" s="81"/>
      <c r="AK4" s="79">
        <f ca="1">AK5</f>
        <v>44914</v>
      </c>
      <c r="AL4" s="80"/>
      <c r="AM4" s="80"/>
      <c r="AN4" s="80"/>
      <c r="AO4" s="80"/>
      <c r="AP4" s="80"/>
      <c r="AQ4" s="81"/>
      <c r="AR4" s="79">
        <f ca="1">AR5</f>
        <v>44921</v>
      </c>
      <c r="AS4" s="80"/>
      <c r="AT4" s="80"/>
      <c r="AU4" s="80"/>
      <c r="AV4" s="80"/>
      <c r="AW4" s="80"/>
      <c r="AX4" s="81"/>
      <c r="AY4" s="79">
        <f ca="1">AY5</f>
        <v>44928</v>
      </c>
      <c r="AZ4" s="80"/>
      <c r="BA4" s="80"/>
      <c r="BB4" s="80"/>
      <c r="BC4" s="80"/>
      <c r="BD4" s="80"/>
      <c r="BE4" s="81"/>
      <c r="BF4" s="79">
        <f ca="1">BF5</f>
        <v>44935</v>
      </c>
      <c r="BG4" s="80"/>
      <c r="BH4" s="80"/>
      <c r="BI4" s="80"/>
      <c r="BJ4" s="80"/>
      <c r="BK4" s="80"/>
      <c r="BL4" s="81"/>
    </row>
    <row r="5" spans="1:64" ht="15" customHeight="1" x14ac:dyDescent="0.25">
      <c r="A5" s="36" t="s">
        <v>4</v>
      </c>
      <c r="B5" s="56"/>
      <c r="C5" s="56"/>
      <c r="D5" s="56"/>
      <c r="E5" s="56"/>
      <c r="F5" s="56"/>
      <c r="G5" s="56"/>
      <c r="I5" s="74">
        <f ca="1">Projektanfang-WEEKDAY(Projektanfang,1)+2+7*(Anzeigewoche-1)</f>
        <v>44886</v>
      </c>
      <c r="J5" s="75">
        <f ca="1">I5+1</f>
        <v>44887</v>
      </c>
      <c r="K5" s="75">
        <f t="shared" ref="K5:AX5" ca="1" si="0">J5+1</f>
        <v>44888</v>
      </c>
      <c r="L5" s="75">
        <f t="shared" ca="1" si="0"/>
        <v>44889</v>
      </c>
      <c r="M5" s="75">
        <f t="shared" ca="1" si="0"/>
        <v>44890</v>
      </c>
      <c r="N5" s="75">
        <f t="shared" ca="1" si="0"/>
        <v>44891</v>
      </c>
      <c r="O5" s="76">
        <f t="shared" ca="1" si="0"/>
        <v>44892</v>
      </c>
      <c r="P5" s="74">
        <f ca="1">O5+1</f>
        <v>44893</v>
      </c>
      <c r="Q5" s="75">
        <f ca="1">P5+1</f>
        <v>44894</v>
      </c>
      <c r="R5" s="75">
        <f t="shared" ca="1" si="0"/>
        <v>44895</v>
      </c>
      <c r="S5" s="75">
        <f t="shared" ca="1" si="0"/>
        <v>44896</v>
      </c>
      <c r="T5" s="75">
        <f t="shared" ca="1" si="0"/>
        <v>44897</v>
      </c>
      <c r="U5" s="75">
        <f t="shared" ca="1" si="0"/>
        <v>44898</v>
      </c>
      <c r="V5" s="76">
        <f t="shared" ca="1" si="0"/>
        <v>44899</v>
      </c>
      <c r="W5" s="74">
        <f ca="1">V5+1</f>
        <v>44900</v>
      </c>
      <c r="X5" s="75">
        <f ca="1">W5+1</f>
        <v>44901</v>
      </c>
      <c r="Y5" s="75">
        <f t="shared" ca="1" si="0"/>
        <v>44902</v>
      </c>
      <c r="Z5" s="75">
        <f t="shared" ca="1" si="0"/>
        <v>44903</v>
      </c>
      <c r="AA5" s="75">
        <f t="shared" ca="1" si="0"/>
        <v>44904</v>
      </c>
      <c r="AB5" s="75">
        <f t="shared" ca="1" si="0"/>
        <v>44905</v>
      </c>
      <c r="AC5" s="76">
        <f t="shared" ca="1" si="0"/>
        <v>44906</v>
      </c>
      <c r="AD5" s="74">
        <f ca="1">AC5+1</f>
        <v>44907</v>
      </c>
      <c r="AE5" s="75">
        <f ca="1">AD5+1</f>
        <v>44908</v>
      </c>
      <c r="AF5" s="75">
        <f t="shared" ca="1" si="0"/>
        <v>44909</v>
      </c>
      <c r="AG5" s="75">
        <f t="shared" ca="1" si="0"/>
        <v>44910</v>
      </c>
      <c r="AH5" s="75">
        <f t="shared" ca="1" si="0"/>
        <v>44911</v>
      </c>
      <c r="AI5" s="75">
        <f t="shared" ca="1" si="0"/>
        <v>44912</v>
      </c>
      <c r="AJ5" s="76">
        <f t="shared" ca="1" si="0"/>
        <v>44913</v>
      </c>
      <c r="AK5" s="74">
        <f ca="1">AJ5+1</f>
        <v>44914</v>
      </c>
      <c r="AL5" s="75">
        <f ca="1">AK5+1</f>
        <v>44915</v>
      </c>
      <c r="AM5" s="75">
        <f t="shared" ca="1" si="0"/>
        <v>44916</v>
      </c>
      <c r="AN5" s="75">
        <f t="shared" ca="1" si="0"/>
        <v>44917</v>
      </c>
      <c r="AO5" s="75">
        <f t="shared" ca="1" si="0"/>
        <v>44918</v>
      </c>
      <c r="AP5" s="75">
        <f t="shared" ca="1" si="0"/>
        <v>44919</v>
      </c>
      <c r="AQ5" s="76">
        <f t="shared" ca="1" si="0"/>
        <v>44920</v>
      </c>
      <c r="AR5" s="74">
        <f ca="1">AQ5+1</f>
        <v>44921</v>
      </c>
      <c r="AS5" s="75">
        <f ca="1">AR5+1</f>
        <v>44922</v>
      </c>
      <c r="AT5" s="75">
        <f t="shared" ca="1" si="0"/>
        <v>44923</v>
      </c>
      <c r="AU5" s="75">
        <f t="shared" ca="1" si="0"/>
        <v>44924</v>
      </c>
      <c r="AV5" s="75">
        <f t="shared" ca="1" si="0"/>
        <v>44925</v>
      </c>
      <c r="AW5" s="75">
        <f t="shared" ca="1" si="0"/>
        <v>44926</v>
      </c>
      <c r="AX5" s="76">
        <f t="shared" ca="1" si="0"/>
        <v>44927</v>
      </c>
      <c r="AY5" s="74">
        <f ca="1">AX5+1</f>
        <v>44928</v>
      </c>
      <c r="AZ5" s="75">
        <f ca="1">AY5+1</f>
        <v>44929</v>
      </c>
      <c r="BA5" s="75">
        <f t="shared" ref="BA5:BE5" ca="1" si="1">AZ5+1</f>
        <v>44930</v>
      </c>
      <c r="BB5" s="75">
        <f t="shared" ca="1" si="1"/>
        <v>44931</v>
      </c>
      <c r="BC5" s="75">
        <f t="shared" ca="1" si="1"/>
        <v>44932</v>
      </c>
      <c r="BD5" s="75">
        <f t="shared" ca="1" si="1"/>
        <v>44933</v>
      </c>
      <c r="BE5" s="76">
        <f t="shared" ca="1" si="1"/>
        <v>44934</v>
      </c>
      <c r="BF5" s="74">
        <f ca="1">BE5+1</f>
        <v>44935</v>
      </c>
      <c r="BG5" s="75">
        <f ca="1">BF5+1</f>
        <v>44936</v>
      </c>
      <c r="BH5" s="75">
        <f t="shared" ref="BH5:BL5" ca="1" si="2">BG5+1</f>
        <v>44937</v>
      </c>
      <c r="BI5" s="75">
        <f t="shared" ca="1" si="2"/>
        <v>44938</v>
      </c>
      <c r="BJ5" s="75">
        <f t="shared" ca="1" si="2"/>
        <v>44939</v>
      </c>
      <c r="BK5" s="75">
        <f t="shared" ca="1" si="2"/>
        <v>44940</v>
      </c>
      <c r="BL5" s="76">
        <f t="shared" ca="1" si="2"/>
        <v>44941</v>
      </c>
    </row>
    <row r="6" spans="1:64" ht="30" customHeight="1" thickBot="1" x14ac:dyDescent="0.3">
      <c r="A6" s="36" t="s">
        <v>5</v>
      </c>
      <c r="B6" s="8" t="s">
        <v>14</v>
      </c>
      <c r="C6" s="9" t="s">
        <v>27</v>
      </c>
      <c r="D6" s="9" t="s">
        <v>29</v>
      </c>
      <c r="E6" s="9" t="s">
        <v>30</v>
      </c>
      <c r="F6" s="9" t="s">
        <v>32</v>
      </c>
      <c r="G6" s="9"/>
      <c r="H6" s="9" t="s">
        <v>33</v>
      </c>
      <c r="I6" s="10" t="str">
        <f t="shared" ref="I6:AN6" ca="1" si="3">LEFT(TEXT(I5,"TTT"),1)</f>
        <v>M</v>
      </c>
      <c r="J6" s="10" t="str">
        <f t="shared" ca="1" si="3"/>
        <v>D</v>
      </c>
      <c r="K6" s="10" t="str">
        <f t="shared" ca="1" si="3"/>
        <v>M</v>
      </c>
      <c r="L6" s="10" t="str">
        <f t="shared" ca="1" si="3"/>
        <v>D</v>
      </c>
      <c r="M6" s="10" t="str">
        <f t="shared" ca="1" si="3"/>
        <v>F</v>
      </c>
      <c r="N6" s="10" t="str">
        <f t="shared" ca="1" si="3"/>
        <v>S</v>
      </c>
      <c r="O6" s="10" t="str">
        <f t="shared" ca="1" si="3"/>
        <v>S</v>
      </c>
      <c r="P6" s="10" t="str">
        <f t="shared" ca="1" si="3"/>
        <v>M</v>
      </c>
      <c r="Q6" s="10" t="str">
        <f t="shared" ca="1" si="3"/>
        <v>D</v>
      </c>
      <c r="R6" s="10" t="str">
        <f t="shared" ca="1" si="3"/>
        <v>M</v>
      </c>
      <c r="S6" s="10" t="str">
        <f t="shared" ca="1" si="3"/>
        <v>D</v>
      </c>
      <c r="T6" s="10" t="str">
        <f t="shared" ca="1" si="3"/>
        <v>F</v>
      </c>
      <c r="U6" s="10" t="str">
        <f t="shared" ca="1" si="3"/>
        <v>S</v>
      </c>
      <c r="V6" s="10" t="str">
        <f t="shared" ca="1" si="3"/>
        <v>S</v>
      </c>
      <c r="W6" s="10" t="str">
        <f t="shared" ca="1" si="3"/>
        <v>M</v>
      </c>
      <c r="X6" s="10" t="str">
        <f t="shared" ca="1" si="3"/>
        <v>D</v>
      </c>
      <c r="Y6" s="10" t="str">
        <f t="shared" ca="1" si="3"/>
        <v>M</v>
      </c>
      <c r="Z6" s="10" t="str">
        <f t="shared" ca="1" si="3"/>
        <v>D</v>
      </c>
      <c r="AA6" s="10" t="str">
        <f t="shared" ca="1" si="3"/>
        <v>F</v>
      </c>
      <c r="AB6" s="10" t="str">
        <f t="shared" ca="1" si="3"/>
        <v>S</v>
      </c>
      <c r="AC6" s="10" t="str">
        <f t="shared" ca="1" si="3"/>
        <v>S</v>
      </c>
      <c r="AD6" s="10" t="str">
        <f t="shared" ca="1" si="3"/>
        <v>M</v>
      </c>
      <c r="AE6" s="10" t="str">
        <f t="shared" ca="1" si="3"/>
        <v>D</v>
      </c>
      <c r="AF6" s="10" t="str">
        <f t="shared" ca="1" si="3"/>
        <v>M</v>
      </c>
      <c r="AG6" s="10" t="str">
        <f t="shared" ca="1" si="3"/>
        <v>D</v>
      </c>
      <c r="AH6" s="10" t="str">
        <f t="shared" ca="1" si="3"/>
        <v>F</v>
      </c>
      <c r="AI6" s="10" t="str">
        <f t="shared" ca="1" si="3"/>
        <v>S</v>
      </c>
      <c r="AJ6" s="10" t="str">
        <f t="shared" ca="1" si="3"/>
        <v>S</v>
      </c>
      <c r="AK6" s="10" t="str">
        <f t="shared" ca="1" si="3"/>
        <v>M</v>
      </c>
      <c r="AL6" s="10" t="str">
        <f t="shared" ca="1" si="3"/>
        <v>D</v>
      </c>
      <c r="AM6" s="10" t="str">
        <f t="shared" ca="1" si="3"/>
        <v>M</v>
      </c>
      <c r="AN6" s="10" t="str">
        <f t="shared" ca="1" si="3"/>
        <v>D</v>
      </c>
      <c r="AO6" s="10" t="str">
        <f t="shared" ref="AO6:BT6" ca="1" si="4">LEFT(TEXT(AO5,"TTT"),1)</f>
        <v>F</v>
      </c>
      <c r="AP6" s="10" t="str">
        <f t="shared" ca="1" si="4"/>
        <v>S</v>
      </c>
      <c r="AQ6" s="10" t="str">
        <f t="shared" ca="1" si="4"/>
        <v>S</v>
      </c>
      <c r="AR6" s="10" t="str">
        <f t="shared" ca="1" si="4"/>
        <v>M</v>
      </c>
      <c r="AS6" s="10" t="str">
        <f t="shared" ca="1" si="4"/>
        <v>D</v>
      </c>
      <c r="AT6" s="10" t="str">
        <f t="shared" ca="1" si="4"/>
        <v>M</v>
      </c>
      <c r="AU6" s="10" t="str">
        <f t="shared" ca="1" si="4"/>
        <v>D</v>
      </c>
      <c r="AV6" s="10" t="str">
        <f t="shared" ca="1" si="4"/>
        <v>F</v>
      </c>
      <c r="AW6" s="10" t="str">
        <f t="shared" ca="1" si="4"/>
        <v>S</v>
      </c>
      <c r="AX6" s="10" t="str">
        <f t="shared" ca="1" si="4"/>
        <v>S</v>
      </c>
      <c r="AY6" s="10" t="str">
        <f t="shared" ca="1" si="4"/>
        <v>M</v>
      </c>
      <c r="AZ6" s="10" t="str">
        <f t="shared" ca="1" si="4"/>
        <v>D</v>
      </c>
      <c r="BA6" s="10" t="str">
        <f t="shared" ca="1" si="4"/>
        <v>M</v>
      </c>
      <c r="BB6" s="10" t="str">
        <f t="shared" ca="1" si="4"/>
        <v>D</v>
      </c>
      <c r="BC6" s="10" t="str">
        <f t="shared" ca="1" si="4"/>
        <v>F</v>
      </c>
      <c r="BD6" s="10" t="str">
        <f t="shared" ca="1" si="4"/>
        <v>S</v>
      </c>
      <c r="BE6" s="10" t="str">
        <f t="shared" ca="1" si="4"/>
        <v>S</v>
      </c>
      <c r="BF6" s="10" t="str">
        <f t="shared" ca="1" si="4"/>
        <v>M</v>
      </c>
      <c r="BG6" s="10" t="str">
        <f t="shared" ca="1" si="4"/>
        <v>D</v>
      </c>
      <c r="BH6" s="10" t="str">
        <f t="shared" ca="1" si="4"/>
        <v>M</v>
      </c>
      <c r="BI6" s="10" t="str">
        <f t="shared" ca="1" si="4"/>
        <v>D</v>
      </c>
      <c r="BJ6" s="10" t="str">
        <f t="shared" ca="1" si="4"/>
        <v>F</v>
      </c>
      <c r="BK6" s="10" t="str">
        <f t="shared" ca="1" si="4"/>
        <v>S</v>
      </c>
      <c r="BL6" s="10" t="str">
        <f t="shared" ca="1" si="4"/>
        <v>S</v>
      </c>
    </row>
    <row r="7" spans="1:64" ht="30" hidden="1" customHeight="1" thickBot="1" x14ac:dyDescent="0.3">
      <c r="A7" s="35" t="s">
        <v>6</v>
      </c>
      <c r="C7" s="3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36" t="s">
        <v>7</v>
      </c>
      <c r="B8" s="15" t="s">
        <v>15</v>
      </c>
      <c r="C8" s="42"/>
      <c r="D8" s="16"/>
      <c r="E8" s="59"/>
      <c r="F8" s="60"/>
      <c r="G8" s="14"/>
      <c r="H8" s="14" t="str">
        <f t="shared" ref="H8:H33" si="5">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36" t="s">
        <v>8</v>
      </c>
      <c r="B9" s="51" t="s">
        <v>16</v>
      </c>
      <c r="C9" s="43" t="s">
        <v>28</v>
      </c>
      <c r="D9" s="17">
        <v>0.1</v>
      </c>
      <c r="E9" s="61">
        <f ca="1">Projektanfang</f>
        <v>44887</v>
      </c>
      <c r="F9" s="61">
        <f ca="1">E9+3</f>
        <v>44890</v>
      </c>
      <c r="G9" s="14"/>
      <c r="H9" s="14">
        <f t="shared" ca="1" si="5"/>
        <v>4</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36" t="s">
        <v>9</v>
      </c>
      <c r="B10" s="51" t="s">
        <v>17</v>
      </c>
      <c r="C10" s="43"/>
      <c r="D10" s="17">
        <v>0.6</v>
      </c>
      <c r="E10" s="61">
        <f ca="1">F9</f>
        <v>44890</v>
      </c>
      <c r="F10" s="61">
        <f ca="1">E10+2</f>
        <v>44892</v>
      </c>
      <c r="G10" s="14"/>
      <c r="H10" s="14">
        <f t="shared" ca="1" si="5"/>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35"/>
      <c r="B11" s="51" t="s">
        <v>18</v>
      </c>
      <c r="C11" s="43"/>
      <c r="D11" s="17">
        <v>0.5</v>
      </c>
      <c r="E11" s="61">
        <f ca="1">F10</f>
        <v>44892</v>
      </c>
      <c r="F11" s="61">
        <f ca="1">E11+4</f>
        <v>44896</v>
      </c>
      <c r="G11" s="14"/>
      <c r="H11" s="14">
        <f t="shared" ca="1" si="5"/>
        <v>5</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35"/>
      <c r="B12" s="51" t="s">
        <v>19</v>
      </c>
      <c r="C12" s="43"/>
      <c r="D12" s="17">
        <v>0.25</v>
      </c>
      <c r="E12" s="61">
        <f ca="1">F11</f>
        <v>44896</v>
      </c>
      <c r="F12" s="61">
        <f ca="1">E12+5</f>
        <v>44901</v>
      </c>
      <c r="G12" s="14"/>
      <c r="H12" s="14">
        <f t="shared" ca="1" si="5"/>
        <v>6</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35"/>
      <c r="B13" s="51" t="s">
        <v>20</v>
      </c>
      <c r="C13" s="43"/>
      <c r="D13" s="17"/>
      <c r="E13" s="61">
        <f ca="1">E10+1</f>
        <v>44891</v>
      </c>
      <c r="F13" s="61">
        <f ca="1">E13+2</f>
        <v>44893</v>
      </c>
      <c r="G13" s="14"/>
      <c r="H13" s="14">
        <f t="shared" ca="1" si="5"/>
        <v>3</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36" t="s">
        <v>10</v>
      </c>
      <c r="B14" s="18" t="s">
        <v>21</v>
      </c>
      <c r="C14" s="44"/>
      <c r="D14" s="19"/>
      <c r="E14" s="62"/>
      <c r="F14" s="63"/>
      <c r="G14" s="14"/>
      <c r="H14" s="14" t="str">
        <f t="shared" si="5"/>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36"/>
      <c r="B15" s="52" t="s">
        <v>16</v>
      </c>
      <c r="C15" s="45"/>
      <c r="D15" s="20">
        <v>0.5</v>
      </c>
      <c r="E15" s="64">
        <f ca="1">E13+1</f>
        <v>44892</v>
      </c>
      <c r="F15" s="64">
        <f ca="1">E15+4</f>
        <v>44896</v>
      </c>
      <c r="G15" s="14"/>
      <c r="H15" s="14">
        <f t="shared" ca="1" si="5"/>
        <v>5</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35"/>
      <c r="B16" s="52" t="s">
        <v>17</v>
      </c>
      <c r="C16" s="45"/>
      <c r="D16" s="20">
        <v>0.5</v>
      </c>
      <c r="E16" s="64">
        <f ca="1">E15+2</f>
        <v>44894</v>
      </c>
      <c r="F16" s="64">
        <f ca="1">E16+5</f>
        <v>44899</v>
      </c>
      <c r="G16" s="14"/>
      <c r="H16" s="14">
        <f t="shared" ca="1" si="5"/>
        <v>6</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35"/>
      <c r="B17" s="52" t="s">
        <v>18</v>
      </c>
      <c r="C17" s="45"/>
      <c r="D17" s="20"/>
      <c r="E17" s="64">
        <f ca="1">F16</f>
        <v>44899</v>
      </c>
      <c r="F17" s="64">
        <f ca="1">E17+3</f>
        <v>44902</v>
      </c>
      <c r="G17" s="14"/>
      <c r="H17" s="14">
        <f t="shared" ca="1" si="5"/>
        <v>4</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35"/>
      <c r="B18" s="52" t="s">
        <v>19</v>
      </c>
      <c r="C18" s="45"/>
      <c r="D18" s="20"/>
      <c r="E18" s="64">
        <f ca="1">E17</f>
        <v>44899</v>
      </c>
      <c r="F18" s="64">
        <f ca="1">E18+2</f>
        <v>44901</v>
      </c>
      <c r="G18" s="14"/>
      <c r="H18" s="14">
        <f t="shared" ca="1" si="5"/>
        <v>3</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35"/>
      <c r="B19" s="52" t="s">
        <v>20</v>
      </c>
      <c r="C19" s="45"/>
      <c r="D19" s="20"/>
      <c r="E19" s="64">
        <f ca="1">E18</f>
        <v>44899</v>
      </c>
      <c r="F19" s="64">
        <f ca="1">E19+3</f>
        <v>44902</v>
      </c>
      <c r="G19" s="14"/>
      <c r="H19" s="14">
        <f t="shared" ca="1" si="5"/>
        <v>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35" t="s">
        <v>11</v>
      </c>
      <c r="B20" s="21" t="s">
        <v>22</v>
      </c>
      <c r="C20" s="46"/>
      <c r="D20" s="22"/>
      <c r="E20" s="65"/>
      <c r="F20" s="66"/>
      <c r="G20" s="14"/>
      <c r="H20" s="14" t="str">
        <f t="shared" si="5"/>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35"/>
      <c r="B21" s="53" t="s">
        <v>16</v>
      </c>
      <c r="C21" s="47"/>
      <c r="D21" s="23"/>
      <c r="E21" s="67">
        <f ca="1">E9+15</f>
        <v>44902</v>
      </c>
      <c r="F21" s="67">
        <f ca="1">E21+5</f>
        <v>44907</v>
      </c>
      <c r="G21" s="14"/>
      <c r="H21" s="14">
        <f t="shared" ca="1" si="5"/>
        <v>6</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35"/>
      <c r="B22" s="53" t="s">
        <v>17</v>
      </c>
      <c r="C22" s="47"/>
      <c r="D22" s="23"/>
      <c r="E22" s="67">
        <f ca="1">F21+1</f>
        <v>44908</v>
      </c>
      <c r="F22" s="67">
        <f ca="1">E22+4</f>
        <v>44912</v>
      </c>
      <c r="G22" s="14"/>
      <c r="H22" s="14">
        <f t="shared" ca="1" si="5"/>
        <v>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35"/>
      <c r="B23" s="53" t="s">
        <v>18</v>
      </c>
      <c r="C23" s="47"/>
      <c r="D23" s="23"/>
      <c r="E23" s="67">
        <f ca="1">E22+5</f>
        <v>44913</v>
      </c>
      <c r="F23" s="67">
        <f ca="1">E23+5</f>
        <v>44918</v>
      </c>
      <c r="G23" s="14"/>
      <c r="H23" s="14">
        <f t="shared" ca="1" si="5"/>
        <v>6</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35"/>
      <c r="B24" s="53" t="s">
        <v>19</v>
      </c>
      <c r="C24" s="47"/>
      <c r="D24" s="23"/>
      <c r="E24" s="67">
        <f ca="1">F23+1</f>
        <v>44919</v>
      </c>
      <c r="F24" s="67">
        <f ca="1">E24+4</f>
        <v>44923</v>
      </c>
      <c r="G24" s="14"/>
      <c r="H24" s="14">
        <f t="shared" ca="1" si="5"/>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35"/>
      <c r="B25" s="53" t="s">
        <v>20</v>
      </c>
      <c r="C25" s="47"/>
      <c r="D25" s="23"/>
      <c r="E25" s="67">
        <f ca="1">E23</f>
        <v>44913</v>
      </c>
      <c r="F25" s="67">
        <f ca="1">E25+4</f>
        <v>44917</v>
      </c>
      <c r="G25" s="14"/>
      <c r="H25" s="14">
        <f t="shared" ca="1" si="5"/>
        <v>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35" t="s">
        <v>11</v>
      </c>
      <c r="B26" s="24" t="s">
        <v>23</v>
      </c>
      <c r="C26" s="48"/>
      <c r="D26" s="25"/>
      <c r="E26" s="68"/>
      <c r="F26" s="69"/>
      <c r="G26" s="14"/>
      <c r="H26" s="14" t="str">
        <f t="shared" si="5"/>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35"/>
      <c r="B27" s="54" t="s">
        <v>16</v>
      </c>
      <c r="C27" s="49"/>
      <c r="D27" s="26"/>
      <c r="E27" s="70" t="s">
        <v>31</v>
      </c>
      <c r="F27" s="70" t="s">
        <v>31</v>
      </c>
      <c r="G27" s="14"/>
      <c r="H27" s="14" t="e">
        <f t="shared" si="5"/>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35"/>
      <c r="B28" s="54" t="s">
        <v>17</v>
      </c>
      <c r="C28" s="49"/>
      <c r="D28" s="26"/>
      <c r="E28" s="70" t="s">
        <v>31</v>
      </c>
      <c r="F28" s="70" t="s">
        <v>31</v>
      </c>
      <c r="G28" s="14"/>
      <c r="H28" s="14" t="e">
        <f t="shared" si="5"/>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35"/>
      <c r="B29" s="54" t="s">
        <v>18</v>
      </c>
      <c r="C29" s="49"/>
      <c r="D29" s="26"/>
      <c r="E29" s="70" t="s">
        <v>31</v>
      </c>
      <c r="F29" s="70" t="s">
        <v>31</v>
      </c>
      <c r="G29" s="14"/>
      <c r="H29" s="14" t="e">
        <f t="shared" si="5"/>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35"/>
      <c r="B30" s="54" t="s">
        <v>19</v>
      </c>
      <c r="C30" s="49"/>
      <c r="D30" s="26"/>
      <c r="E30" s="70" t="s">
        <v>31</v>
      </c>
      <c r="F30" s="70" t="s">
        <v>31</v>
      </c>
      <c r="G30" s="14"/>
      <c r="H30" s="14" t="e">
        <f t="shared" si="5"/>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35"/>
      <c r="B31" s="54" t="s">
        <v>20</v>
      </c>
      <c r="C31" s="49"/>
      <c r="D31" s="26"/>
      <c r="E31" s="70" t="s">
        <v>31</v>
      </c>
      <c r="F31" s="70" t="s">
        <v>31</v>
      </c>
      <c r="G31" s="14"/>
      <c r="H31" s="14" t="e">
        <f t="shared" si="5"/>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35" t="s">
        <v>12</v>
      </c>
      <c r="B32" s="55"/>
      <c r="C32" s="50"/>
      <c r="D32" s="13"/>
      <c r="E32" s="71"/>
      <c r="F32" s="71"/>
      <c r="G32" s="14"/>
      <c r="H32" s="14" t="str">
        <f t="shared" si="5"/>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36" t="s">
        <v>13</v>
      </c>
      <c r="B33" s="27" t="s">
        <v>24</v>
      </c>
      <c r="C33" s="28"/>
      <c r="D33" s="29"/>
      <c r="E33" s="72"/>
      <c r="F33" s="73"/>
      <c r="G33" s="30"/>
      <c r="H33" s="30" t="str">
        <f t="shared" si="5"/>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25">
      <c r="G34" s="6"/>
    </row>
    <row r="35" spans="1:64" ht="30" customHeight="1" x14ac:dyDescent="0.25">
      <c r="C35" s="11"/>
      <c r="F35" s="37"/>
    </row>
    <row r="36" spans="1:64" ht="30" customHeight="1" x14ac:dyDescent="0.25">
      <c r="C36"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58" fitToHeight="0" orientation="landscape" r:id="rId1"/>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Gantt-Projektplan</vt:lpstr>
      <vt:lpstr>Anzeigewoche</vt:lpstr>
      <vt:lpstr>'Gantt-Projektplan'!Drucktitel</vt:lpstr>
      <vt:lpstr>Projektanfang</vt:lpstr>
      <vt:lpstr>'Gantt-Projektplan'!task_end</vt:lpstr>
      <vt:lpstr>'Gantt-Projektplan'!task_progress</vt:lpstr>
      <vt:lpstr>'Gantt-Projektplan'!task_start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2022-11-22T10:23:28Z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