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hammadnuman/Data/Work/Work Data/To Be Continue/Phonegap/"/>
    </mc:Choice>
  </mc:AlternateContent>
  <bookViews>
    <workbookView xWindow="20" yWindow="460" windowWidth="31780" windowHeight="14620" tabRatio="500"/>
  </bookViews>
  <sheets>
    <sheet name="Sheet1" sheetId="1" r:id="rId1"/>
  </sheets>
  <definedNames>
    <definedName name="_xlnm.Print_Area" localSheetId="0">Sheet1!$A$1:$L$41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B7" i="1"/>
  <c r="G34" i="1"/>
  <c r="G35" i="1"/>
  <c r="G2" i="1"/>
  <c r="G3" i="1"/>
  <c r="D34" i="1"/>
  <c r="K2" i="1"/>
  <c r="G9" i="1"/>
  <c r="G10" i="1"/>
  <c r="K5" i="1"/>
  <c r="K6" i="1"/>
  <c r="E34" i="1"/>
  <c r="I3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5" i="1"/>
  <c r="H4" i="1"/>
  <c r="K12" i="1"/>
  <c r="K11" i="1"/>
  <c r="K15" i="1"/>
  <c r="K18" i="1"/>
  <c r="K14" i="1"/>
  <c r="K9" i="1"/>
  <c r="K20" i="1"/>
  <c r="K21" i="1"/>
  <c r="K23" i="1"/>
  <c r="K19" i="1"/>
  <c r="K10" i="1"/>
  <c r="K13" i="1"/>
  <c r="K16" i="1"/>
  <c r="K17" i="1"/>
  <c r="K22" i="1"/>
  <c r="K24" i="1"/>
  <c r="K25" i="1"/>
  <c r="K26" i="1"/>
  <c r="K27" i="1"/>
  <c r="K28" i="1"/>
  <c r="K29" i="1"/>
  <c r="K31" i="1"/>
  <c r="K32" i="1"/>
  <c r="K33" i="1"/>
  <c r="K34" i="1"/>
  <c r="K35" i="1"/>
  <c r="H5" i="1"/>
</calcChain>
</file>

<file path=xl/sharedStrings.xml><?xml version="1.0" encoding="utf-8"?>
<sst xmlns="http://schemas.openxmlformats.org/spreadsheetml/2006/main" count="82" uniqueCount="76">
  <si>
    <t>HT, In</t>
  </si>
  <si>
    <t>WT, LB</t>
  </si>
  <si>
    <t>BMI</t>
  </si>
  <si>
    <t>1 to 3</t>
  </si>
  <si>
    <t>4 to 7</t>
  </si>
  <si>
    <t>0-45</t>
  </si>
  <si>
    <t>18-39</t>
  </si>
  <si>
    <t>40-59</t>
  </si>
  <si>
    <t>60-74</t>
  </si>
  <si>
    <t>&gt;75</t>
  </si>
  <si>
    <t>MI</t>
  </si>
  <si>
    <t>CVA</t>
  </si>
  <si>
    <t>&gt;3 Lost Preg</t>
  </si>
  <si>
    <t>OVERNIGHT</t>
  </si>
  <si>
    <t>Travel &gt;3hr</t>
  </si>
  <si>
    <t>IBS</t>
  </si>
  <si>
    <t>Abdominoplasty</t>
  </si>
  <si>
    <t xml:space="preserve">Aspirate </t>
  </si>
  <si>
    <t>&gt; 5 Liters</t>
  </si>
  <si>
    <t>&gt; 7</t>
  </si>
  <si>
    <t>CHEMOPROPHYLAXIS</t>
  </si>
  <si>
    <t>BMI &gt; 35</t>
  </si>
  <si>
    <t>CHECK</t>
  </si>
  <si>
    <t>Patient</t>
  </si>
  <si>
    <t>TOTAL LIPO ADJUSTMENT percent</t>
  </si>
  <si>
    <t xml:space="preserve">DVT </t>
  </si>
  <si>
    <t>OVNT</t>
  </si>
  <si>
    <t>PT NAME</t>
  </si>
  <si>
    <t>CLINIC #</t>
  </si>
  <si>
    <t>Pt BMI</t>
  </si>
  <si>
    <t>ANTICOAG</t>
  </si>
  <si>
    <t>DVT ANTICOAG</t>
  </si>
  <si>
    <t>CHF/COPD</t>
  </si>
  <si>
    <t>NUMBER</t>
  </si>
  <si>
    <t>OF LIPO</t>
  </si>
  <si>
    <t>AREAS</t>
  </si>
  <si>
    <t>ESTIMATE LIPO</t>
  </si>
  <si>
    <t>AGE</t>
  </si>
  <si>
    <t>OR TIME</t>
  </si>
  <si>
    <t>COMBINED</t>
  </si>
  <si>
    <t>PROCEDURES</t>
  </si>
  <si>
    <t>HISTORY</t>
  </si>
  <si>
    <t>AUTOIMMUNE</t>
  </si>
  <si>
    <t xml:space="preserve">AND </t>
  </si>
  <si>
    <t>OTHER</t>
  </si>
  <si>
    <t>ADDITIONAL</t>
  </si>
  <si>
    <t>Red. %</t>
  </si>
  <si>
    <t>Adj. %</t>
  </si>
  <si>
    <t>Recent Surg &lt;30d</t>
  </si>
  <si>
    <t>&gt;240 Min</t>
  </si>
  <si>
    <t>46-239 Min</t>
  </si>
  <si>
    <t>open source</t>
  </si>
  <si>
    <t>use permitted must include all information including title, Mentz Lipocalculator, all risks</t>
  </si>
  <si>
    <t>information is subject to change and responsible parties are necessary</t>
  </si>
  <si>
    <t>Owned by the mentz foundation, reserves all rights and , any profits related to its use will be used for charity of the foundation</t>
  </si>
  <si>
    <t>Liters</t>
  </si>
  <si>
    <t>FAT ASPIRATE LIMIT</t>
  </si>
  <si>
    <t>inc. blood clotting</t>
  </si>
  <si>
    <t xml:space="preserve">Hx or FH of test with  </t>
  </si>
  <si>
    <t>Taking Hormones</t>
  </si>
  <si>
    <t>ILLNESS</t>
  </si>
  <si>
    <t>Breast or facial surg</t>
  </si>
  <si>
    <t>HT, M</t>
  </si>
  <si>
    <t>WT, kg</t>
  </si>
  <si>
    <t xml:space="preserve">DVT, PE, or FH </t>
  </si>
  <si>
    <t xml:space="preserve"> </t>
  </si>
  <si>
    <t xml:space="preserve">additional ccs </t>
  </si>
  <si>
    <t xml:space="preserve"> &gt;3 = Rec</t>
  </si>
  <si>
    <t>&gt;1 = recom</t>
  </si>
  <si>
    <t>Lactated Ringers, L</t>
  </si>
  <si>
    <t>1% Lido, cc per L</t>
  </si>
  <si>
    <t>1:1000 Epi, cc per L</t>
  </si>
  <si>
    <t>Total 1% Lido ccs</t>
  </si>
  <si>
    <t>Lido Max 1% ccs</t>
  </si>
  <si>
    <t>Body or thigh lift</t>
  </si>
  <si>
    <t xml:space="preserve">MAINTAINCE + ADDED IV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</si>
</sst>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E+00"/>
  </numFmts>
  <fonts count="8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0"/>
      <color rgb="FF000000"/>
      <name val="Calibri (Body)"/>
    </font>
    <font>
      <sz val="10"/>
      <color rgb="FF000000"/>
      <name val="Calibri (Body)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0" xfId="0" applyFont="1"/>
    <xf numFmtId="0" fontId="0" fillId="0" borderId="4" xfId="0" applyBorder="1"/>
    <xf numFmtId="0" fontId="0" fillId="0" borderId="8" xfId="0" applyBorder="1" applyProtection="1"/>
    <xf numFmtId="0" fontId="0" fillId="0" borderId="27" xfId="0" applyBorder="1" applyProtection="1"/>
    <xf numFmtId="0" fontId="0" fillId="0" borderId="0" xfId="0" applyProtection="1"/>
    <xf numFmtId="0" fontId="0" fillId="0" borderId="0" xfId="0" applyBorder="1" applyProtection="1"/>
    <xf numFmtId="0" fontId="0" fillId="0" borderId="5" xfId="0" applyBorder="1" applyProtection="1"/>
    <xf numFmtId="0" fontId="0" fillId="0" borderId="10" xfId="0" applyBorder="1" applyProtection="1"/>
    <xf numFmtId="0" fontId="0" fillId="0" borderId="7" xfId="0" applyBorder="1" applyProtection="1"/>
    <xf numFmtId="0" fontId="0" fillId="0" borderId="1" xfId="0" applyBorder="1" applyProtection="1"/>
    <xf numFmtId="164" fontId="0" fillId="5" borderId="1" xfId="0" applyNumberFormat="1" applyFill="1" applyBorder="1" applyProtection="1"/>
    <xf numFmtId="164" fontId="0" fillId="2" borderId="1" xfId="0" applyNumberFormat="1" applyFill="1" applyBorder="1" applyProtection="1"/>
    <xf numFmtId="0" fontId="0" fillId="5" borderId="1" xfId="0" applyFill="1" applyBorder="1" applyProtection="1"/>
    <xf numFmtId="0" fontId="0" fillId="0" borderId="2" xfId="0" applyFill="1" applyBorder="1" applyProtection="1"/>
    <xf numFmtId="164" fontId="2" fillId="2" borderId="7" xfId="0" applyNumberFormat="1" applyFont="1" applyFill="1" applyBorder="1" applyProtection="1"/>
    <xf numFmtId="0" fontId="0" fillId="0" borderId="3" xfId="0" applyBorder="1" applyProtection="1"/>
    <xf numFmtId="0" fontId="0" fillId="0" borderId="3" xfId="0" applyFill="1" applyBorder="1" applyProtection="1"/>
    <xf numFmtId="0" fontId="6" fillId="0" borderId="6" xfId="0" applyFont="1" applyBorder="1" applyAlignment="1" applyProtection="1">
      <alignment vertical="center"/>
    </xf>
    <xf numFmtId="0" fontId="2" fillId="0" borderId="8" xfId="0" applyFont="1" applyBorder="1" applyProtection="1"/>
    <xf numFmtId="0" fontId="2" fillId="0" borderId="14" xfId="0" applyFont="1" applyBorder="1" applyProtection="1"/>
    <xf numFmtId="0" fontId="2" fillId="0" borderId="5" xfId="0" applyFont="1" applyBorder="1" applyAlignment="1" applyProtection="1">
      <alignment horizontal="center"/>
    </xf>
    <xf numFmtId="1" fontId="2" fillId="0" borderId="13" xfId="0" applyNumberFormat="1" applyFont="1" applyBorder="1" applyAlignment="1" applyProtection="1">
      <alignment horizontal="center"/>
    </xf>
    <xf numFmtId="1" fontId="2" fillId="0" borderId="9" xfId="0" applyNumberFormat="1" applyFont="1" applyBorder="1" applyAlignment="1" applyProtection="1">
      <alignment horizontal="center"/>
    </xf>
    <xf numFmtId="1" fontId="2" fillId="0" borderId="20" xfId="0" applyNumberFormat="1" applyFont="1" applyBorder="1" applyAlignment="1" applyProtection="1">
      <alignment horizontal="center"/>
    </xf>
    <xf numFmtId="1" fontId="2" fillId="0" borderId="3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vertical="center"/>
    </xf>
    <xf numFmtId="0" fontId="2" fillId="0" borderId="4" xfId="0" applyFont="1" applyBorder="1" applyProtection="1"/>
    <xf numFmtId="0" fontId="2" fillId="0" borderId="5" xfId="0" applyFont="1" applyBorder="1" applyProtection="1"/>
    <xf numFmtId="1" fontId="2" fillId="0" borderId="15" xfId="0" applyNumberFormat="1" applyFont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6" xfId="0" applyNumberFormat="1" applyFont="1" applyBorder="1" applyAlignment="1" applyProtection="1">
      <alignment horizontal="center"/>
    </xf>
    <xf numFmtId="1" fontId="2" fillId="0" borderId="31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vertical="center"/>
    </xf>
    <xf numFmtId="0" fontId="2" fillId="0" borderId="10" xfId="0" applyFont="1" applyBorder="1" applyProtection="1"/>
    <xf numFmtId="0" fontId="2" fillId="0" borderId="7" xfId="0" applyFont="1" applyBorder="1" applyProtection="1"/>
    <xf numFmtId="0" fontId="1" fillId="0" borderId="6" xfId="0" applyFont="1" applyBorder="1" applyAlignment="1" applyProtection="1">
      <alignment vertical="center"/>
    </xf>
    <xf numFmtId="165" fontId="2" fillId="0" borderId="8" xfId="0" applyNumberFormat="1" applyFont="1" applyBorder="1" applyProtection="1"/>
    <xf numFmtId="0" fontId="1" fillId="0" borderId="2" xfId="0" applyFont="1" applyBorder="1" applyAlignment="1" applyProtection="1">
      <alignment vertical="center"/>
    </xf>
    <xf numFmtId="165" fontId="2" fillId="0" borderId="4" xfId="0" applyNumberFormat="1" applyFont="1" applyBorder="1" applyProtection="1"/>
    <xf numFmtId="0" fontId="1" fillId="0" borderId="3" xfId="0" applyFont="1" applyBorder="1" applyAlignment="1" applyProtection="1">
      <alignment vertical="center"/>
    </xf>
    <xf numFmtId="165" fontId="2" fillId="0" borderId="10" xfId="0" applyNumberFormat="1" applyFont="1" applyBorder="1" applyProtection="1"/>
    <xf numFmtId="165" fontId="2" fillId="0" borderId="18" xfId="0" applyNumberFormat="1" applyFont="1" applyBorder="1" applyProtection="1"/>
    <xf numFmtId="0" fontId="2" fillId="0" borderId="19" xfId="0" applyFont="1" applyBorder="1" applyProtection="1"/>
    <xf numFmtId="1" fontId="2" fillId="0" borderId="15" xfId="0" applyNumberFormat="1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1" fillId="0" borderId="8" xfId="0" applyFont="1" applyBorder="1" applyAlignment="1" applyProtection="1">
      <alignment vertical="center"/>
    </xf>
    <xf numFmtId="0" fontId="2" fillId="0" borderId="2" xfId="0" applyFont="1" applyBorder="1" applyProtection="1"/>
    <xf numFmtId="0" fontId="1" fillId="0" borderId="4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/>
    </xf>
    <xf numFmtId="1" fontId="2" fillId="0" borderId="29" xfId="0" applyNumberFormat="1" applyFont="1" applyBorder="1" applyAlignment="1" applyProtection="1">
      <alignment horizontal="center"/>
    </xf>
    <xf numFmtId="0" fontId="1" fillId="0" borderId="24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2" fillId="0" borderId="1" xfId="0" applyFont="1" applyBorder="1" applyProtection="1"/>
    <xf numFmtId="164" fontId="2" fillId="0" borderId="7" xfId="0" applyNumberFormat="1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1" fontId="2" fillId="0" borderId="12" xfId="0" applyNumberFormat="1" applyFont="1" applyBorder="1" applyAlignment="1" applyProtection="1">
      <alignment horizontal="center"/>
    </xf>
    <xf numFmtId="1" fontId="2" fillId="0" borderId="17" xfId="0" applyNumberFormat="1" applyFont="1" applyBorder="1" applyAlignment="1" applyProtection="1">
      <alignment horizontal="center"/>
    </xf>
    <xf numFmtId="0" fontId="3" fillId="5" borderId="24" xfId="0" applyFont="1" applyFill="1" applyBorder="1" applyAlignment="1" applyProtection="1">
      <alignment vertical="center"/>
    </xf>
    <xf numFmtId="0" fontId="0" fillId="5" borderId="25" xfId="0" applyFont="1" applyFill="1" applyBorder="1" applyProtection="1"/>
    <xf numFmtId="0" fontId="0" fillId="5" borderId="25" xfId="0" applyFont="1" applyFill="1" applyBorder="1" applyAlignment="1" applyProtection="1">
      <alignment horizontal="center"/>
    </xf>
    <xf numFmtId="1" fontId="0" fillId="5" borderId="25" xfId="0" applyNumberFormat="1" applyFont="1" applyFill="1" applyBorder="1" applyAlignment="1" applyProtection="1">
      <alignment horizontal="center"/>
    </xf>
    <xf numFmtId="1" fontId="4" fillId="5" borderId="22" xfId="0" applyNumberFormat="1" applyFont="1" applyFill="1" applyBorder="1" applyAlignment="1" applyProtection="1">
      <alignment horizontal="center"/>
    </xf>
    <xf numFmtId="0" fontId="0" fillId="4" borderId="24" xfId="0" applyFont="1" applyFill="1" applyBorder="1" applyAlignment="1" applyProtection="1">
      <alignment horizontal="center"/>
    </xf>
    <xf numFmtId="1" fontId="0" fillId="4" borderId="22" xfId="0" applyNumberFormat="1" applyFont="1" applyFill="1" applyBorder="1" applyAlignment="1" applyProtection="1">
      <alignment horizontal="center"/>
    </xf>
    <xf numFmtId="0" fontId="0" fillId="3" borderId="24" xfId="0" applyFont="1" applyFill="1" applyBorder="1" applyAlignment="1" applyProtection="1">
      <alignment horizontal="center"/>
    </xf>
    <xf numFmtId="1" fontId="0" fillId="3" borderId="22" xfId="0" applyNumberFormat="1" applyFont="1" applyFill="1" applyBorder="1" applyAlignment="1" applyProtection="1">
      <alignment horizontal="center"/>
    </xf>
    <xf numFmtId="164" fontId="0" fillId="6" borderId="33" xfId="0" applyNumberFormat="1" applyFont="1" applyFill="1" applyBorder="1" applyProtection="1"/>
    <xf numFmtId="0" fontId="0" fillId="6" borderId="1" xfId="0" applyFont="1" applyFill="1" applyBorder="1" applyProtection="1"/>
    <xf numFmtId="0" fontId="0" fillId="6" borderId="18" xfId="0" applyFont="1" applyFill="1" applyBorder="1" applyProtection="1"/>
    <xf numFmtId="0" fontId="0" fillId="6" borderId="34" xfId="0" applyFont="1" applyFill="1" applyBorder="1" applyProtection="1"/>
    <xf numFmtId="164" fontId="2" fillId="2" borderId="5" xfId="0" applyNumberFormat="1" applyFont="1" applyFill="1" applyBorder="1" applyProtection="1"/>
    <xf numFmtId="0" fontId="2" fillId="5" borderId="6" xfId="0" applyFont="1" applyFill="1" applyBorder="1" applyAlignment="1" applyProtection="1">
      <alignment horizontal="center"/>
    </xf>
    <xf numFmtId="0" fontId="2" fillId="5" borderId="2" xfId="0" applyFont="1" applyFill="1" applyBorder="1" applyAlignment="1" applyProtection="1">
      <alignment horizontal="center"/>
    </xf>
    <xf numFmtId="0" fontId="2" fillId="5" borderId="3" xfId="0" applyFont="1" applyFill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</xf>
    <xf numFmtId="164" fontId="2" fillId="5" borderId="1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 applyProtection="1">
      <alignment horizontal="center"/>
    </xf>
    <xf numFmtId="1" fontId="2" fillId="0" borderId="35" xfId="0" applyNumberFormat="1" applyFont="1" applyBorder="1" applyAlignment="1" applyProtection="1">
      <alignment horizontal="center"/>
    </xf>
    <xf numFmtId="1" fontId="1" fillId="0" borderId="36" xfId="0" applyNumberFormat="1" applyFont="1" applyBorder="1" applyAlignment="1" applyProtection="1">
      <alignment horizontal="center" vertical="center"/>
    </xf>
    <xf numFmtId="1" fontId="2" fillId="0" borderId="28" xfId="0" applyNumberFormat="1" applyFont="1" applyBorder="1" applyAlignment="1" applyProtection="1">
      <alignment horizontal="center"/>
    </xf>
    <xf numFmtId="1" fontId="2" fillId="0" borderId="37" xfId="0" applyNumberFormat="1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1" fontId="2" fillId="0" borderId="6" xfId="0" applyNumberFormat="1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" fontId="2" fillId="0" borderId="3" xfId="0" applyNumberFormat="1" applyFont="1" applyFill="1" applyBorder="1" applyAlignment="1" applyProtection="1">
      <alignment horizontal="center"/>
    </xf>
    <xf numFmtId="1" fontId="2" fillId="0" borderId="3" xfId="0" applyNumberFormat="1" applyFont="1" applyBorder="1" applyAlignment="1" applyProtection="1">
      <alignment horizontal="center"/>
    </xf>
    <xf numFmtId="1" fontId="0" fillId="6" borderId="1" xfId="0" applyNumberFormat="1" applyFont="1" applyFill="1" applyBorder="1" applyProtection="1"/>
    <xf numFmtId="164" fontId="0" fillId="2" borderId="0" xfId="0" applyNumberFormat="1" applyFill="1" applyBorder="1" applyProtection="1"/>
    <xf numFmtId="0" fontId="0" fillId="0" borderId="7" xfId="0" applyFill="1" applyBorder="1" applyProtection="1"/>
    <xf numFmtId="0" fontId="0" fillId="0" borderId="6" xfId="0" applyBorder="1" applyProtection="1"/>
    <xf numFmtId="0" fontId="0" fillId="6" borderId="38" xfId="0" applyFont="1" applyFill="1" applyBorder="1" applyProtection="1"/>
    <xf numFmtId="1" fontId="0" fillId="6" borderId="0" xfId="0" applyNumberFormat="1" applyFont="1" applyFill="1" applyBorder="1" applyProtection="1"/>
    <xf numFmtId="164" fontId="0" fillId="6" borderId="19" xfId="0" applyNumberFormat="1" applyFont="1" applyFill="1" applyBorder="1" applyProtection="1"/>
    <xf numFmtId="0" fontId="0" fillId="6" borderId="19" xfId="0" applyFont="1" applyFill="1" applyBorder="1" applyProtection="1"/>
    <xf numFmtId="0" fontId="0" fillId="6" borderId="39" xfId="0" applyFont="1" applyFill="1" applyBorder="1" applyProtection="1"/>
    <xf numFmtId="0" fontId="0" fillId="6" borderId="18" xfId="0" applyFont="1" applyFill="1" applyBorder="1" applyAlignment="1" applyProtection="1"/>
    <xf numFmtId="0" fontId="0" fillId="0" borderId="19" xfId="0" applyBorder="1" applyAlignment="1"/>
    <xf numFmtId="0" fontId="0" fillId="0" borderId="32" xfId="0" applyFont="1" applyBorder="1" applyAlignment="1"/>
    <xf numFmtId="0" fontId="0" fillId="0" borderId="19" xfId="0" applyFont="1" applyBorder="1" applyAlignment="1"/>
    <xf numFmtId="0" fontId="0" fillId="6" borderId="10" xfId="0" applyFont="1" applyFill="1" applyBorder="1" applyAlignment="1" applyProtection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E$9" lockText="1" noThreeD="1"/>
</file>

<file path=xl/ctrlProps/ctrlProp10.xml><?xml version="1.0" encoding="utf-8"?>
<formControlPr xmlns="http://schemas.microsoft.com/office/spreadsheetml/2009/9/main" objectType="CheckBox" fmlaLink="$E$18" lockText="1" noThreeD="1"/>
</file>

<file path=xl/ctrlProps/ctrlProp11.xml><?xml version="1.0" encoding="utf-8"?>
<formControlPr xmlns="http://schemas.microsoft.com/office/spreadsheetml/2009/9/main" objectType="CheckBox" fmlaLink="$E$19" lockText="1" noThreeD="1"/>
</file>

<file path=xl/ctrlProps/ctrlProp12.xml><?xml version="1.0" encoding="utf-8"?>
<formControlPr xmlns="http://schemas.microsoft.com/office/spreadsheetml/2009/9/main" objectType="CheckBox" checked="Checked" fmlaLink="$E$20" lockText="1" noThreeD="1"/>
</file>

<file path=xl/ctrlProps/ctrlProp13.xml><?xml version="1.0" encoding="utf-8"?>
<formControlPr xmlns="http://schemas.microsoft.com/office/spreadsheetml/2009/9/main" objectType="CheckBox" checked="Checked" fmlaLink="$E$21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5.xml><?xml version="1.0" encoding="utf-8"?>
<formControlPr xmlns="http://schemas.microsoft.com/office/spreadsheetml/2009/9/main" objectType="CheckBox" checked="Checked" fmlaLink="$E$22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fmlaLink="$E$23" lockText="1" noThreeD="1"/>
</file>

<file path=xl/ctrlProps/ctrlProp18.xml><?xml version="1.0" encoding="utf-8"?>
<formControlPr xmlns="http://schemas.microsoft.com/office/spreadsheetml/2009/9/main" objectType="CheckBox" fmlaLink="$E$24" lockText="1" noThreeD="1"/>
</file>

<file path=xl/ctrlProps/ctrlProp19.xml><?xml version="1.0" encoding="utf-8"?>
<formControlPr xmlns="http://schemas.microsoft.com/office/spreadsheetml/2009/9/main" objectType="CheckBox" fmlaLink="$E$25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fmlaLink="$E$26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26.xml><?xml version="1.0" encoding="utf-8"?>
<formControlPr xmlns="http://schemas.microsoft.com/office/spreadsheetml/2009/9/main" objectType="CheckBox" fmlaLink="$E$30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fmlaLink="#REF!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$E$31" lockText="1" noThreeD="1"/>
</file>

<file path=xl/ctrlProps/ctrlProp34.xml><?xml version="1.0" encoding="utf-8"?>
<formControlPr xmlns="http://schemas.microsoft.com/office/spreadsheetml/2009/9/main" objectType="CheckBox" fmlaLink="$E$32" lockText="1" noThreeD="1"/>
</file>

<file path=xl/ctrlProps/ctrlProp35.xml><?xml version="1.0" encoding="utf-8"?>
<formControlPr xmlns="http://schemas.microsoft.com/office/spreadsheetml/2009/9/main" objectType="CheckBox" fmlaLink="#REF!" lockText="1" noThreeD="1"/>
</file>

<file path=xl/ctrlProps/ctrlProp36.xml><?xml version="1.0" encoding="utf-8"?>
<formControlPr xmlns="http://schemas.microsoft.com/office/spreadsheetml/2009/9/main" objectType="CheckBox" fmlaLink="#REF!" lockText="1" noThreeD="1"/>
</file>

<file path=xl/ctrlProps/ctrlProp37.xml><?xml version="1.0" encoding="utf-8"?>
<formControlPr xmlns="http://schemas.microsoft.com/office/spreadsheetml/2009/9/main" objectType="CheckBox" fmlaLink="$E$33" lockText="1" noThreeD="1"/>
</file>

<file path=xl/ctrlProps/ctrlProp38.xml><?xml version="1.0" encoding="utf-8"?>
<formControlPr xmlns="http://schemas.microsoft.com/office/spreadsheetml/2009/9/main" objectType="CheckBox" checked="Checked" fmlaLink="$E$9" lockText="1" noThreeD="1"/>
</file>

<file path=xl/ctrlProps/ctrlProp39.xml><?xml version="1.0" encoding="utf-8"?>
<formControlPr xmlns="http://schemas.microsoft.com/office/spreadsheetml/2009/9/main" objectType="CheckBox" checked="Checked" fmlaLink="$E$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fmlaLink="$E$9" lockText="1" noThreeD="1"/>
</file>

<file path=xl/ctrlProps/ctrlProp41.xml><?xml version="1.0" encoding="utf-8"?>
<formControlPr xmlns="http://schemas.microsoft.com/office/spreadsheetml/2009/9/main" objectType="CheckBox" fmlaLink="$E$10" lockText="1" noThreeD="1"/>
</file>

<file path=xl/ctrlProps/ctrlProp42.xml><?xml version="1.0" encoding="utf-8"?>
<formControlPr xmlns="http://schemas.microsoft.com/office/spreadsheetml/2009/9/main" objectType="CheckBox" fmlaLink="$E$11" lockText="1" noThreeD="1"/>
</file>

<file path=xl/ctrlProps/ctrlProp43.xml><?xml version="1.0" encoding="utf-8"?>
<formControlPr xmlns="http://schemas.microsoft.com/office/spreadsheetml/2009/9/main" objectType="CheckBox" fmlaLink="$E$12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fmlaLink="$E$9" lockText="1" noThreeD="1"/>
</file>

<file path=xl/ctrlProps/ctrlProp46.xml><?xml version="1.0" encoding="utf-8"?>
<formControlPr xmlns="http://schemas.microsoft.com/office/spreadsheetml/2009/9/main" objectType="CheckBox" fmlaLink="$E$12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fmlaLink="$E$9" lockText="1" noThreeD="1"/>
</file>

<file path=xl/ctrlProps/ctrlProp49.xml><?xml version="1.0" encoding="utf-8"?>
<formControlPr xmlns="http://schemas.microsoft.com/office/spreadsheetml/2009/9/main" objectType="CheckBox" fmlaLink="$E$12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fmlaLink="$E$9" lockText="1" noThreeD="1"/>
</file>

<file path=xl/ctrlProps/ctrlProp52.xml><?xml version="1.0" encoding="utf-8"?>
<formControlPr xmlns="http://schemas.microsoft.com/office/spreadsheetml/2009/9/main" objectType="CheckBox" fmlaLink="$E$12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fmlaLink="$E$9" lockText="1" noThreeD="1"/>
</file>

<file path=xl/ctrlProps/ctrlProp55.xml><?xml version="1.0" encoding="utf-8"?>
<formControlPr xmlns="http://schemas.microsoft.com/office/spreadsheetml/2009/9/main" objectType="CheckBox" fmlaLink="$E$12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$E$9" lockText="1" noThreeD="1"/>
</file>

<file path=xl/ctrlProps/ctrlProp58.xml><?xml version="1.0" encoding="utf-8"?>
<formControlPr xmlns="http://schemas.microsoft.com/office/spreadsheetml/2009/9/main" objectType="CheckBox" fmlaLink="$E$14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$E$9" lockText="1" noThreeD="1"/>
</file>

<file path=xl/ctrlProps/ctrlProp61.xml><?xml version="1.0" encoding="utf-8"?>
<formControlPr xmlns="http://schemas.microsoft.com/office/spreadsheetml/2009/9/main" objectType="CheckBox" fmlaLink="$E$15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E$9" lockText="1" noThreeD="1"/>
</file>

<file path=xl/ctrlProps/ctrlProp64.xml><?xml version="1.0" encoding="utf-8"?>
<formControlPr xmlns="http://schemas.microsoft.com/office/spreadsheetml/2009/9/main" objectType="CheckBox" checked="Checked" fmlaLink="$E$13" lockText="1" noThreeD="1"/>
</file>

<file path=xl/ctrlProps/ctrlProp65.xml><?xml version="1.0" encoding="utf-8"?>
<formControlPr xmlns="http://schemas.microsoft.com/office/spreadsheetml/2009/9/main" objectType="CheckBox" fmlaLink="$E$18" lockText="1" noThreeD="1"/>
</file>

<file path=xl/ctrlProps/ctrlProp66.xml><?xml version="1.0" encoding="utf-8"?>
<formControlPr xmlns="http://schemas.microsoft.com/office/spreadsheetml/2009/9/main" objectType="CheckBox" fmlaLink="$E$19" lockText="1" noThreeD="1"/>
</file>

<file path=xl/ctrlProps/ctrlProp67.xml><?xml version="1.0" encoding="utf-8"?>
<formControlPr xmlns="http://schemas.microsoft.com/office/spreadsheetml/2009/9/main" objectType="CheckBox" fmlaLink="$E$19" lockText="1" noThreeD="1"/>
</file>

<file path=xl/ctrlProps/ctrlProp68.xml><?xml version="1.0" encoding="utf-8"?>
<formControlPr xmlns="http://schemas.microsoft.com/office/spreadsheetml/2009/9/main" objectType="CheckBox" fmlaLink="$E$19" lockText="1" noThreeD="1"/>
</file>

<file path=xl/ctrlProps/ctrlProp69.xml><?xml version="1.0" encoding="utf-8"?>
<formControlPr xmlns="http://schemas.microsoft.com/office/spreadsheetml/2009/9/main" objectType="CheckBox" checked="Checked" fmlaLink="$E$20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$E$16" lockText="1" noThreeD="1"/>
</file>

<file path=xl/ctrlProps/ctrlProp9.xml><?xml version="1.0" encoding="utf-8"?>
<formControlPr xmlns="http://schemas.microsoft.com/office/spreadsheetml/2009/9/main" objectType="CheckBox" checked="Checked" fmlaLink="$E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8</xdr:row>
          <xdr:rowOff>12700</xdr:rowOff>
        </xdr:from>
        <xdr:to>
          <xdr:col>4</xdr:col>
          <xdr:colOff>50800</xdr:colOff>
          <xdr:row>9</xdr:row>
          <xdr:rowOff>76200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9</xdr:row>
          <xdr:rowOff>12700</xdr:rowOff>
        </xdr:from>
        <xdr:to>
          <xdr:col>4</xdr:col>
          <xdr:colOff>50800</xdr:colOff>
          <xdr:row>10</xdr:row>
          <xdr:rowOff>76200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10</xdr:row>
          <xdr:rowOff>12700</xdr:rowOff>
        </xdr:from>
        <xdr:to>
          <xdr:col>4</xdr:col>
          <xdr:colOff>50800</xdr:colOff>
          <xdr:row>11</xdr:row>
          <xdr:rowOff>76200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11</xdr:row>
          <xdr:rowOff>12700</xdr:rowOff>
        </xdr:from>
        <xdr:to>
          <xdr:col>4</xdr:col>
          <xdr:colOff>50800</xdr:colOff>
          <xdr:row>12</xdr:row>
          <xdr:rowOff>63500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15</xdr:row>
          <xdr:rowOff>12700</xdr:rowOff>
        </xdr:from>
        <xdr:to>
          <xdr:col>4</xdr:col>
          <xdr:colOff>50800</xdr:colOff>
          <xdr:row>16</xdr:row>
          <xdr:rowOff>63500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16</xdr:row>
          <xdr:rowOff>12700</xdr:rowOff>
        </xdr:from>
        <xdr:to>
          <xdr:col>4</xdr:col>
          <xdr:colOff>50800</xdr:colOff>
          <xdr:row>17</xdr:row>
          <xdr:rowOff>76200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17</xdr:row>
          <xdr:rowOff>12700</xdr:rowOff>
        </xdr:from>
        <xdr:to>
          <xdr:col>4</xdr:col>
          <xdr:colOff>50800</xdr:colOff>
          <xdr:row>18</xdr:row>
          <xdr:rowOff>76200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18</xdr:row>
          <xdr:rowOff>12700</xdr:rowOff>
        </xdr:from>
        <xdr:to>
          <xdr:col>4</xdr:col>
          <xdr:colOff>50800</xdr:colOff>
          <xdr:row>19</xdr:row>
          <xdr:rowOff>63500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19</xdr:row>
          <xdr:rowOff>12700</xdr:rowOff>
        </xdr:from>
        <xdr:to>
          <xdr:col>4</xdr:col>
          <xdr:colOff>50800</xdr:colOff>
          <xdr:row>20</xdr:row>
          <xdr:rowOff>76200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20</xdr:row>
          <xdr:rowOff>12700</xdr:rowOff>
        </xdr:from>
        <xdr:to>
          <xdr:col>4</xdr:col>
          <xdr:colOff>50800</xdr:colOff>
          <xdr:row>21</xdr:row>
          <xdr:rowOff>76200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21</xdr:row>
          <xdr:rowOff>0</xdr:rowOff>
        </xdr:from>
        <xdr:to>
          <xdr:col>4</xdr:col>
          <xdr:colOff>50800</xdr:colOff>
          <xdr:row>22</xdr:row>
          <xdr:rowOff>50800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21</xdr:row>
          <xdr:rowOff>12700</xdr:rowOff>
        </xdr:from>
        <xdr:to>
          <xdr:col>4</xdr:col>
          <xdr:colOff>50800</xdr:colOff>
          <xdr:row>22</xdr:row>
          <xdr:rowOff>63500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22</xdr:row>
          <xdr:rowOff>0</xdr:rowOff>
        </xdr:from>
        <xdr:to>
          <xdr:col>4</xdr:col>
          <xdr:colOff>50800</xdr:colOff>
          <xdr:row>23</xdr:row>
          <xdr:rowOff>63500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22</xdr:row>
          <xdr:rowOff>12700</xdr:rowOff>
        </xdr:from>
        <xdr:to>
          <xdr:col>4</xdr:col>
          <xdr:colOff>50800</xdr:colOff>
          <xdr:row>23</xdr:row>
          <xdr:rowOff>76200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23</xdr:row>
          <xdr:rowOff>12700</xdr:rowOff>
        </xdr:from>
        <xdr:to>
          <xdr:col>4</xdr:col>
          <xdr:colOff>50800</xdr:colOff>
          <xdr:row>24</xdr:row>
          <xdr:rowOff>76200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24</xdr:row>
          <xdr:rowOff>12700</xdr:rowOff>
        </xdr:from>
        <xdr:to>
          <xdr:col>4</xdr:col>
          <xdr:colOff>50800</xdr:colOff>
          <xdr:row>25</xdr:row>
          <xdr:rowOff>76200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25</xdr:row>
          <xdr:rowOff>12700</xdr:rowOff>
        </xdr:from>
        <xdr:to>
          <xdr:col>4</xdr:col>
          <xdr:colOff>50800</xdr:colOff>
          <xdr:row>26</xdr:row>
          <xdr:rowOff>76200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26</xdr:row>
          <xdr:rowOff>0</xdr:rowOff>
        </xdr:from>
        <xdr:to>
          <xdr:col>4</xdr:col>
          <xdr:colOff>50800</xdr:colOff>
          <xdr:row>27</xdr:row>
          <xdr:rowOff>63500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26</xdr:row>
          <xdr:rowOff>0</xdr:rowOff>
        </xdr:from>
        <xdr:to>
          <xdr:col>4</xdr:col>
          <xdr:colOff>50800</xdr:colOff>
          <xdr:row>27</xdr:row>
          <xdr:rowOff>63500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26</xdr:row>
          <xdr:rowOff>12700</xdr:rowOff>
        </xdr:from>
        <xdr:to>
          <xdr:col>4</xdr:col>
          <xdr:colOff>50800</xdr:colOff>
          <xdr:row>27</xdr:row>
          <xdr:rowOff>76200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27</xdr:row>
          <xdr:rowOff>12700</xdr:rowOff>
        </xdr:from>
        <xdr:to>
          <xdr:col>4</xdr:col>
          <xdr:colOff>50800</xdr:colOff>
          <xdr:row>28</xdr:row>
          <xdr:rowOff>63500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28</xdr:row>
          <xdr:rowOff>12700</xdr:rowOff>
        </xdr:from>
        <xdr:to>
          <xdr:col>4</xdr:col>
          <xdr:colOff>50800</xdr:colOff>
          <xdr:row>29</xdr:row>
          <xdr:rowOff>76200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29</xdr:row>
          <xdr:rowOff>12700</xdr:rowOff>
        </xdr:from>
        <xdr:to>
          <xdr:col>4</xdr:col>
          <xdr:colOff>50800</xdr:colOff>
          <xdr:row>30</xdr:row>
          <xdr:rowOff>63500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0</xdr:rowOff>
        </xdr:from>
        <xdr:to>
          <xdr:col>4</xdr:col>
          <xdr:colOff>50800</xdr:colOff>
          <xdr:row>31</xdr:row>
          <xdr:rowOff>63500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30</xdr:row>
          <xdr:rowOff>12700</xdr:rowOff>
        </xdr:from>
        <xdr:to>
          <xdr:col>4</xdr:col>
          <xdr:colOff>50800</xdr:colOff>
          <xdr:row>31</xdr:row>
          <xdr:rowOff>76200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31</xdr:row>
          <xdr:rowOff>12700</xdr:rowOff>
        </xdr:from>
        <xdr:to>
          <xdr:col>4</xdr:col>
          <xdr:colOff>50800</xdr:colOff>
          <xdr:row>32</xdr:row>
          <xdr:rowOff>76200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32</xdr:row>
          <xdr:rowOff>0</xdr:rowOff>
        </xdr:from>
        <xdr:to>
          <xdr:col>4</xdr:col>
          <xdr:colOff>50800</xdr:colOff>
          <xdr:row>33</xdr:row>
          <xdr:rowOff>50800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32</xdr:row>
          <xdr:rowOff>0</xdr:rowOff>
        </xdr:from>
        <xdr:to>
          <xdr:col>4</xdr:col>
          <xdr:colOff>50800</xdr:colOff>
          <xdr:row>33</xdr:row>
          <xdr:rowOff>50800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32</xdr:row>
          <xdr:rowOff>12700</xdr:rowOff>
        </xdr:from>
        <xdr:to>
          <xdr:col>4</xdr:col>
          <xdr:colOff>50800</xdr:colOff>
          <xdr:row>33</xdr:row>
          <xdr:rowOff>63500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9</xdr:row>
          <xdr:rowOff>12700</xdr:rowOff>
        </xdr:from>
        <xdr:to>
          <xdr:col>4</xdr:col>
          <xdr:colOff>50800</xdr:colOff>
          <xdr:row>10</xdr:row>
          <xdr:rowOff>76200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10</xdr:row>
          <xdr:rowOff>12700</xdr:rowOff>
        </xdr:from>
        <xdr:to>
          <xdr:col>4</xdr:col>
          <xdr:colOff>50800</xdr:colOff>
          <xdr:row>11</xdr:row>
          <xdr:rowOff>76200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11</xdr:row>
          <xdr:rowOff>12700</xdr:rowOff>
        </xdr:from>
        <xdr:to>
          <xdr:col>4</xdr:col>
          <xdr:colOff>50800</xdr:colOff>
          <xdr:row>12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9</xdr:row>
          <xdr:rowOff>12700</xdr:rowOff>
        </xdr:from>
        <xdr:to>
          <xdr:col>4</xdr:col>
          <xdr:colOff>50800</xdr:colOff>
          <xdr:row>10</xdr:row>
          <xdr:rowOff>76200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10</xdr:row>
          <xdr:rowOff>12700</xdr:rowOff>
        </xdr:from>
        <xdr:to>
          <xdr:col>4</xdr:col>
          <xdr:colOff>50800</xdr:colOff>
          <xdr:row>11</xdr:row>
          <xdr:rowOff>76200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11</xdr:row>
          <xdr:rowOff>12700</xdr:rowOff>
        </xdr:from>
        <xdr:to>
          <xdr:col>4</xdr:col>
          <xdr:colOff>50800</xdr:colOff>
          <xdr:row>12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12700</xdr:rowOff>
        </xdr:from>
        <xdr:to>
          <xdr:col>4</xdr:col>
          <xdr:colOff>50800</xdr:colOff>
          <xdr:row>14</xdr:row>
          <xdr:rowOff>76200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12700</xdr:rowOff>
        </xdr:from>
        <xdr:to>
          <xdr:col>4</xdr:col>
          <xdr:colOff>50800</xdr:colOff>
          <xdr:row>15</xdr:row>
          <xdr:rowOff>63500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12700</xdr:rowOff>
        </xdr:from>
        <xdr:to>
          <xdr:col>4</xdr:col>
          <xdr:colOff>50800</xdr:colOff>
          <xdr:row>13</xdr:row>
          <xdr:rowOff>76200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18</xdr:row>
          <xdr:rowOff>12700</xdr:rowOff>
        </xdr:from>
        <xdr:to>
          <xdr:col>4</xdr:col>
          <xdr:colOff>50800</xdr:colOff>
          <xdr:row>19</xdr:row>
          <xdr:rowOff>63500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19</xdr:row>
          <xdr:rowOff>12700</xdr:rowOff>
        </xdr:from>
        <xdr:to>
          <xdr:col>4</xdr:col>
          <xdr:colOff>50800</xdr:colOff>
          <xdr:row>20</xdr:row>
          <xdr:rowOff>76200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18</xdr:row>
          <xdr:rowOff>12700</xdr:rowOff>
        </xdr:from>
        <xdr:to>
          <xdr:col>4</xdr:col>
          <xdr:colOff>50800</xdr:colOff>
          <xdr:row>19</xdr:row>
          <xdr:rowOff>63500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19</xdr:row>
          <xdr:rowOff>12700</xdr:rowOff>
        </xdr:from>
        <xdr:to>
          <xdr:col>4</xdr:col>
          <xdr:colOff>50800</xdr:colOff>
          <xdr:row>20</xdr:row>
          <xdr:rowOff>76200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19</xdr:row>
          <xdr:rowOff>12700</xdr:rowOff>
        </xdr:from>
        <xdr:to>
          <xdr:col>4</xdr:col>
          <xdr:colOff>50800</xdr:colOff>
          <xdr:row>20</xdr:row>
          <xdr:rowOff>76200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63" Type="http://schemas.openxmlformats.org/officeDocument/2006/relationships/ctrlProp" Target="../ctrlProps/ctrlProp61.xml"/><Relationship Id="rId64" Type="http://schemas.openxmlformats.org/officeDocument/2006/relationships/ctrlProp" Target="../ctrlProps/ctrlProp62.xml"/><Relationship Id="rId65" Type="http://schemas.openxmlformats.org/officeDocument/2006/relationships/ctrlProp" Target="../ctrlProps/ctrlProp63.xml"/><Relationship Id="rId66" Type="http://schemas.openxmlformats.org/officeDocument/2006/relationships/ctrlProp" Target="../ctrlProps/ctrlProp64.xml"/><Relationship Id="rId67" Type="http://schemas.openxmlformats.org/officeDocument/2006/relationships/ctrlProp" Target="../ctrlProps/ctrlProp65.xml"/><Relationship Id="rId68" Type="http://schemas.openxmlformats.org/officeDocument/2006/relationships/ctrlProp" Target="../ctrlProps/ctrlProp66.xml"/><Relationship Id="rId69" Type="http://schemas.openxmlformats.org/officeDocument/2006/relationships/ctrlProp" Target="../ctrlProps/ctrlProp67.xml"/><Relationship Id="rId50" Type="http://schemas.openxmlformats.org/officeDocument/2006/relationships/ctrlProp" Target="../ctrlProps/ctrlProp48.xml"/><Relationship Id="rId51" Type="http://schemas.openxmlformats.org/officeDocument/2006/relationships/ctrlProp" Target="../ctrlProps/ctrlProp49.xml"/><Relationship Id="rId52" Type="http://schemas.openxmlformats.org/officeDocument/2006/relationships/ctrlProp" Target="../ctrlProps/ctrlProp50.xml"/><Relationship Id="rId53" Type="http://schemas.openxmlformats.org/officeDocument/2006/relationships/ctrlProp" Target="../ctrlProps/ctrlProp51.xml"/><Relationship Id="rId54" Type="http://schemas.openxmlformats.org/officeDocument/2006/relationships/ctrlProp" Target="../ctrlProps/ctrlProp52.xml"/><Relationship Id="rId55" Type="http://schemas.openxmlformats.org/officeDocument/2006/relationships/ctrlProp" Target="../ctrlProps/ctrlProp53.xml"/><Relationship Id="rId56" Type="http://schemas.openxmlformats.org/officeDocument/2006/relationships/ctrlProp" Target="../ctrlProps/ctrlProp54.xml"/><Relationship Id="rId57" Type="http://schemas.openxmlformats.org/officeDocument/2006/relationships/ctrlProp" Target="../ctrlProps/ctrlProp55.xml"/><Relationship Id="rId58" Type="http://schemas.openxmlformats.org/officeDocument/2006/relationships/ctrlProp" Target="../ctrlProps/ctrlProp56.xml"/><Relationship Id="rId59" Type="http://schemas.openxmlformats.org/officeDocument/2006/relationships/ctrlProp" Target="../ctrlProps/ctrlProp57.xml"/><Relationship Id="rId40" Type="http://schemas.openxmlformats.org/officeDocument/2006/relationships/ctrlProp" Target="../ctrlProps/ctrlProp38.xml"/><Relationship Id="rId41" Type="http://schemas.openxmlformats.org/officeDocument/2006/relationships/ctrlProp" Target="../ctrlProps/ctrlProp39.xml"/><Relationship Id="rId42" Type="http://schemas.openxmlformats.org/officeDocument/2006/relationships/ctrlProp" Target="../ctrlProps/ctrlProp40.xml"/><Relationship Id="rId43" Type="http://schemas.openxmlformats.org/officeDocument/2006/relationships/ctrlProp" Target="../ctrlProps/ctrlProp41.xml"/><Relationship Id="rId44" Type="http://schemas.openxmlformats.org/officeDocument/2006/relationships/ctrlProp" Target="../ctrlProps/ctrlProp42.xml"/><Relationship Id="rId45" Type="http://schemas.openxmlformats.org/officeDocument/2006/relationships/ctrlProp" Target="../ctrlProps/ctrlProp43.xml"/><Relationship Id="rId46" Type="http://schemas.openxmlformats.org/officeDocument/2006/relationships/ctrlProp" Target="../ctrlProps/ctrlProp44.xml"/><Relationship Id="rId47" Type="http://schemas.openxmlformats.org/officeDocument/2006/relationships/ctrlProp" Target="../ctrlProps/ctrlProp45.xml"/><Relationship Id="rId48" Type="http://schemas.openxmlformats.org/officeDocument/2006/relationships/ctrlProp" Target="../ctrlProps/ctrlProp46.xml"/><Relationship Id="rId49" Type="http://schemas.openxmlformats.org/officeDocument/2006/relationships/ctrlProp" Target="../ctrlProps/ctrlProp4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30" Type="http://schemas.openxmlformats.org/officeDocument/2006/relationships/ctrlProp" Target="../ctrlProps/ctrlProp28.xml"/><Relationship Id="rId31" Type="http://schemas.openxmlformats.org/officeDocument/2006/relationships/ctrlProp" Target="../ctrlProps/ctrlProp29.xml"/><Relationship Id="rId32" Type="http://schemas.openxmlformats.org/officeDocument/2006/relationships/ctrlProp" Target="../ctrlProps/ctrlProp30.xml"/><Relationship Id="rId33" Type="http://schemas.openxmlformats.org/officeDocument/2006/relationships/ctrlProp" Target="../ctrlProps/ctrlProp31.xml"/><Relationship Id="rId34" Type="http://schemas.openxmlformats.org/officeDocument/2006/relationships/ctrlProp" Target="../ctrlProps/ctrlProp32.xml"/><Relationship Id="rId35" Type="http://schemas.openxmlformats.org/officeDocument/2006/relationships/ctrlProp" Target="../ctrlProps/ctrlProp33.xml"/><Relationship Id="rId36" Type="http://schemas.openxmlformats.org/officeDocument/2006/relationships/ctrlProp" Target="../ctrlProps/ctrlProp34.xml"/><Relationship Id="rId37" Type="http://schemas.openxmlformats.org/officeDocument/2006/relationships/ctrlProp" Target="../ctrlProps/ctrlProp35.xml"/><Relationship Id="rId38" Type="http://schemas.openxmlformats.org/officeDocument/2006/relationships/ctrlProp" Target="../ctrlProps/ctrlProp36.xml"/><Relationship Id="rId39" Type="http://schemas.openxmlformats.org/officeDocument/2006/relationships/ctrlProp" Target="../ctrlProps/ctrlProp37.xml"/><Relationship Id="rId70" Type="http://schemas.openxmlformats.org/officeDocument/2006/relationships/ctrlProp" Target="../ctrlProps/ctrlProp68.xml"/><Relationship Id="rId71" Type="http://schemas.openxmlformats.org/officeDocument/2006/relationships/ctrlProp" Target="../ctrlProps/ctrlProp69.xml"/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29" Type="http://schemas.openxmlformats.org/officeDocument/2006/relationships/ctrlProp" Target="../ctrlProps/ctrlProp27.xml"/><Relationship Id="rId60" Type="http://schemas.openxmlformats.org/officeDocument/2006/relationships/ctrlProp" Target="../ctrlProps/ctrlProp58.xml"/><Relationship Id="rId61" Type="http://schemas.openxmlformats.org/officeDocument/2006/relationships/ctrlProp" Target="../ctrlProps/ctrlProp59.xml"/><Relationship Id="rId62" Type="http://schemas.openxmlformats.org/officeDocument/2006/relationships/ctrlProp" Target="../ctrlProps/ctrlProp60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O40"/>
  <sheetViews>
    <sheetView tabSelected="1" zoomScale="170" zoomScaleNormal="170" zoomScalePageLayoutView="170" workbookViewId="0">
      <selection activeCell="C2" sqref="C2:F2"/>
    </sheetView>
  </sheetViews>
  <sheetFormatPr baseColWidth="10" defaultRowHeight="16" x14ac:dyDescent="0.2"/>
  <cols>
    <col min="1" max="1" width="11" customWidth="1"/>
    <col min="2" max="2" width="8.6640625" customWidth="1"/>
    <col min="3" max="3" width="6.33203125" customWidth="1"/>
    <col min="4" max="4" width="6.1640625" customWidth="1"/>
    <col min="5" max="5" width="7.83203125" style="4" customWidth="1"/>
    <col min="6" max="6" width="8.6640625" customWidth="1"/>
    <col min="7" max="7" width="6" customWidth="1"/>
    <col min="8" max="8" width="14.33203125" customWidth="1"/>
    <col min="9" max="9" width="4.83203125" customWidth="1"/>
    <col min="10" max="10" width="11.5" customWidth="1"/>
    <col min="11" max="11" width="5.5" customWidth="1"/>
    <col min="12" max="12" width="16.33203125" customWidth="1"/>
    <col min="13" max="13" width="8.33203125" customWidth="1"/>
    <col min="14" max="14" width="15.5" customWidth="1"/>
    <col min="15" max="15" width="16" customWidth="1"/>
  </cols>
  <sheetData>
    <row r="1" spans="1:15" ht="17" thickBot="1" x14ac:dyDescent="0.25">
      <c r="A1" s="6" t="s">
        <v>27</v>
      </c>
      <c r="B1" s="7"/>
      <c r="O1" s="8"/>
    </row>
    <row r="2" spans="1:15" ht="18" thickTop="1" thickBot="1" x14ac:dyDescent="0.25">
      <c r="A2" s="11" t="s">
        <v>28</v>
      </c>
      <c r="B2" s="9"/>
      <c r="C2" s="102" t="s">
        <v>56</v>
      </c>
      <c r="D2" s="104"/>
      <c r="E2" s="104"/>
      <c r="F2" s="105"/>
      <c r="G2" s="73">
        <f>(0.05*($B5))*($B6)*(1-(-G35/100))</f>
        <v>3.6324540000000001</v>
      </c>
      <c r="H2" s="97" t="s">
        <v>55</v>
      </c>
      <c r="I2" s="102" t="s">
        <v>69</v>
      </c>
      <c r="J2" s="103"/>
      <c r="K2" s="93">
        <f>B6*0.1</f>
        <v>6.8100000000000014</v>
      </c>
      <c r="N2" s="8"/>
    </row>
    <row r="3" spans="1:15" ht="17" thickBot="1" x14ac:dyDescent="0.25">
      <c r="A3" s="13" t="s">
        <v>0</v>
      </c>
      <c r="B3" s="14">
        <v>60</v>
      </c>
      <c r="C3" s="102" t="s">
        <v>75</v>
      </c>
      <c r="D3" s="104"/>
      <c r="E3" s="104"/>
      <c r="F3" s="105"/>
      <c r="G3" s="98">
        <f>0.25*(G2-5)*1000</f>
        <v>-341.88649999999996</v>
      </c>
      <c r="H3" s="99" t="s">
        <v>66</v>
      </c>
      <c r="I3" s="106" t="s">
        <v>70</v>
      </c>
      <c r="J3" s="107"/>
      <c r="K3" s="93">
        <v>20</v>
      </c>
      <c r="N3" s="8"/>
    </row>
    <row r="4" spans="1:15" ht="17" thickBot="1" x14ac:dyDescent="0.25">
      <c r="A4" s="13" t="s">
        <v>1</v>
      </c>
      <c r="B4" s="14">
        <v>150</v>
      </c>
      <c r="C4" s="102" t="s">
        <v>20</v>
      </c>
      <c r="D4" s="104"/>
      <c r="E4" s="104"/>
      <c r="F4" s="105"/>
      <c r="G4" s="75"/>
      <c r="H4" s="100" t="str">
        <f>IF(I35&gt;2,"RECOMMENDED","CONSIDER")</f>
        <v>CONSIDER</v>
      </c>
      <c r="I4" s="102" t="s">
        <v>71</v>
      </c>
      <c r="J4" s="103"/>
      <c r="K4" s="74">
        <v>1</v>
      </c>
      <c r="N4" s="8"/>
    </row>
    <row r="5" spans="1:15" ht="17" thickBot="1" x14ac:dyDescent="0.25">
      <c r="A5" s="13" t="s">
        <v>62</v>
      </c>
      <c r="B5" s="15">
        <f>B3*0.0254</f>
        <v>1.524</v>
      </c>
      <c r="C5" s="102" t="s">
        <v>13</v>
      </c>
      <c r="D5" s="104"/>
      <c r="E5" s="104"/>
      <c r="F5" s="105"/>
      <c r="G5" s="76"/>
      <c r="H5" s="101" t="str">
        <f>IF(K35&gt;0,"RECOMMENDED","CONSIDER")</f>
        <v>RECOMMENDED</v>
      </c>
      <c r="I5" s="102" t="s">
        <v>72</v>
      </c>
      <c r="J5" s="103"/>
      <c r="K5" s="93">
        <f>K2*K3</f>
        <v>136.20000000000002</v>
      </c>
      <c r="N5" s="8"/>
    </row>
    <row r="6" spans="1:15" ht="17" thickBot="1" x14ac:dyDescent="0.25">
      <c r="A6" s="13" t="s">
        <v>63</v>
      </c>
      <c r="B6" s="15">
        <f>B4*0.454</f>
        <v>68.100000000000009</v>
      </c>
      <c r="C6" s="5"/>
      <c r="D6" s="1"/>
      <c r="E6" s="3"/>
      <c r="F6" s="1"/>
      <c r="G6" s="1"/>
      <c r="H6" s="2"/>
      <c r="I6" s="102" t="s">
        <v>73</v>
      </c>
      <c r="J6" s="103"/>
      <c r="K6" s="93">
        <f>B6*3.5</f>
        <v>238.35000000000002</v>
      </c>
      <c r="N6" s="8"/>
    </row>
    <row r="7" spans="1:15" ht="17" thickBot="1" x14ac:dyDescent="0.25">
      <c r="A7" s="13" t="s">
        <v>2</v>
      </c>
      <c r="B7" s="15">
        <f>B6/(B5*B5)</f>
        <v>29.320891975117284</v>
      </c>
      <c r="C7" s="94"/>
      <c r="D7" s="95"/>
      <c r="E7" s="77"/>
      <c r="F7" s="96" t="s">
        <v>17</v>
      </c>
      <c r="G7" s="96" t="s">
        <v>23</v>
      </c>
      <c r="H7" s="96" t="s">
        <v>31</v>
      </c>
      <c r="I7" s="10" t="s">
        <v>25</v>
      </c>
      <c r="J7" s="10" t="s">
        <v>13</v>
      </c>
      <c r="K7" s="17" t="s">
        <v>26</v>
      </c>
      <c r="L7" s="8"/>
      <c r="M7" s="8"/>
      <c r="N7" s="8"/>
      <c r="O7" s="8"/>
    </row>
    <row r="8" spans="1:15" ht="17" thickBot="1" x14ac:dyDescent="0.25">
      <c r="C8" s="1"/>
      <c r="D8" s="16" t="s">
        <v>22</v>
      </c>
      <c r="E8" s="18"/>
      <c r="F8" s="19" t="s">
        <v>46</v>
      </c>
      <c r="G8" s="19" t="s">
        <v>47</v>
      </c>
      <c r="H8" s="19" t="s">
        <v>67</v>
      </c>
      <c r="I8" s="12"/>
      <c r="J8" s="12" t="s">
        <v>68</v>
      </c>
      <c r="K8" s="20"/>
      <c r="L8" s="8"/>
      <c r="M8" s="8"/>
      <c r="N8" s="8"/>
      <c r="O8" s="8"/>
    </row>
    <row r="9" spans="1:15" x14ac:dyDescent="0.2">
      <c r="A9" s="21" t="s">
        <v>37</v>
      </c>
      <c r="B9" s="22" t="s">
        <v>6</v>
      </c>
      <c r="C9" s="23"/>
      <c r="D9" s="78"/>
      <c r="E9" s="24" t="b">
        <v>1</v>
      </c>
      <c r="F9" s="25">
        <v>0</v>
      </c>
      <c r="G9" s="26">
        <f>IF(TRUE,F9 )</f>
        <v>0</v>
      </c>
      <c r="H9" s="25">
        <v>0</v>
      </c>
      <c r="I9" s="27">
        <f>IF(E9=TRUE,(H9),(0))</f>
        <v>0</v>
      </c>
      <c r="J9" s="28">
        <v>0</v>
      </c>
      <c r="K9" s="27">
        <f>IF(E9=TRUE,(J9),(0))</f>
        <v>0</v>
      </c>
      <c r="L9" s="8"/>
      <c r="M9" s="8"/>
      <c r="N9" s="8"/>
      <c r="O9" s="8"/>
    </row>
    <row r="10" spans="1:15" x14ac:dyDescent="0.2">
      <c r="A10" s="29"/>
      <c r="B10" s="30" t="s">
        <v>7</v>
      </c>
      <c r="C10" s="31"/>
      <c r="D10" s="79"/>
      <c r="E10" s="24" t="b">
        <v>0</v>
      </c>
      <c r="F10" s="32">
        <v>0</v>
      </c>
      <c r="G10" s="33">
        <f>IF(TRUE,0)</f>
        <v>0</v>
      </c>
      <c r="H10" s="32">
        <v>1</v>
      </c>
      <c r="I10" s="34">
        <f t="shared" ref="I10:I34" si="0">IF(E10=TRUE,(H10),(0))</f>
        <v>0</v>
      </c>
      <c r="J10" s="35">
        <v>0</v>
      </c>
      <c r="K10" s="34">
        <f t="shared" ref="K10:K34" si="1">IF(E10=TRUE,(J10),(0))</f>
        <v>0</v>
      </c>
      <c r="L10" s="8"/>
      <c r="M10" s="8"/>
      <c r="N10" s="8"/>
      <c r="O10" s="8"/>
    </row>
    <row r="11" spans="1:15" x14ac:dyDescent="0.2">
      <c r="A11" s="29"/>
      <c r="B11" s="30" t="s">
        <v>8</v>
      </c>
      <c r="C11" s="31"/>
      <c r="D11" s="79"/>
      <c r="E11" s="24" t="b">
        <v>0</v>
      </c>
      <c r="F11" s="32">
        <v>-5</v>
      </c>
      <c r="G11" s="33">
        <f>IF(E11=TRUE,(F11),(0))</f>
        <v>0</v>
      </c>
      <c r="H11" s="32">
        <v>2</v>
      </c>
      <c r="I11" s="34">
        <f t="shared" si="0"/>
        <v>0</v>
      </c>
      <c r="J11" s="35">
        <v>0</v>
      </c>
      <c r="K11" s="34">
        <f t="shared" si="1"/>
        <v>0</v>
      </c>
      <c r="L11" s="8"/>
      <c r="M11" s="8"/>
      <c r="N11" s="8"/>
      <c r="O11" s="8"/>
    </row>
    <row r="12" spans="1:15" ht="17" thickBot="1" x14ac:dyDescent="0.25">
      <c r="A12" s="36"/>
      <c r="B12" s="37" t="s">
        <v>9</v>
      </c>
      <c r="C12" s="38"/>
      <c r="D12" s="80"/>
      <c r="E12" s="24" t="b">
        <v>0</v>
      </c>
      <c r="F12" s="32">
        <v>-10</v>
      </c>
      <c r="G12" s="33">
        <f>IF(E12=TRUE,(F12),(0))</f>
        <v>0</v>
      </c>
      <c r="H12" s="32">
        <v>3</v>
      </c>
      <c r="I12" s="34">
        <f t="shared" si="0"/>
        <v>0</v>
      </c>
      <c r="J12" s="32">
        <v>1</v>
      </c>
      <c r="K12" s="34">
        <f t="shared" si="1"/>
        <v>0</v>
      </c>
      <c r="L12" s="8"/>
      <c r="M12" s="8"/>
      <c r="N12" s="8"/>
      <c r="O12" s="8"/>
    </row>
    <row r="13" spans="1:15" x14ac:dyDescent="0.2">
      <c r="A13" s="39" t="s">
        <v>33</v>
      </c>
      <c r="B13" s="40" t="s">
        <v>3</v>
      </c>
      <c r="C13" s="23"/>
      <c r="D13" s="78"/>
      <c r="E13" s="24" t="b">
        <v>1</v>
      </c>
      <c r="F13" s="32">
        <v>0</v>
      </c>
      <c r="G13" s="33">
        <f>IF(E13=TRUE,(F13),(0))</f>
        <v>0</v>
      </c>
      <c r="H13" s="32">
        <v>0</v>
      </c>
      <c r="I13" s="34">
        <f t="shared" si="0"/>
        <v>0</v>
      </c>
      <c r="J13" s="32">
        <v>0</v>
      </c>
      <c r="K13" s="34">
        <f t="shared" si="1"/>
        <v>0</v>
      </c>
      <c r="L13" s="8"/>
      <c r="M13" s="8"/>
      <c r="N13" s="8"/>
      <c r="O13" s="8"/>
    </row>
    <row r="14" spans="1:15" x14ac:dyDescent="0.2">
      <c r="A14" s="41" t="s">
        <v>34</v>
      </c>
      <c r="B14" s="42" t="s">
        <v>4</v>
      </c>
      <c r="C14" s="31"/>
      <c r="D14" s="79"/>
      <c r="E14" s="24" t="b">
        <v>0</v>
      </c>
      <c r="F14" s="32">
        <v>0</v>
      </c>
      <c r="G14" s="33">
        <f>IF(E14=TRUE,(F14),(0))</f>
        <v>0</v>
      </c>
      <c r="H14" s="32">
        <v>0</v>
      </c>
      <c r="I14" s="34">
        <f t="shared" si="0"/>
        <v>0</v>
      </c>
      <c r="J14" s="32">
        <v>0</v>
      </c>
      <c r="K14" s="34">
        <f t="shared" si="1"/>
        <v>0</v>
      </c>
      <c r="L14" s="8"/>
      <c r="M14" s="8"/>
      <c r="N14" s="8"/>
      <c r="O14" s="8"/>
    </row>
    <row r="15" spans="1:15" ht="17" thickBot="1" x14ac:dyDescent="0.25">
      <c r="A15" s="43" t="s">
        <v>35</v>
      </c>
      <c r="B15" s="44" t="s">
        <v>19</v>
      </c>
      <c r="C15" s="38"/>
      <c r="D15" s="80"/>
      <c r="E15" s="24" t="b">
        <v>0</v>
      </c>
      <c r="F15" s="32">
        <v>-10</v>
      </c>
      <c r="G15" s="33">
        <f>IF(E15=TRUE,(F15),(0))</f>
        <v>0</v>
      </c>
      <c r="H15" s="32">
        <v>0</v>
      </c>
      <c r="I15" s="34">
        <f t="shared" si="0"/>
        <v>0</v>
      </c>
      <c r="J15" s="32">
        <v>0</v>
      </c>
      <c r="K15" s="34">
        <f t="shared" si="1"/>
        <v>0</v>
      </c>
      <c r="L15" s="8"/>
      <c r="M15" s="8"/>
      <c r="N15" s="8"/>
      <c r="O15" s="8"/>
    </row>
    <row r="16" spans="1:15" ht="17" thickBot="1" x14ac:dyDescent="0.25">
      <c r="A16" s="41" t="s">
        <v>36</v>
      </c>
      <c r="B16" s="45" t="s">
        <v>18</v>
      </c>
      <c r="C16" s="46"/>
      <c r="D16" s="81"/>
      <c r="E16" s="24" t="b">
        <v>0</v>
      </c>
      <c r="F16" s="47">
        <v>0</v>
      </c>
      <c r="G16" s="33">
        <f t="shared" ref="G16:G33" si="2">IF(E16=TRUE,(F16),(0))</f>
        <v>0</v>
      </c>
      <c r="H16" s="32">
        <v>1</v>
      </c>
      <c r="I16" s="34">
        <f t="shared" si="0"/>
        <v>0</v>
      </c>
      <c r="J16" s="32">
        <v>1</v>
      </c>
      <c r="K16" s="34">
        <f t="shared" si="1"/>
        <v>0</v>
      </c>
      <c r="L16" s="8"/>
      <c r="M16" s="8"/>
      <c r="N16" s="8"/>
      <c r="O16" s="8"/>
    </row>
    <row r="17" spans="1:15" x14ac:dyDescent="0.2">
      <c r="A17" s="48" t="s">
        <v>38</v>
      </c>
      <c r="B17" s="22" t="s">
        <v>5</v>
      </c>
      <c r="C17" s="23"/>
      <c r="D17" s="78"/>
      <c r="E17" s="24" t="b">
        <v>1</v>
      </c>
      <c r="F17" s="47">
        <v>0</v>
      </c>
      <c r="G17" s="33">
        <f t="shared" si="2"/>
        <v>0</v>
      </c>
      <c r="H17" s="32">
        <v>0</v>
      </c>
      <c r="I17" s="34">
        <f t="shared" si="0"/>
        <v>0</v>
      </c>
      <c r="J17" s="32">
        <v>0</v>
      </c>
      <c r="K17" s="34">
        <f t="shared" si="1"/>
        <v>0</v>
      </c>
      <c r="L17" s="8"/>
      <c r="M17" s="8"/>
      <c r="N17" s="8"/>
      <c r="O17" s="8"/>
    </row>
    <row r="18" spans="1:15" x14ac:dyDescent="0.2">
      <c r="A18" s="41"/>
      <c r="B18" s="30" t="s">
        <v>50</v>
      </c>
      <c r="C18" s="31"/>
      <c r="D18" s="79"/>
      <c r="E18" s="24" t="b">
        <v>0</v>
      </c>
      <c r="F18" s="47">
        <v>0</v>
      </c>
      <c r="G18" s="33">
        <f t="shared" si="2"/>
        <v>0</v>
      </c>
      <c r="H18" s="32">
        <v>2</v>
      </c>
      <c r="I18" s="34">
        <f t="shared" si="0"/>
        <v>0</v>
      </c>
      <c r="J18" s="32">
        <v>0</v>
      </c>
      <c r="K18" s="34">
        <f t="shared" si="1"/>
        <v>0</v>
      </c>
      <c r="L18" s="8"/>
      <c r="M18" s="8"/>
      <c r="N18" s="8"/>
      <c r="O18" s="8"/>
    </row>
    <row r="19" spans="1:15" ht="17" thickBot="1" x14ac:dyDescent="0.25">
      <c r="A19" s="43"/>
      <c r="B19" s="37" t="s">
        <v>49</v>
      </c>
      <c r="C19" s="38"/>
      <c r="D19" s="80"/>
      <c r="E19" s="24" t="b">
        <v>0</v>
      </c>
      <c r="F19" s="47">
        <v>0</v>
      </c>
      <c r="G19" s="33">
        <f t="shared" si="2"/>
        <v>0</v>
      </c>
      <c r="H19" s="32">
        <v>2</v>
      </c>
      <c r="I19" s="34">
        <f t="shared" si="0"/>
        <v>0</v>
      </c>
      <c r="J19" s="32">
        <v>0</v>
      </c>
      <c r="K19" s="34">
        <f t="shared" si="1"/>
        <v>0</v>
      </c>
      <c r="L19" s="8"/>
      <c r="M19" s="8"/>
      <c r="N19" s="8"/>
      <c r="O19" s="8"/>
    </row>
    <row r="20" spans="1:15" x14ac:dyDescent="0.2">
      <c r="A20" s="39" t="s">
        <v>39</v>
      </c>
      <c r="B20" s="49" t="s">
        <v>16</v>
      </c>
      <c r="C20" s="23"/>
      <c r="D20" s="78"/>
      <c r="E20" s="24" t="b">
        <v>1</v>
      </c>
      <c r="F20" s="47">
        <v>-10</v>
      </c>
      <c r="G20" s="33">
        <f t="shared" si="2"/>
        <v>-10</v>
      </c>
      <c r="H20" s="47">
        <v>1</v>
      </c>
      <c r="I20" s="34">
        <f t="shared" si="0"/>
        <v>1</v>
      </c>
      <c r="J20" s="32">
        <v>1</v>
      </c>
      <c r="K20" s="34">
        <f t="shared" si="1"/>
        <v>1</v>
      </c>
      <c r="L20" s="8"/>
      <c r="M20" s="8"/>
      <c r="N20" s="8"/>
      <c r="O20" s="8"/>
    </row>
    <row r="21" spans="1:15" x14ac:dyDescent="0.2">
      <c r="A21" s="50" t="s">
        <v>40</v>
      </c>
      <c r="B21" s="51" t="s">
        <v>74</v>
      </c>
      <c r="C21" s="31"/>
      <c r="D21" s="79"/>
      <c r="E21" s="24" t="b">
        <v>1</v>
      </c>
      <c r="F21" s="47">
        <v>-20</v>
      </c>
      <c r="G21" s="33">
        <f t="shared" si="2"/>
        <v>-20</v>
      </c>
      <c r="H21" s="32">
        <v>1</v>
      </c>
      <c r="I21" s="34">
        <f t="shared" si="0"/>
        <v>1</v>
      </c>
      <c r="J21" s="32">
        <v>1</v>
      </c>
      <c r="K21" s="34">
        <f t="shared" si="1"/>
        <v>1</v>
      </c>
      <c r="L21" s="8"/>
      <c r="M21" s="8"/>
      <c r="N21" s="8"/>
      <c r="O21" s="8"/>
    </row>
    <row r="22" spans="1:15" ht="17" thickBot="1" x14ac:dyDescent="0.25">
      <c r="A22" s="50"/>
      <c r="B22" s="51" t="s">
        <v>61</v>
      </c>
      <c r="C22" s="31"/>
      <c r="D22" s="79"/>
      <c r="E22" s="24" t="b">
        <v>1</v>
      </c>
      <c r="F22" s="47">
        <v>0</v>
      </c>
      <c r="G22" s="33">
        <f t="shared" si="2"/>
        <v>0</v>
      </c>
      <c r="H22" s="32">
        <v>0</v>
      </c>
      <c r="I22" s="34">
        <f t="shared" si="0"/>
        <v>0</v>
      </c>
      <c r="J22" s="32">
        <v>0</v>
      </c>
      <c r="K22" s="34">
        <f t="shared" si="1"/>
        <v>0</v>
      </c>
      <c r="L22" s="8"/>
      <c r="M22" s="8"/>
      <c r="N22" s="8"/>
      <c r="O22" s="8"/>
    </row>
    <row r="23" spans="1:15" x14ac:dyDescent="0.2">
      <c r="A23" s="39" t="s">
        <v>41</v>
      </c>
      <c r="B23" s="22" t="s">
        <v>10</v>
      </c>
      <c r="C23" s="23"/>
      <c r="D23" s="78"/>
      <c r="E23" s="24" t="b">
        <v>0</v>
      </c>
      <c r="F23" s="47">
        <v>-50</v>
      </c>
      <c r="G23" s="33">
        <f t="shared" si="2"/>
        <v>0</v>
      </c>
      <c r="H23" s="32">
        <v>1</v>
      </c>
      <c r="I23" s="34">
        <f t="shared" si="0"/>
        <v>0</v>
      </c>
      <c r="J23" s="32">
        <v>1</v>
      </c>
      <c r="K23" s="34">
        <f t="shared" si="1"/>
        <v>0</v>
      </c>
      <c r="L23" s="8"/>
      <c r="M23" s="8"/>
      <c r="N23" s="8"/>
      <c r="O23" s="8"/>
    </row>
    <row r="24" spans="1:15" x14ac:dyDescent="0.2">
      <c r="A24" s="50"/>
      <c r="B24" s="30" t="s">
        <v>11</v>
      </c>
      <c r="C24" s="31"/>
      <c r="D24" s="79"/>
      <c r="E24" s="24" t="b">
        <v>0</v>
      </c>
      <c r="F24" s="47">
        <v>-50</v>
      </c>
      <c r="G24" s="33">
        <f t="shared" si="2"/>
        <v>0</v>
      </c>
      <c r="H24" s="32">
        <v>5</v>
      </c>
      <c r="I24" s="34">
        <f t="shared" si="0"/>
        <v>0</v>
      </c>
      <c r="J24" s="32">
        <v>1</v>
      </c>
      <c r="K24" s="34">
        <f t="shared" si="1"/>
        <v>0</v>
      </c>
      <c r="L24" s="8"/>
      <c r="M24" s="8"/>
      <c r="N24" s="8"/>
      <c r="O24" s="8"/>
    </row>
    <row r="25" spans="1:15" x14ac:dyDescent="0.2">
      <c r="A25" s="41"/>
      <c r="B25" s="30" t="s">
        <v>64</v>
      </c>
      <c r="C25" s="31"/>
      <c r="D25" s="79"/>
      <c r="E25" s="24" t="b">
        <v>0</v>
      </c>
      <c r="F25" s="32">
        <v>-10</v>
      </c>
      <c r="G25" s="33">
        <f t="shared" si="2"/>
        <v>0</v>
      </c>
      <c r="H25" s="32">
        <v>3</v>
      </c>
      <c r="I25" s="34">
        <f t="shared" si="0"/>
        <v>0</v>
      </c>
      <c r="J25" s="32">
        <v>1</v>
      </c>
      <c r="K25" s="34">
        <f t="shared" si="1"/>
        <v>0</v>
      </c>
      <c r="L25" s="8"/>
      <c r="M25" s="8"/>
      <c r="N25" s="8"/>
      <c r="O25" s="8"/>
    </row>
    <row r="26" spans="1:15" x14ac:dyDescent="0.2">
      <c r="A26" s="41"/>
      <c r="B26" s="30" t="s">
        <v>12</v>
      </c>
      <c r="C26" s="31"/>
      <c r="D26" s="79"/>
      <c r="E26" s="24" t="b">
        <v>0</v>
      </c>
      <c r="F26" s="32">
        <v>-10</v>
      </c>
      <c r="G26" s="33">
        <f t="shared" si="2"/>
        <v>0</v>
      </c>
      <c r="H26" s="32">
        <v>1</v>
      </c>
      <c r="I26" s="34">
        <f t="shared" si="0"/>
        <v>0</v>
      </c>
      <c r="J26" s="32">
        <v>0</v>
      </c>
      <c r="K26" s="34">
        <f t="shared" si="1"/>
        <v>0</v>
      </c>
      <c r="L26" s="8"/>
      <c r="M26" s="8"/>
      <c r="N26" s="8"/>
      <c r="O26" s="8"/>
    </row>
    <row r="27" spans="1:15" x14ac:dyDescent="0.2">
      <c r="A27" s="41"/>
      <c r="B27" s="30" t="s">
        <v>48</v>
      </c>
      <c r="C27" s="31"/>
      <c r="D27" s="79"/>
      <c r="E27" s="24" t="b">
        <v>0</v>
      </c>
      <c r="F27" s="32">
        <v>-10</v>
      </c>
      <c r="G27" s="33">
        <f t="shared" si="2"/>
        <v>0</v>
      </c>
      <c r="H27" s="32">
        <v>1</v>
      </c>
      <c r="I27" s="34">
        <f t="shared" si="0"/>
        <v>0</v>
      </c>
      <c r="J27" s="32">
        <v>0</v>
      </c>
      <c r="K27" s="34">
        <f t="shared" si="1"/>
        <v>0</v>
      </c>
      <c r="L27" s="8"/>
      <c r="M27" s="8"/>
      <c r="N27" s="8"/>
      <c r="O27" s="8"/>
    </row>
    <row r="28" spans="1:15" ht="17" thickBot="1" x14ac:dyDescent="0.25">
      <c r="A28" s="43"/>
      <c r="B28" s="30" t="s">
        <v>32</v>
      </c>
      <c r="C28" s="31"/>
      <c r="D28" s="79"/>
      <c r="E28" s="24" t="b">
        <v>0</v>
      </c>
      <c r="F28" s="56">
        <v>-50</v>
      </c>
      <c r="G28" s="83">
        <f t="shared" si="2"/>
        <v>0</v>
      </c>
      <c r="H28" s="56">
        <v>1</v>
      </c>
      <c r="I28" s="84">
        <f t="shared" si="0"/>
        <v>0</v>
      </c>
      <c r="J28" s="56">
        <v>1</v>
      </c>
      <c r="K28" s="84">
        <f t="shared" si="1"/>
        <v>0</v>
      </c>
      <c r="L28" s="51"/>
      <c r="M28" s="8"/>
      <c r="N28" s="8"/>
      <c r="O28" s="8"/>
    </row>
    <row r="29" spans="1:15" x14ac:dyDescent="0.2">
      <c r="A29" s="51" t="s">
        <v>42</v>
      </c>
      <c r="B29" s="49" t="s">
        <v>58</v>
      </c>
      <c r="C29" s="23"/>
      <c r="D29" s="78"/>
      <c r="E29" s="88" t="b">
        <v>0</v>
      </c>
      <c r="F29" s="89">
        <v>0</v>
      </c>
      <c r="G29" s="89">
        <f t="shared" si="2"/>
        <v>0</v>
      </c>
      <c r="H29" s="89">
        <v>3</v>
      </c>
      <c r="I29" s="89">
        <f t="shared" si="0"/>
        <v>0</v>
      </c>
      <c r="J29" s="89">
        <v>0</v>
      </c>
      <c r="K29" s="89">
        <f t="shared" si="1"/>
        <v>0</v>
      </c>
      <c r="L29" s="51"/>
      <c r="M29" s="8"/>
      <c r="N29" s="8"/>
      <c r="O29" s="8"/>
    </row>
    <row r="30" spans="1:15" ht="17" thickBot="1" x14ac:dyDescent="0.25">
      <c r="A30" s="51" t="s">
        <v>43</v>
      </c>
      <c r="B30" s="52" t="s">
        <v>57</v>
      </c>
      <c r="C30" s="38"/>
      <c r="D30" s="80"/>
      <c r="E30" s="90" t="b">
        <v>0</v>
      </c>
      <c r="F30" s="91" t="s">
        <v>65</v>
      </c>
      <c r="G30" s="92" t="s">
        <v>65</v>
      </c>
      <c r="H30" s="91" t="s">
        <v>65</v>
      </c>
      <c r="I30" s="92" t="s">
        <v>65</v>
      </c>
      <c r="J30" s="91" t="s">
        <v>65</v>
      </c>
      <c r="K30" s="92"/>
      <c r="L30" s="51"/>
      <c r="M30" s="8"/>
      <c r="N30" s="8"/>
      <c r="O30" s="8"/>
    </row>
    <row r="31" spans="1:15" x14ac:dyDescent="0.2">
      <c r="A31" s="51" t="s">
        <v>44</v>
      </c>
      <c r="B31" s="51" t="s">
        <v>59</v>
      </c>
      <c r="C31" s="53"/>
      <c r="D31" s="79"/>
      <c r="E31" s="54" t="b">
        <v>0</v>
      </c>
      <c r="F31" s="85">
        <v>0</v>
      </c>
      <c r="G31" s="86">
        <f t="shared" si="2"/>
        <v>0</v>
      </c>
      <c r="H31" s="85">
        <v>3</v>
      </c>
      <c r="I31" s="87">
        <f t="shared" si="0"/>
        <v>0</v>
      </c>
      <c r="J31" s="85">
        <v>0</v>
      </c>
      <c r="K31" s="87">
        <f t="shared" si="1"/>
        <v>0</v>
      </c>
      <c r="L31" s="8"/>
      <c r="M31" s="8"/>
      <c r="N31" s="8"/>
      <c r="O31" s="8"/>
    </row>
    <row r="32" spans="1:15" x14ac:dyDescent="0.2">
      <c r="A32" s="51" t="s">
        <v>60</v>
      </c>
      <c r="B32" s="51" t="s">
        <v>14</v>
      </c>
      <c r="C32" s="31"/>
      <c r="D32" s="79"/>
      <c r="E32" s="55" t="b">
        <v>0</v>
      </c>
      <c r="F32" s="32">
        <v>0</v>
      </c>
      <c r="G32" s="33">
        <f t="shared" si="2"/>
        <v>0</v>
      </c>
      <c r="H32" s="32">
        <v>1</v>
      </c>
      <c r="I32" s="34">
        <f t="shared" si="0"/>
        <v>0</v>
      </c>
      <c r="J32" s="32">
        <v>0</v>
      </c>
      <c r="K32" s="34">
        <f t="shared" si="1"/>
        <v>0</v>
      </c>
      <c r="L32" s="8"/>
      <c r="M32" s="8"/>
      <c r="N32" s="8"/>
      <c r="O32" s="8"/>
    </row>
    <row r="33" spans="1:15" ht="17" thickBot="1" x14ac:dyDescent="0.25">
      <c r="A33" s="51"/>
      <c r="B33" s="51" t="s">
        <v>15</v>
      </c>
      <c r="C33" s="31"/>
      <c r="D33" s="79"/>
      <c r="E33" s="55" t="b">
        <v>0</v>
      </c>
      <c r="F33" s="32">
        <v>0</v>
      </c>
      <c r="G33" s="33">
        <f t="shared" si="2"/>
        <v>0</v>
      </c>
      <c r="H33" s="32">
        <v>1</v>
      </c>
      <c r="I33" s="34">
        <f t="shared" si="0"/>
        <v>0</v>
      </c>
      <c r="J33" s="32">
        <v>0</v>
      </c>
      <c r="K33" s="34">
        <f t="shared" si="1"/>
        <v>0</v>
      </c>
      <c r="L33" s="8"/>
      <c r="M33" s="8"/>
      <c r="N33" s="8"/>
      <c r="O33" s="8"/>
    </row>
    <row r="34" spans="1:15" ht="17" thickBot="1" x14ac:dyDescent="0.25">
      <c r="A34" s="57" t="s">
        <v>45</v>
      </c>
      <c r="B34" s="58" t="s">
        <v>21</v>
      </c>
      <c r="C34" s="59" t="s">
        <v>29</v>
      </c>
      <c r="D34" s="82">
        <f>B7</f>
        <v>29.320891975117284</v>
      </c>
      <c r="E34" s="60">
        <f>B7</f>
        <v>29.320891975117284</v>
      </c>
      <c r="F34" s="61">
        <v>10</v>
      </c>
      <c r="G34" s="62">
        <f>IF(B7&gt;35,F34,(0))</f>
        <v>0</v>
      </c>
      <c r="H34" s="61">
        <v>0</v>
      </c>
      <c r="I34" s="63">
        <f t="shared" si="0"/>
        <v>0</v>
      </c>
      <c r="J34" s="61">
        <v>0</v>
      </c>
      <c r="K34" s="63">
        <f t="shared" si="1"/>
        <v>0</v>
      </c>
      <c r="L34" s="8"/>
      <c r="M34" s="8"/>
      <c r="N34" s="8"/>
      <c r="O34" s="8"/>
    </row>
    <row r="35" spans="1:15" ht="17" thickBot="1" x14ac:dyDescent="0.25">
      <c r="A35" s="64" t="s">
        <v>24</v>
      </c>
      <c r="B35" s="65"/>
      <c r="C35" s="65"/>
      <c r="D35" s="66"/>
      <c r="E35" s="66"/>
      <c r="F35" s="67"/>
      <c r="G35" s="68">
        <f>SUM(G9:G34)</f>
        <v>-30</v>
      </c>
      <c r="H35" s="69" t="s">
        <v>30</v>
      </c>
      <c r="I35" s="70">
        <f>SUM(I9:I34)</f>
        <v>2</v>
      </c>
      <c r="J35" s="71" t="s">
        <v>13</v>
      </c>
      <c r="K35" s="72">
        <f>SUM(K9:K34)</f>
        <v>2</v>
      </c>
      <c r="L35" s="8"/>
      <c r="M35" s="8"/>
      <c r="N35" s="8"/>
      <c r="O35" s="8"/>
    </row>
    <row r="36" spans="1:15" x14ac:dyDescent="0.2">
      <c r="D36" s="8"/>
    </row>
    <row r="37" spans="1:15" x14ac:dyDescent="0.2">
      <c r="A37" t="s">
        <v>51</v>
      </c>
    </row>
    <row r="38" spans="1:15" x14ac:dyDescent="0.2">
      <c r="A38" t="s">
        <v>52</v>
      </c>
    </row>
    <row r="39" spans="1:15" x14ac:dyDescent="0.2">
      <c r="A39" t="s">
        <v>53</v>
      </c>
    </row>
    <row r="40" spans="1:15" x14ac:dyDescent="0.2">
      <c r="A40" t="s">
        <v>54</v>
      </c>
    </row>
  </sheetData>
  <mergeCells count="9">
    <mergeCell ref="I4:J4"/>
    <mergeCell ref="I5:J5"/>
    <mergeCell ref="I6:J6"/>
    <mergeCell ref="C2:F2"/>
    <mergeCell ref="C3:F3"/>
    <mergeCell ref="C4:F4"/>
    <mergeCell ref="C5:F5"/>
    <mergeCell ref="I2:J2"/>
    <mergeCell ref="I3:J3"/>
  </mergeCells>
  <phoneticPr fontId="7" type="noConversion"/>
  <pageMargins left="0.5" right="0.2" top="1" bottom="0.75" header="0.25" footer="0"/>
  <pageSetup scale="87" orientation="portrait" horizontalDpi="0" verticalDpi="0"/>
  <headerFooter>
    <oddHeader>&amp;C&amp;"Calibri,Regular"&amp;36&amp;K000000MENTZ LIPOCALCULATOR&amp;"Arial,Regular"&amp;8&amp;K101010©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3" name="Check Box 18">
              <controlPr defaultSize="0" autoFill="0" autoLine="0" autoPict="0">
                <anchor moveWithCells="1">
                  <from>
                    <xdr:col>3</xdr:col>
                    <xdr:colOff>63500</xdr:colOff>
                    <xdr:row>8</xdr:row>
                    <xdr:rowOff>12700</xdr:rowOff>
                  </from>
                  <to>
                    <xdr:col>4</xdr:col>
                    <xdr:colOff>50800</xdr:colOff>
                    <xdr:row>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3" r:id="rId4" name="Check Box 19">
              <controlPr defaultSize="0" autoFill="0" autoLine="0" autoPict="0">
                <anchor moveWithCells="1">
                  <from>
                    <xdr:col>3</xdr:col>
                    <xdr:colOff>63500</xdr:colOff>
                    <xdr:row>9</xdr:row>
                    <xdr:rowOff>12700</xdr:rowOff>
                  </from>
                  <to>
                    <xdr:col>4</xdr:col>
                    <xdr:colOff>50800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5" name="Check Box 20">
              <controlPr defaultSize="0" autoFill="0" autoLine="0" autoPict="0">
                <anchor moveWithCells="1">
                  <from>
                    <xdr:col>3</xdr:col>
                    <xdr:colOff>63500</xdr:colOff>
                    <xdr:row>10</xdr:row>
                    <xdr:rowOff>12700</xdr:rowOff>
                  </from>
                  <to>
                    <xdr:col>4</xdr:col>
                    <xdr:colOff>50800</xdr:colOff>
                    <xdr:row>11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5" r:id="rId6" name="Check Box 21">
              <controlPr defaultSize="0" autoFill="0" autoLine="0" autoPict="0">
                <anchor moveWithCells="1">
                  <from>
                    <xdr:col>3</xdr:col>
                    <xdr:colOff>63500</xdr:colOff>
                    <xdr:row>11</xdr:row>
                    <xdr:rowOff>12700</xdr:rowOff>
                  </from>
                  <to>
                    <xdr:col>4</xdr:col>
                    <xdr:colOff>50800</xdr:colOff>
                    <xdr:row>12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6" r:id="rId7" name="Check Box 22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7" r:id="rId8" name="Check Box 23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8" r:id="rId9" name="Check Box 24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9" r:id="rId10" name="Check Box 25">
              <controlPr defaultSize="0" autoFill="0" autoLine="0" autoPict="0">
                <anchor moveWithCells="1">
                  <from>
                    <xdr:col>3</xdr:col>
                    <xdr:colOff>63500</xdr:colOff>
                    <xdr:row>15</xdr:row>
                    <xdr:rowOff>12700</xdr:rowOff>
                  </from>
                  <to>
                    <xdr:col>4</xdr:col>
                    <xdr:colOff>50800</xdr:colOff>
                    <xdr:row>16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0" r:id="rId11" name="Check Box 26">
              <controlPr defaultSize="0" autoFill="0" autoLine="0" autoPict="0">
                <anchor moveWithCells="1">
                  <from>
                    <xdr:col>3</xdr:col>
                    <xdr:colOff>63500</xdr:colOff>
                    <xdr:row>16</xdr:row>
                    <xdr:rowOff>12700</xdr:rowOff>
                  </from>
                  <to>
                    <xdr:col>4</xdr:col>
                    <xdr:colOff>50800</xdr:colOff>
                    <xdr:row>17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Fill="0" autoLine="0" autoPict="0">
                <anchor moveWithCells="1">
                  <from>
                    <xdr:col>3</xdr:col>
                    <xdr:colOff>63500</xdr:colOff>
                    <xdr:row>17</xdr:row>
                    <xdr:rowOff>12700</xdr:rowOff>
                  </from>
                  <to>
                    <xdr:col>4</xdr:col>
                    <xdr:colOff>50800</xdr:colOff>
                    <xdr:row>18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2" r:id="rId13" name="Check Box 28">
              <controlPr defaultSize="0" autoFill="0" autoLine="0" autoPict="0">
                <anchor moveWithCells="1">
                  <from>
                    <xdr:col>3</xdr:col>
                    <xdr:colOff>63500</xdr:colOff>
                    <xdr:row>18</xdr:row>
                    <xdr:rowOff>12700</xdr:rowOff>
                  </from>
                  <to>
                    <xdr:col>4</xdr:col>
                    <xdr:colOff>50800</xdr:colOff>
                    <xdr:row>19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Fill="0" autoLine="0" autoPict="0">
                <anchor moveWithCells="1">
                  <from>
                    <xdr:col>3</xdr:col>
                    <xdr:colOff>63500</xdr:colOff>
                    <xdr:row>19</xdr:row>
                    <xdr:rowOff>12700</xdr:rowOff>
                  </from>
                  <to>
                    <xdr:col>4</xdr:col>
                    <xdr:colOff>50800</xdr:colOff>
                    <xdr:row>20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4" r:id="rId15" name="Check Box 30">
              <controlPr defaultSize="0" autoFill="0" autoLine="0" autoPict="0">
                <anchor moveWithCells="1">
                  <from>
                    <xdr:col>3</xdr:col>
                    <xdr:colOff>63500</xdr:colOff>
                    <xdr:row>20</xdr:row>
                    <xdr:rowOff>12700</xdr:rowOff>
                  </from>
                  <to>
                    <xdr:col>4</xdr:col>
                    <xdr:colOff>50800</xdr:colOff>
                    <xdr:row>21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5" r:id="rId16" name="Check Box 31">
              <controlPr defaultSize="0" autoFill="0" autoLine="0" autoPict="0">
                <anchor moveWithCells="1">
                  <from>
                    <xdr:col>3</xdr:col>
                    <xdr:colOff>63500</xdr:colOff>
                    <xdr:row>21</xdr:row>
                    <xdr:rowOff>0</xdr:rowOff>
                  </from>
                  <to>
                    <xdr:col>4</xdr:col>
                    <xdr:colOff>50800</xdr:colOff>
                    <xdr:row>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6" r:id="rId17" name="Check Box 32">
              <controlPr defaultSize="0" autoFill="0" autoLine="0" autoPict="0">
                <anchor moveWithCells="1">
                  <from>
                    <xdr:col>3</xdr:col>
                    <xdr:colOff>63500</xdr:colOff>
                    <xdr:row>21</xdr:row>
                    <xdr:rowOff>12700</xdr:rowOff>
                  </from>
                  <to>
                    <xdr:col>4</xdr:col>
                    <xdr:colOff>50800</xdr:colOff>
                    <xdr:row>22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7" r:id="rId18" name="Check Box 33">
              <controlPr defaultSize="0" autoFill="0" autoLine="0" autoPict="0">
                <anchor moveWithCells="1">
                  <from>
                    <xdr:col>3</xdr:col>
                    <xdr:colOff>63500</xdr:colOff>
                    <xdr:row>22</xdr:row>
                    <xdr:rowOff>0</xdr:rowOff>
                  </from>
                  <to>
                    <xdr:col>4</xdr:col>
                    <xdr:colOff>50800</xdr:colOff>
                    <xdr:row>23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8" r:id="rId19" name="Check Box 34">
              <controlPr defaultSize="0" autoFill="0" autoLine="0" autoPict="0">
                <anchor moveWithCells="1">
                  <from>
                    <xdr:col>3</xdr:col>
                    <xdr:colOff>63500</xdr:colOff>
                    <xdr:row>22</xdr:row>
                    <xdr:rowOff>12700</xdr:rowOff>
                  </from>
                  <to>
                    <xdr:col>4</xdr:col>
                    <xdr:colOff>50800</xdr:colOff>
                    <xdr:row>23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9" r:id="rId20" name="Check Box 35">
              <controlPr defaultSize="0" autoFill="0" autoLine="0" autoPict="0">
                <anchor moveWithCells="1">
                  <from>
                    <xdr:col>3</xdr:col>
                    <xdr:colOff>63500</xdr:colOff>
                    <xdr:row>23</xdr:row>
                    <xdr:rowOff>12700</xdr:rowOff>
                  </from>
                  <to>
                    <xdr:col>4</xdr:col>
                    <xdr:colOff>50800</xdr:colOff>
                    <xdr:row>24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0" r:id="rId21" name="Check Box 36">
              <controlPr defaultSize="0" autoFill="0" autoLine="0" autoPict="0">
                <anchor moveWithCells="1">
                  <from>
                    <xdr:col>3</xdr:col>
                    <xdr:colOff>63500</xdr:colOff>
                    <xdr:row>24</xdr:row>
                    <xdr:rowOff>12700</xdr:rowOff>
                  </from>
                  <to>
                    <xdr:col>4</xdr:col>
                    <xdr:colOff>50800</xdr:colOff>
                    <xdr:row>25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1" r:id="rId22" name="Check Box 37">
              <controlPr defaultSize="0" autoFill="0" autoLine="0" autoPict="0">
                <anchor moveWithCells="1">
                  <from>
                    <xdr:col>3</xdr:col>
                    <xdr:colOff>63500</xdr:colOff>
                    <xdr:row>25</xdr:row>
                    <xdr:rowOff>12700</xdr:rowOff>
                  </from>
                  <to>
                    <xdr:col>4</xdr:col>
                    <xdr:colOff>50800</xdr:colOff>
                    <xdr:row>26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2" r:id="rId23" name="Check Box 38">
              <controlPr defaultSize="0" autoFill="0" autoLine="0" autoPict="0">
                <anchor moveWithCells="1">
                  <from>
                    <xdr:col>3</xdr:col>
                    <xdr:colOff>63500</xdr:colOff>
                    <xdr:row>26</xdr:row>
                    <xdr:rowOff>0</xdr:rowOff>
                  </from>
                  <to>
                    <xdr:col>4</xdr:col>
                    <xdr:colOff>50800</xdr:colOff>
                    <xdr:row>27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3" r:id="rId24" name="Check Box 39">
              <controlPr defaultSize="0" autoFill="0" autoLine="0" autoPict="0">
                <anchor moveWithCells="1">
                  <from>
                    <xdr:col>3</xdr:col>
                    <xdr:colOff>63500</xdr:colOff>
                    <xdr:row>26</xdr:row>
                    <xdr:rowOff>0</xdr:rowOff>
                  </from>
                  <to>
                    <xdr:col>4</xdr:col>
                    <xdr:colOff>50800</xdr:colOff>
                    <xdr:row>27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4" r:id="rId25" name="Check Box 40">
              <controlPr defaultSize="0" autoFill="0" autoLine="0" autoPict="0">
                <anchor moveWithCells="1">
                  <from>
                    <xdr:col>3</xdr:col>
                    <xdr:colOff>63500</xdr:colOff>
                    <xdr:row>26</xdr:row>
                    <xdr:rowOff>12700</xdr:rowOff>
                  </from>
                  <to>
                    <xdr:col>4</xdr:col>
                    <xdr:colOff>50800</xdr:colOff>
                    <xdr:row>27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5" r:id="rId26" name="Check Box 41">
              <controlPr defaultSize="0" autoFill="0" autoLine="0" autoPict="0">
                <anchor moveWithCells="1">
                  <from>
                    <xdr:col>3</xdr:col>
                    <xdr:colOff>63500</xdr:colOff>
                    <xdr:row>27</xdr:row>
                    <xdr:rowOff>12700</xdr:rowOff>
                  </from>
                  <to>
                    <xdr:col>4</xdr:col>
                    <xdr:colOff>50800</xdr:colOff>
                    <xdr:row>28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6" r:id="rId27" name="Check Box 42">
              <controlPr defaultSize="0" autoFill="0" autoLine="0" autoPict="0">
                <anchor moveWithCells="1">
                  <from>
                    <xdr:col>3</xdr:col>
                    <xdr:colOff>63500</xdr:colOff>
                    <xdr:row>28</xdr:row>
                    <xdr:rowOff>12700</xdr:rowOff>
                  </from>
                  <to>
                    <xdr:col>4</xdr:col>
                    <xdr:colOff>50800</xdr:colOff>
                    <xdr:row>29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7" r:id="rId28" name="Check Box 43">
              <controlPr defaultSize="0" autoFill="0" autoLine="0" autoPict="0">
                <anchor moveWithCells="1">
                  <from>
                    <xdr:col>3</xdr:col>
                    <xdr:colOff>63500</xdr:colOff>
                    <xdr:row>29</xdr:row>
                    <xdr:rowOff>12700</xdr:rowOff>
                  </from>
                  <to>
                    <xdr:col>4</xdr:col>
                    <xdr:colOff>50800</xdr:colOff>
                    <xdr:row>30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8" r:id="rId29" name="Check Box 44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9" r:id="rId30" name="Check Box 45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0" r:id="rId31" name="Check Box 46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1" r:id="rId32" name="Check Box 47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2" r:id="rId33" name="Check Box 48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3" r:id="rId34" name="Check Box 49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0</xdr:rowOff>
                  </from>
                  <to>
                    <xdr:col>4</xdr:col>
                    <xdr:colOff>50800</xdr:colOff>
                    <xdr:row>31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4" r:id="rId35" name="Check Box 50">
              <controlPr defaultSize="0" autoFill="0" autoLine="0" autoPict="0">
                <anchor moveWithCells="1">
                  <from>
                    <xdr:col>3</xdr:col>
                    <xdr:colOff>63500</xdr:colOff>
                    <xdr:row>30</xdr:row>
                    <xdr:rowOff>12700</xdr:rowOff>
                  </from>
                  <to>
                    <xdr:col>4</xdr:col>
                    <xdr:colOff>50800</xdr:colOff>
                    <xdr:row>31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" r:id="rId36" name="Check Box 51">
              <controlPr defaultSize="0" autoFill="0" autoLine="0" autoPict="0">
                <anchor moveWithCells="1">
                  <from>
                    <xdr:col>3</xdr:col>
                    <xdr:colOff>63500</xdr:colOff>
                    <xdr:row>31</xdr:row>
                    <xdr:rowOff>12700</xdr:rowOff>
                  </from>
                  <to>
                    <xdr:col>4</xdr:col>
                    <xdr:colOff>50800</xdr:colOff>
                    <xdr:row>32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6" r:id="rId37" name="Check Box 52">
              <controlPr defaultSize="0" autoFill="0" autoLine="0" autoPict="0">
                <anchor moveWithCells="1">
                  <from>
                    <xdr:col>3</xdr:col>
                    <xdr:colOff>63500</xdr:colOff>
                    <xdr:row>32</xdr:row>
                    <xdr:rowOff>0</xdr:rowOff>
                  </from>
                  <to>
                    <xdr:col>4</xdr:col>
                    <xdr:colOff>50800</xdr:colOff>
                    <xdr:row>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7" r:id="rId38" name="Check Box 53">
              <controlPr defaultSize="0" autoFill="0" autoLine="0" autoPict="0">
                <anchor moveWithCells="1">
                  <from>
                    <xdr:col>3</xdr:col>
                    <xdr:colOff>63500</xdr:colOff>
                    <xdr:row>32</xdr:row>
                    <xdr:rowOff>0</xdr:rowOff>
                  </from>
                  <to>
                    <xdr:col>4</xdr:col>
                    <xdr:colOff>50800</xdr:colOff>
                    <xdr:row>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8" r:id="rId39" name="Check Box 54">
              <controlPr defaultSize="0" autoFill="0" autoLine="0" autoPict="0">
                <anchor moveWithCells="1">
                  <from>
                    <xdr:col>3</xdr:col>
                    <xdr:colOff>63500</xdr:colOff>
                    <xdr:row>32</xdr:row>
                    <xdr:rowOff>12700</xdr:rowOff>
                  </from>
                  <to>
                    <xdr:col>4</xdr:col>
                    <xdr:colOff>50800</xdr:colOff>
                    <xdr:row>33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40" name="Check Box 97">
              <controlPr defaultSize="0" autoFill="0" autoLine="0" autoPict="0">
                <anchor moveWithCells="1">
                  <from>
                    <xdr:col>3</xdr:col>
                    <xdr:colOff>63500</xdr:colOff>
                    <xdr:row>9</xdr:row>
                    <xdr:rowOff>12700</xdr:rowOff>
                  </from>
                  <to>
                    <xdr:col>4</xdr:col>
                    <xdr:colOff>50800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2" r:id="rId41" name="Check Box 98">
              <controlPr defaultSize="0" autoFill="0" autoLine="0" autoPict="0">
                <anchor moveWithCells="1">
                  <from>
                    <xdr:col>3</xdr:col>
                    <xdr:colOff>63500</xdr:colOff>
                    <xdr:row>10</xdr:row>
                    <xdr:rowOff>12700</xdr:rowOff>
                  </from>
                  <to>
                    <xdr:col>4</xdr:col>
                    <xdr:colOff>50800</xdr:colOff>
                    <xdr:row>11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3" r:id="rId42" name="Check Box 99">
              <controlPr defaultSize="0" autoFill="0" autoLine="0" autoPict="0">
                <anchor moveWithCells="1">
                  <from>
                    <xdr:col>3</xdr:col>
                    <xdr:colOff>63500</xdr:colOff>
                    <xdr:row>11</xdr:row>
                    <xdr:rowOff>12700</xdr:rowOff>
                  </from>
                  <to>
                    <xdr:col>4</xdr:col>
                    <xdr:colOff>50800</xdr:colOff>
                    <xdr:row>12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43" name="Check Box 103">
              <controlPr defaultSize="0" autoFill="0" autoLine="0" autoPict="0">
                <anchor moveWithCells="1">
                  <from>
                    <xdr:col>3</xdr:col>
                    <xdr:colOff>63500</xdr:colOff>
                    <xdr:row>9</xdr:row>
                    <xdr:rowOff>12700</xdr:rowOff>
                  </from>
                  <to>
                    <xdr:col>4</xdr:col>
                    <xdr:colOff>50800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8" r:id="rId44" name="Check Box 104">
              <controlPr defaultSize="0" autoFill="0" autoLine="0" autoPict="0">
                <anchor moveWithCells="1">
                  <from>
                    <xdr:col>3</xdr:col>
                    <xdr:colOff>63500</xdr:colOff>
                    <xdr:row>10</xdr:row>
                    <xdr:rowOff>12700</xdr:rowOff>
                  </from>
                  <to>
                    <xdr:col>4</xdr:col>
                    <xdr:colOff>50800</xdr:colOff>
                    <xdr:row>11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9" r:id="rId45" name="Check Box 105">
              <controlPr defaultSize="0" autoFill="0" autoLine="0" autoPict="0">
                <anchor moveWithCells="1">
                  <from>
                    <xdr:col>3</xdr:col>
                    <xdr:colOff>63500</xdr:colOff>
                    <xdr:row>11</xdr:row>
                    <xdr:rowOff>12700</xdr:rowOff>
                  </from>
                  <to>
                    <xdr:col>4</xdr:col>
                    <xdr:colOff>50800</xdr:colOff>
                    <xdr:row>12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46" name="Check Box 109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47" name="Check Box 110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48" name="Check Box 111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49" name="Check Box 112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7" r:id="rId50" name="Check Box 113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8" r:id="rId51" name="Check Box 114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9" r:id="rId52" name="Check Box 115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0" r:id="rId53" name="Check Box 116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54" name="Check Box 117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8" r:id="rId55" name="Check Box 154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9" r:id="rId56" name="Check Box 155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0" r:id="rId57" name="Check Box 156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1" r:id="rId58" name="Check Box 157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2" r:id="rId59" name="Check Box 158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3" r:id="rId60" name="Check Box 159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12700</xdr:rowOff>
                  </from>
                  <to>
                    <xdr:col>4</xdr:col>
                    <xdr:colOff>50800</xdr:colOff>
                    <xdr:row>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4" r:id="rId61" name="Check Box 160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5" r:id="rId62" name="Check Box 161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6" r:id="rId63" name="Check Box 162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12700</xdr:rowOff>
                  </from>
                  <to>
                    <xdr:col>4</xdr:col>
                    <xdr:colOff>50800</xdr:colOff>
                    <xdr:row>15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1" r:id="rId64" name="Check Box 217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2" r:id="rId65" name="Check Box 218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3" r:id="rId66" name="Check Box 219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12700</xdr:rowOff>
                  </from>
                  <to>
                    <xdr:col>4</xdr:col>
                    <xdr:colOff>50800</xdr:colOff>
                    <xdr:row>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8" r:id="rId67" name="Check Box 244">
              <controlPr defaultSize="0" autoFill="0" autoLine="0" autoPict="0">
                <anchor moveWithCells="1">
                  <from>
                    <xdr:col>3</xdr:col>
                    <xdr:colOff>63500</xdr:colOff>
                    <xdr:row>18</xdr:row>
                    <xdr:rowOff>12700</xdr:rowOff>
                  </from>
                  <to>
                    <xdr:col>4</xdr:col>
                    <xdr:colOff>50800</xdr:colOff>
                    <xdr:row>19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9" r:id="rId68" name="Check Box 245">
              <controlPr defaultSize="0" autoFill="0" autoLine="0" autoPict="0">
                <anchor moveWithCells="1">
                  <from>
                    <xdr:col>3</xdr:col>
                    <xdr:colOff>63500</xdr:colOff>
                    <xdr:row>19</xdr:row>
                    <xdr:rowOff>12700</xdr:rowOff>
                  </from>
                  <to>
                    <xdr:col>4</xdr:col>
                    <xdr:colOff>50800</xdr:colOff>
                    <xdr:row>20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5" r:id="rId69" name="Check Box 251">
              <controlPr defaultSize="0" autoFill="0" autoLine="0" autoPict="0">
                <anchor moveWithCells="1">
                  <from>
                    <xdr:col>3</xdr:col>
                    <xdr:colOff>63500</xdr:colOff>
                    <xdr:row>18</xdr:row>
                    <xdr:rowOff>12700</xdr:rowOff>
                  </from>
                  <to>
                    <xdr:col>4</xdr:col>
                    <xdr:colOff>50800</xdr:colOff>
                    <xdr:row>19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6" r:id="rId70" name="Check Box 252">
              <controlPr defaultSize="0" autoFill="0" autoLine="0" autoPict="0">
                <anchor moveWithCells="1">
                  <from>
                    <xdr:col>3</xdr:col>
                    <xdr:colOff>63500</xdr:colOff>
                    <xdr:row>19</xdr:row>
                    <xdr:rowOff>12700</xdr:rowOff>
                  </from>
                  <to>
                    <xdr:col>4</xdr:col>
                    <xdr:colOff>50800</xdr:colOff>
                    <xdr:row>20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7" r:id="rId71" name="Check Box 253">
              <controlPr defaultSize="0" autoFill="0" autoLine="0" autoPict="0">
                <anchor moveWithCells="1">
                  <from>
                    <xdr:col>3</xdr:col>
                    <xdr:colOff>63500</xdr:colOff>
                    <xdr:row>19</xdr:row>
                    <xdr:rowOff>12700</xdr:rowOff>
                  </from>
                  <to>
                    <xdr:col>4</xdr:col>
                    <xdr:colOff>50800</xdr:colOff>
                    <xdr:row>20</xdr:row>
                    <xdr:rowOff>76200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2017-01-30T15:55:38Z</cp:lastPrinted>
  <dcterms:created xsi:type="dcterms:W3CDTF">2017-01-19T22:35:01Z</dcterms:created>
  <dcterms:modified xsi:type="dcterms:W3CDTF">2017-04-07T14:54:19Z</dcterms:modified>
</cp:coreProperties>
</file>