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filterPrivacy="1"/>
  <xr:revisionPtr revIDLastSave="0" documentId="13_ncr:1_{6D3FFF98-C114-410A-BF46-12F880CAB98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7 семестр" sheetId="6" r:id="rId1"/>
    <sheet name="RIANTY" sheetId="2" r:id="rId2"/>
    <sheet name="Диплом" sheetId="5" r:id="rId3"/>
    <sheet name="дизайн" sheetId="3" r:id="rId4"/>
    <sheet name="5 семестр" sheetId="1" r:id="rId5"/>
    <sheet name="6 семестр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120" i="2" l="1"/>
  <c r="N121" i="2" s="1"/>
  <c r="K120" i="2"/>
  <c r="J121" i="2" s="1"/>
  <c r="G120" i="2"/>
  <c r="F121" i="2" s="1"/>
  <c r="C120" i="2"/>
  <c r="B121" i="2" s="1"/>
  <c r="O112" i="2"/>
  <c r="N113" i="2" s="1"/>
  <c r="K112" i="2"/>
  <c r="J113" i="2" s="1"/>
  <c r="G112" i="2"/>
  <c r="F113" i="2" s="1"/>
  <c r="C112" i="2"/>
  <c r="B113" i="2" s="1"/>
  <c r="O104" i="2"/>
  <c r="N105" i="2" s="1"/>
  <c r="K104" i="2"/>
  <c r="J105" i="2" s="1"/>
  <c r="G104" i="2"/>
  <c r="F105" i="2" s="1"/>
  <c r="C104" i="2"/>
  <c r="B105" i="2" s="1"/>
  <c r="O96" i="2"/>
  <c r="N97" i="2" s="1"/>
  <c r="K96" i="2"/>
  <c r="J97" i="2" s="1"/>
  <c r="G96" i="2"/>
  <c r="F97" i="2" s="1"/>
  <c r="C96" i="2"/>
  <c r="B97" i="2" s="1"/>
  <c r="O88" i="2"/>
  <c r="N89" i="2" s="1"/>
  <c r="K88" i="2"/>
  <c r="J89" i="2" s="1"/>
  <c r="G88" i="2"/>
  <c r="F89" i="2" s="1"/>
  <c r="C88" i="2"/>
  <c r="B89" i="2" s="1"/>
  <c r="O80" i="2"/>
  <c r="N81" i="2" s="1"/>
  <c r="K80" i="2"/>
  <c r="J81" i="2" s="1"/>
  <c r="G80" i="2"/>
  <c r="F81" i="2" s="1"/>
  <c r="C80" i="2"/>
  <c r="B81" i="2" s="1"/>
  <c r="O72" i="2"/>
  <c r="N73" i="2" s="1"/>
  <c r="K72" i="2"/>
  <c r="J73" i="2" s="1"/>
  <c r="G72" i="2"/>
  <c r="F73" i="2" s="1"/>
  <c r="C72" i="2"/>
  <c r="B73" i="2" s="1"/>
  <c r="O64" i="2"/>
  <c r="N65" i="2" s="1"/>
  <c r="K64" i="2"/>
  <c r="J65" i="2" s="1"/>
  <c r="G64" i="2"/>
  <c r="F65" i="2" s="1"/>
  <c r="C64" i="2"/>
  <c r="B65" i="2" s="1"/>
  <c r="O56" i="2"/>
  <c r="N57" i="2" s="1"/>
  <c r="K56" i="2"/>
  <c r="J57" i="2" s="1"/>
  <c r="G56" i="2"/>
  <c r="F57" i="2" s="1"/>
  <c r="C56" i="2"/>
  <c r="B57" i="2" s="1"/>
  <c r="O48" i="2"/>
  <c r="N49" i="2" s="1"/>
  <c r="K48" i="2"/>
  <c r="J49" i="2" s="1"/>
  <c r="G48" i="2"/>
  <c r="F49" i="2" s="1"/>
  <c r="C48" i="2"/>
  <c r="B49" i="2" s="1"/>
  <c r="O40" i="2"/>
  <c r="N41" i="2" s="1"/>
  <c r="K40" i="2"/>
  <c r="J41" i="2" s="1"/>
  <c r="G40" i="2"/>
  <c r="F41" i="2" s="1"/>
  <c r="C40" i="2"/>
  <c r="B41" i="2" s="1"/>
  <c r="O32" i="2"/>
  <c r="N33" i="2" s="1"/>
  <c r="K32" i="2"/>
  <c r="J33" i="2" s="1"/>
  <c r="G32" i="2"/>
  <c r="F33" i="2" s="1"/>
  <c r="C32" i="2"/>
  <c r="B33" i="2" s="1"/>
  <c r="O24" i="2"/>
  <c r="N25" i="2" s="1"/>
  <c r="K24" i="2"/>
  <c r="J25" i="2" s="1"/>
  <c r="G24" i="2"/>
  <c r="F25" i="2" s="1"/>
  <c r="C24" i="2"/>
  <c r="B25" i="2" s="1"/>
  <c r="O16" i="2"/>
  <c r="N17" i="2" s="1"/>
  <c r="K16" i="2"/>
  <c r="J17" i="2" s="1"/>
  <c r="G16" i="2"/>
  <c r="F17" i="2" s="1"/>
  <c r="C16" i="2"/>
  <c r="B17" i="2" s="1"/>
  <c r="O7" i="2"/>
  <c r="N9" i="2" s="1"/>
  <c r="K7" i="2"/>
  <c r="J9" i="2" s="1"/>
  <c r="G7" i="2"/>
  <c r="F9" i="2" s="1"/>
  <c r="C7" i="2"/>
  <c r="B9" i="2" s="1"/>
  <c r="L30" i="4"/>
  <c r="L28" i="4"/>
  <c r="L26" i="4"/>
  <c r="L24" i="4"/>
  <c r="L22" i="4"/>
  <c r="L20" i="4"/>
  <c r="L18" i="4"/>
  <c r="B106" i="2" l="1"/>
  <c r="B58" i="2"/>
  <c r="B66" i="2"/>
  <c r="B90" i="2"/>
  <c r="B114" i="2"/>
  <c r="B50" i="2"/>
  <c r="B74" i="2"/>
  <c r="B98" i="2"/>
  <c r="B82" i="2"/>
  <c r="B122" i="2"/>
  <c r="B42" i="2"/>
  <c r="B34" i="2"/>
  <c r="B26" i="2"/>
  <c r="B18" i="2"/>
  <c r="B10" i="2"/>
  <c r="C125" i="2" l="1"/>
  <c r="C124" i="2"/>
  <c r="C126" i="2" l="1"/>
</calcChain>
</file>

<file path=xl/sharedStrings.xml><?xml version="1.0" encoding="utf-8"?>
<sst xmlns="http://schemas.openxmlformats.org/spreadsheetml/2006/main" count="794" uniqueCount="191">
  <si>
    <t>time</t>
  </si>
  <si>
    <t>1 неделя</t>
  </si>
  <si>
    <t>2 неделя</t>
  </si>
  <si>
    <t>пн</t>
  </si>
  <si>
    <t>вт</t>
  </si>
  <si>
    <t>ср</t>
  </si>
  <si>
    <t>чт</t>
  </si>
  <si>
    <t>пт</t>
  </si>
  <si>
    <t>сб</t>
  </si>
  <si>
    <t>вс</t>
  </si>
  <si>
    <t>&lt;8:00</t>
  </si>
  <si>
    <t>8:00-9:30</t>
  </si>
  <si>
    <t>9:40-11:10</t>
  </si>
  <si>
    <t>11:20-12:50</t>
  </si>
  <si>
    <t>13:20-14:50</t>
  </si>
  <si>
    <t>15:00-16:30</t>
  </si>
  <si>
    <t>16:50-18:20</t>
  </si>
  <si>
    <t>ОТУ</t>
  </si>
  <si>
    <t>ИИ</t>
  </si>
  <si>
    <t>ООП</t>
  </si>
  <si>
    <t>Физ-ра</t>
  </si>
  <si>
    <t>СРВ</t>
  </si>
  <si>
    <t>БД</t>
  </si>
  <si>
    <t>Практ/лаб</t>
  </si>
  <si>
    <t>Лекция</t>
  </si>
  <si>
    <t>Спать/собираться</t>
  </si>
  <si>
    <t>св.вр</t>
  </si>
  <si>
    <t>АД</t>
  </si>
  <si>
    <t>СХЕМТЕХ</t>
  </si>
  <si>
    <t>ИНЖЕНЕР</t>
  </si>
  <si>
    <t>28.09.2024 
 сб</t>
  </si>
  <si>
    <t>1-2 лаб</t>
  </si>
  <si>
    <t>2 лаб</t>
  </si>
  <si>
    <t>1 лаб</t>
  </si>
  <si>
    <t>29.09.24
вс</t>
  </si>
  <si>
    <t>1/2 лаб</t>
  </si>
  <si>
    <t>30.09.24
пн</t>
  </si>
  <si>
    <t>1,5 лаб</t>
  </si>
  <si>
    <r>
      <t xml:space="preserve">ИИ </t>
    </r>
    <r>
      <rPr>
        <sz val="11"/>
        <color rgb="FFFF0000"/>
        <rFont val="Calibri"/>
        <family val="2"/>
        <charset val="204"/>
        <scheme val="minor"/>
      </rPr>
      <t>521ауд</t>
    </r>
  </si>
  <si>
    <r>
      <t xml:space="preserve">ООП </t>
    </r>
    <r>
      <rPr>
        <sz val="11"/>
        <color rgb="FFFF0000"/>
        <rFont val="Calibri"/>
        <family val="2"/>
        <charset val="204"/>
        <scheme val="minor"/>
      </rPr>
      <t>508ауд</t>
    </r>
  </si>
  <si>
    <r>
      <t xml:space="preserve">ОТУ </t>
    </r>
    <r>
      <rPr>
        <sz val="11"/>
        <color rgb="FFFF0000"/>
        <rFont val="Calibri"/>
        <family val="2"/>
        <charset val="204"/>
        <scheme val="minor"/>
      </rPr>
      <t>520ауд</t>
    </r>
  </si>
  <si>
    <r>
      <t xml:space="preserve">Анализ д </t>
    </r>
    <r>
      <rPr>
        <sz val="11"/>
        <color rgb="FFFF0000"/>
        <rFont val="Calibri"/>
        <family val="2"/>
        <charset val="204"/>
        <scheme val="minor"/>
      </rPr>
      <t>524ауд</t>
    </r>
  </si>
  <si>
    <r>
      <t xml:space="preserve">Схемтех </t>
    </r>
    <r>
      <rPr>
        <sz val="11"/>
        <color rgb="FFFF0000"/>
        <rFont val="Calibri"/>
        <family val="2"/>
        <charset val="204"/>
        <scheme val="minor"/>
      </rPr>
      <t>508ауд</t>
    </r>
  </si>
  <si>
    <r>
      <t xml:space="preserve">Схемтех </t>
    </r>
    <r>
      <rPr>
        <sz val="11"/>
        <color rgb="FFFF0000"/>
        <rFont val="Calibri"/>
        <family val="2"/>
        <charset val="204"/>
        <scheme val="minor"/>
      </rPr>
      <t>521ауд</t>
    </r>
  </si>
  <si>
    <r>
      <t xml:space="preserve">СРВ </t>
    </r>
    <r>
      <rPr>
        <sz val="11"/>
        <color rgb="FFFF0000"/>
        <rFont val="Calibri"/>
        <family val="2"/>
        <charset val="204"/>
        <scheme val="minor"/>
      </rPr>
      <t>508ауд</t>
    </r>
  </si>
  <si>
    <r>
      <t xml:space="preserve">Инженер </t>
    </r>
    <r>
      <rPr>
        <sz val="11"/>
        <color rgb="FFFF0000"/>
        <rFont val="Calibri"/>
        <family val="2"/>
        <charset val="204"/>
        <scheme val="minor"/>
      </rPr>
      <t>431ауд</t>
    </r>
  </si>
  <si>
    <r>
      <t xml:space="preserve">БД </t>
    </r>
    <r>
      <rPr>
        <sz val="11"/>
        <color rgb="FFFF0000"/>
        <rFont val="Calibri"/>
        <family val="2"/>
        <charset val="204"/>
        <scheme val="minor"/>
      </rPr>
      <t>516ауд</t>
    </r>
  </si>
  <si>
    <r>
      <t xml:space="preserve">Инженер </t>
    </r>
    <r>
      <rPr>
        <sz val="11"/>
        <color rgb="FFFF0000"/>
        <rFont val="Calibri"/>
        <family val="2"/>
        <charset val="204"/>
        <scheme val="minor"/>
      </rPr>
      <t>520ауд</t>
    </r>
  </si>
  <si>
    <r>
      <t xml:space="preserve">БД </t>
    </r>
    <r>
      <rPr>
        <sz val="11"/>
        <color rgb="FFFF0000"/>
        <rFont val="Calibri"/>
        <family val="2"/>
        <charset val="204"/>
        <scheme val="minor"/>
      </rPr>
      <t>520ауд</t>
    </r>
  </si>
  <si>
    <r>
      <t xml:space="preserve">СРВ </t>
    </r>
    <r>
      <rPr>
        <sz val="11"/>
        <color rgb="FFFF0000"/>
        <rFont val="Calibri"/>
        <family val="2"/>
        <charset val="204"/>
        <scheme val="minor"/>
      </rPr>
      <t>520ауд</t>
    </r>
  </si>
  <si>
    <r>
      <t xml:space="preserve">ОТУ </t>
    </r>
    <r>
      <rPr>
        <sz val="11"/>
        <color rgb="FFFF0000"/>
        <rFont val="Calibri"/>
        <family val="2"/>
        <charset val="204"/>
        <scheme val="minor"/>
      </rPr>
      <t>508ауд</t>
    </r>
  </si>
  <si>
    <r>
      <t xml:space="preserve">ИИ </t>
    </r>
    <r>
      <rPr>
        <sz val="11"/>
        <color rgb="FFFF0000"/>
        <rFont val="Calibri"/>
        <family val="2"/>
        <charset val="204"/>
        <scheme val="minor"/>
      </rPr>
      <t>516ауд</t>
    </r>
  </si>
  <si>
    <r>
      <t xml:space="preserve">ООП </t>
    </r>
    <r>
      <rPr>
        <sz val="11"/>
        <color rgb="FFFF0000"/>
        <rFont val="Calibri"/>
        <family val="2"/>
        <charset val="204"/>
        <scheme val="minor"/>
      </rPr>
      <t>521ауд</t>
    </r>
  </si>
  <si>
    <r>
      <t xml:space="preserve">Анализ д </t>
    </r>
    <r>
      <rPr>
        <sz val="11"/>
        <color rgb="FFFF0000"/>
        <rFont val="Calibri"/>
        <family val="2"/>
        <charset val="204"/>
        <scheme val="minor"/>
      </rPr>
      <t>531ауд</t>
    </r>
  </si>
  <si>
    <r>
      <t xml:space="preserve">Анализ д </t>
    </r>
    <r>
      <rPr>
        <sz val="11"/>
        <color rgb="FFFF0000"/>
        <rFont val="Calibri"/>
        <family val="2"/>
        <charset val="204"/>
        <scheme val="minor"/>
      </rPr>
      <t>521ауд</t>
    </r>
  </si>
  <si>
    <t>Графический дизайн</t>
  </si>
  <si>
    <t>Иллюстрации</t>
  </si>
  <si>
    <t>Программы</t>
  </si>
  <si>
    <t>Adobe Photoshop</t>
  </si>
  <si>
    <t>Illustrator</t>
  </si>
  <si>
    <t>Canva</t>
  </si>
  <si>
    <t>Sketch</t>
  </si>
  <si>
    <t>Figma</t>
  </si>
  <si>
    <t>Уч Ресурсы</t>
  </si>
  <si>
    <t>YouTube</t>
  </si>
  <si>
    <t>Coursera</t>
  </si>
  <si>
    <t>Udemy</t>
  </si>
  <si>
    <t>Skillshare</t>
  </si>
  <si>
    <t>XeniaLuxury@yandex.ru</t>
  </si>
  <si>
    <t>DADDYKINK001</t>
  </si>
  <si>
    <t>Изображение</t>
  </si>
  <si>
    <t>Тип</t>
  </si>
  <si>
    <t>Композиция</t>
  </si>
  <si>
    <t>Форма и цвет</t>
  </si>
  <si>
    <t>СХЕМ</t>
  </si>
  <si>
    <t>complete</t>
  </si>
  <si>
    <t>ToDo</t>
  </si>
  <si>
    <t>сдано</t>
  </si>
  <si>
    <t>сдавать</t>
  </si>
  <si>
    <t>оценка</t>
  </si>
  <si>
    <t>сдано/не надо делать</t>
  </si>
  <si>
    <t>нужно сделать</t>
  </si>
  <si>
    <t>всего now15.05</t>
  </si>
  <si>
    <t>СИСА</t>
  </si>
  <si>
    <t>ИБ</t>
  </si>
  <si>
    <t>НС</t>
  </si>
  <si>
    <t>МИКРО</t>
  </si>
  <si>
    <t>ПРОЕКТК</t>
  </si>
  <si>
    <t>2</t>
  </si>
  <si>
    <t>ЭВМ</t>
  </si>
  <si>
    <t>Итоговая</t>
  </si>
  <si>
    <t>Экзамен</t>
  </si>
  <si>
    <t>тест1</t>
  </si>
  <si>
    <t>9</t>
  </si>
  <si>
    <t>ЗАЧЁТ</t>
  </si>
  <si>
    <t>зачет</t>
  </si>
  <si>
    <t>автомат</t>
  </si>
  <si>
    <t>Тема: "Программирование МК в 3д-принтерах и 3д-печати"</t>
  </si>
  <si>
    <t>Главы</t>
  </si>
  <si>
    <t>Сентябрь</t>
  </si>
  <si>
    <t>Работа рассылки</t>
  </si>
  <si>
    <t>дата</t>
  </si>
  <si>
    <t>кол-во соо</t>
  </si>
  <si>
    <t>полож отв</t>
  </si>
  <si>
    <t>инста</t>
  </si>
  <si>
    <t>тг</t>
  </si>
  <si>
    <t>Лида</t>
  </si>
  <si>
    <t>Рената</t>
  </si>
  <si>
    <t>Лиза</t>
  </si>
  <si>
    <t>Аня</t>
  </si>
  <si>
    <t>Итого</t>
  </si>
  <si>
    <t>Запись</t>
  </si>
  <si>
    <t>Телефон</t>
  </si>
  <si>
    <t>Фин рассчет</t>
  </si>
  <si>
    <t>Рублей по
позиции</t>
  </si>
  <si>
    <t>Рублей за 
день</t>
  </si>
  <si>
    <t>1 период сентября</t>
  </si>
  <si>
    <t>рублей</t>
  </si>
  <si>
    <t>2 период сентября</t>
  </si>
  <si>
    <t>ИТОГО:</t>
  </si>
  <si>
    <t>Предмет</t>
  </si>
  <si>
    <t>Задание</t>
  </si>
  <si>
    <t>Мобилки</t>
  </si>
  <si>
    <t>1 лаба</t>
  </si>
  <si>
    <t>03.09 -  17.09</t>
  </si>
  <si>
    <t>Выполнено,
не сдано</t>
  </si>
  <si>
    <t>Получено</t>
  </si>
  <si>
    <t>Сдано</t>
  </si>
  <si>
    <t>Задержка</t>
  </si>
  <si>
    <t>Проект</t>
  </si>
  <si>
    <t>1.09 - 29.12</t>
  </si>
  <si>
    <t>2 лаба</t>
  </si>
  <si>
    <t>3 лаба</t>
  </si>
  <si>
    <t>4 лаба</t>
  </si>
  <si>
    <t>5 лаба</t>
  </si>
  <si>
    <t>6 лаба</t>
  </si>
  <si>
    <t>17.09 - 01.10</t>
  </si>
  <si>
    <t>01.10-15.10</t>
  </si>
  <si>
    <t>15.10-29.10</t>
  </si>
  <si>
    <t>29.10-12.11</t>
  </si>
  <si>
    <t>12.11-26.11</t>
  </si>
  <si>
    <t>Оптоволоконные</t>
  </si>
  <si>
    <t>01.09-22.09</t>
  </si>
  <si>
    <t>22.09-06.10</t>
  </si>
  <si>
    <t>06.10-20.10</t>
  </si>
  <si>
    <t>20.10-03.11</t>
  </si>
  <si>
    <t>03.11-14.11</t>
  </si>
  <si>
    <t>14.11-28.11</t>
  </si>
  <si>
    <t>Сети ЭВМ</t>
  </si>
  <si>
    <t>Моделирование с</t>
  </si>
  <si>
    <t>12.09-26.09</t>
  </si>
  <si>
    <t>26.09-10.10</t>
  </si>
  <si>
    <t>7 лаба</t>
  </si>
  <si>
    <t>8 лаба</t>
  </si>
  <si>
    <t>Адм БД</t>
  </si>
  <si>
    <t>1.09 - 15.09</t>
  </si>
  <si>
    <t>15.09-29.09</t>
  </si>
  <si>
    <t>29.09-13.10</t>
  </si>
  <si>
    <t>13.10-27.10</t>
  </si>
  <si>
    <t>27.10-10.11</t>
  </si>
  <si>
    <t>10.11-24.11</t>
  </si>
  <si>
    <t>Документооборот</t>
  </si>
  <si>
    <t>02.09-03.09</t>
  </si>
  <si>
    <t>23.09-24.09</t>
  </si>
  <si>
    <t>07.10-08.10</t>
  </si>
  <si>
    <t>21.10-22.10</t>
  </si>
  <si>
    <t>04.11-05.11</t>
  </si>
  <si>
    <t>18.11-19.11</t>
  </si>
  <si>
    <t>Проектирование</t>
  </si>
  <si>
    <t>Адм 1С</t>
  </si>
  <si>
    <t>Телефонные сети</t>
  </si>
  <si>
    <t>04.09-11.09</t>
  </si>
  <si>
    <t>11.09-18.09</t>
  </si>
  <si>
    <t>18.09-25.09</t>
  </si>
  <si>
    <t>25.09-02.10</t>
  </si>
  <si>
    <t>02.10-09.10</t>
  </si>
  <si>
    <t>09.10-16.10</t>
  </si>
  <si>
    <t>02.09-16.09</t>
  </si>
  <si>
    <t>16.09-30.09</t>
  </si>
  <si>
    <t>30.09-14.10</t>
  </si>
  <si>
    <t>14.10-28.10</t>
  </si>
  <si>
    <t>28.10-11.11</t>
  </si>
  <si>
    <t>11.11-25.11</t>
  </si>
  <si>
    <t>05.09-12.09</t>
  </si>
  <si>
    <t>12.09-19.09</t>
  </si>
  <si>
    <t>19.09-26.09</t>
  </si>
  <si>
    <t>26.09-03.10</t>
  </si>
  <si>
    <t>03.10-10.10</t>
  </si>
  <si>
    <t>10.10-17.10</t>
  </si>
  <si>
    <t>10.10-24.10</t>
  </si>
  <si>
    <t>24.10-07.10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</si>
</sst>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DCACF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dashDot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 style="double">
        <color auto="1"/>
      </left>
      <right/>
      <top style="dashDot">
        <color auto="1"/>
      </top>
      <bottom style="dashDot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/>
      <right style="double">
        <color auto="1"/>
      </right>
      <top style="dashDot">
        <color auto="1"/>
      </top>
      <bottom style="dashDot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2" borderId="11" xfId="0" applyFill="1" applyBorder="1"/>
    <xf numFmtId="0" fontId="0" fillId="3" borderId="11" xfId="0" applyFill="1" applyBorder="1"/>
    <xf numFmtId="0" fontId="0" fillId="4" borderId="11" xfId="0" applyFill="1" applyBorder="1"/>
    <xf numFmtId="0" fontId="0" fillId="4" borderId="9" xfId="0" applyFill="1" applyBorder="1"/>
    <xf numFmtId="0" fontId="0" fillId="4" borderId="0" xfId="0" applyFill="1"/>
    <xf numFmtId="0" fontId="0" fillId="5" borderId="11" xfId="0" applyFill="1" applyBorder="1"/>
    <xf numFmtId="0" fontId="0" fillId="5" borderId="15" xfId="0" applyFill="1" applyBorder="1"/>
    <xf numFmtId="0" fontId="0" fillId="5" borderId="1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6" borderId="11" xfId="0" applyFill="1" applyBorder="1"/>
    <xf numFmtId="0" fontId="0" fillId="6" borderId="0" xfId="0" applyFill="1"/>
    <xf numFmtId="0" fontId="2" fillId="7" borderId="23" xfId="0" applyFont="1" applyFill="1" applyBorder="1"/>
    <xf numFmtId="0" fontId="2" fillId="7" borderId="8" xfId="0" applyFont="1" applyFill="1" applyBorder="1"/>
    <xf numFmtId="0" fontId="0" fillId="2" borderId="0" xfId="0" applyFill="1"/>
    <xf numFmtId="0" fontId="0" fillId="8" borderId="11" xfId="0" applyFill="1" applyBorder="1"/>
    <xf numFmtId="0" fontId="0" fillId="8" borderId="21" xfId="0" applyFill="1" applyBorder="1"/>
    <xf numFmtId="0" fontId="0" fillId="8" borderId="16" xfId="0" applyFill="1" applyBorder="1"/>
    <xf numFmtId="0" fontId="0" fillId="8" borderId="19" xfId="0" applyFill="1" applyBorder="1"/>
    <xf numFmtId="0" fontId="0" fillId="8" borderId="12" xfId="0" applyFill="1" applyBorder="1"/>
    <xf numFmtId="0" fontId="0" fillId="8" borderId="0" xfId="0" applyFill="1"/>
    <xf numFmtId="0" fontId="0" fillId="4" borderId="21" xfId="0" applyFill="1" applyBorder="1"/>
    <xf numFmtId="16" fontId="0" fillId="3" borderId="11" xfId="0" applyNumberForma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0" borderId="0" xfId="0" applyFont="1"/>
    <xf numFmtId="0" fontId="6" fillId="0" borderId="0" xfId="1"/>
    <xf numFmtId="0" fontId="4" fillId="0" borderId="0" xfId="0" applyFont="1"/>
    <xf numFmtId="0" fontId="0" fillId="7" borderId="11" xfId="0" applyFill="1" applyBorder="1"/>
    <xf numFmtId="0" fontId="0" fillId="7" borderId="11" xfId="0" applyFill="1" applyBorder="1" applyAlignment="1">
      <alignment horizontal="center"/>
    </xf>
    <xf numFmtId="0" fontId="0" fillId="10" borderId="0" xfId="0" applyFill="1"/>
    <xf numFmtId="0" fontId="3" fillId="10" borderId="0" xfId="0" applyFont="1" applyFill="1" applyAlignment="1">
      <alignment horizontal="center"/>
    </xf>
    <xf numFmtId="0" fontId="0" fillId="9" borderId="0" xfId="0" applyFill="1"/>
    <xf numFmtId="0" fontId="3" fillId="0" borderId="0" xfId="0" applyFont="1" applyFill="1" applyAlignment="1">
      <alignment horizontal="center"/>
    </xf>
    <xf numFmtId="0" fontId="0" fillId="0" borderId="0" xfId="0" applyFill="1"/>
    <xf numFmtId="0" fontId="3" fillId="0" borderId="25" xfId="0" applyFont="1" applyFill="1" applyBorder="1" applyAlignment="1">
      <alignment horizontal="center"/>
    </xf>
    <xf numFmtId="1" fontId="7" fillId="9" borderId="11" xfId="0" applyNumberFormat="1" applyFont="1" applyFill="1" applyBorder="1"/>
    <xf numFmtId="0" fontId="0" fillId="7" borderId="0" xfId="0" applyFill="1"/>
    <xf numFmtId="1" fontId="8" fillId="7" borderId="11" xfId="0" applyNumberFormat="1" applyFont="1" applyFill="1" applyBorder="1"/>
    <xf numFmtId="0" fontId="8" fillId="7" borderId="11" xfId="0" applyFont="1" applyFill="1" applyBorder="1"/>
    <xf numFmtId="1" fontId="8" fillId="7" borderId="11" xfId="0" applyNumberFormat="1" applyFont="1" applyFill="1" applyBorder="1" applyAlignment="1">
      <alignment horizontal="right"/>
    </xf>
    <xf numFmtId="0" fontId="8" fillId="7" borderId="11" xfId="0" applyFont="1" applyFill="1" applyBorder="1" applyAlignment="1">
      <alignment horizontal="right"/>
    </xf>
    <xf numFmtId="49" fontId="8" fillId="7" borderId="11" xfId="0" applyNumberFormat="1" applyFont="1" applyFill="1" applyBorder="1" applyAlignment="1">
      <alignment horizontal="right"/>
    </xf>
    <xf numFmtId="0" fontId="9" fillId="0" borderId="11" xfId="0" applyFont="1" applyBorder="1"/>
    <xf numFmtId="0" fontId="8" fillId="7" borderId="16" xfId="0" applyFont="1" applyFill="1" applyBorder="1"/>
    <xf numFmtId="0" fontId="9" fillId="0" borderId="16" xfId="0" applyFont="1" applyBorder="1"/>
    <xf numFmtId="0" fontId="0" fillId="7" borderId="16" xfId="0" applyFill="1" applyBorder="1"/>
    <xf numFmtId="0" fontId="0" fillId="7" borderId="19" xfId="0" applyFill="1" applyBorder="1"/>
    <xf numFmtId="0" fontId="0" fillId="11" borderId="19" xfId="0" applyFill="1" applyBorder="1"/>
    <xf numFmtId="0" fontId="0" fillId="11" borderId="11" xfId="0" applyFill="1" applyBorder="1"/>
    <xf numFmtId="0" fontId="0" fillId="7" borderId="26" xfId="0" applyFill="1" applyBorder="1"/>
    <xf numFmtId="0" fontId="0" fillId="9" borderId="19" xfId="0" applyFill="1" applyBorder="1"/>
    <xf numFmtId="0" fontId="9" fillId="4" borderId="11" xfId="0" applyFont="1" applyFill="1" applyBorder="1"/>
    <xf numFmtId="0" fontId="2" fillId="7" borderId="11" xfId="0" applyFont="1" applyFill="1" applyBorder="1" applyAlignment="1">
      <alignment horizontal="right"/>
    </xf>
    <xf numFmtId="1" fontId="7" fillId="9" borderId="11" xfId="0" applyNumberFormat="1" applyFont="1" applyFill="1" applyBorder="1" applyAlignment="1">
      <alignment horizontal="right"/>
    </xf>
    <xf numFmtId="1" fontId="0" fillId="0" borderId="0" xfId="0" applyNumberFormat="1"/>
    <xf numFmtId="1" fontId="7" fillId="8" borderId="11" xfId="0" applyNumberFormat="1" applyFont="1" applyFill="1" applyBorder="1"/>
    <xf numFmtId="1" fontId="7" fillId="8" borderId="11" xfId="0" applyNumberFormat="1" applyFont="1" applyFill="1" applyBorder="1" applyAlignment="1">
      <alignment horizontal="right"/>
    </xf>
    <xf numFmtId="0" fontId="0" fillId="4" borderId="16" xfId="0" applyFill="1" applyBorder="1"/>
    <xf numFmtId="0" fontId="0" fillId="12" borderId="11" xfId="0" applyFill="1" applyBorder="1" applyAlignment="1">
      <alignment horizontal="center"/>
    </xf>
    <xf numFmtId="1" fontId="7" fillId="8" borderId="25" xfId="0" applyNumberFormat="1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0" fillId="10" borderId="0" xfId="0" applyFont="1" applyFill="1" applyAlignment="1">
      <alignment horizontal="center"/>
    </xf>
    <xf numFmtId="14" fontId="3" fillId="5" borderId="0" xfId="0" applyNumberFormat="1" applyFont="1" applyFill="1"/>
    <xf numFmtId="0" fontId="0" fillId="14" borderId="0" xfId="0" applyFill="1" applyAlignment="1">
      <alignment horizontal="center" vertical="center"/>
    </xf>
    <xf numFmtId="0" fontId="0" fillId="13" borderId="11" xfId="0" applyFill="1" applyBorder="1" applyAlignment="1">
      <alignment horizontal="center" wrapText="1"/>
    </xf>
    <xf numFmtId="0" fontId="10" fillId="13" borderId="0" xfId="0" applyFont="1" applyFill="1"/>
    <xf numFmtId="0" fontId="0" fillId="13" borderId="0" xfId="0" applyFill="1"/>
    <xf numFmtId="0" fontId="10" fillId="6" borderId="0" xfId="0" applyFont="1" applyFill="1"/>
    <xf numFmtId="0" fontId="3" fillId="0" borderId="0" xfId="0" applyFont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 wrapText="1"/>
    </xf>
    <xf numFmtId="0" fontId="0" fillId="16" borderId="0" xfId="0" applyFill="1" applyAlignment="1">
      <alignment horizontal="center" vertical="top"/>
    </xf>
    <xf numFmtId="0" fontId="0" fillId="17" borderId="0" xfId="0" applyFill="1" applyAlignment="1">
      <alignment horizontal="center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1" fillId="0" borderId="0" xfId="0" applyFont="1"/>
    <xf numFmtId="0" fontId="0" fillId="17" borderId="0" xfId="0" applyFill="1"/>
    <xf numFmtId="0" fontId="3" fillId="11" borderId="0" xfId="0" applyFont="1" applyFill="1"/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0" fillId="10" borderId="3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1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 vertical="top"/>
    </xf>
    <xf numFmtId="14" fontId="2" fillId="7" borderId="3" xfId="0" applyNumberFormat="1" applyFont="1" applyFill="1" applyBorder="1" applyAlignment="1">
      <alignment horizontal="center"/>
    </xf>
    <xf numFmtId="14" fontId="2" fillId="7" borderId="4" xfId="0" applyNumberFormat="1" applyFont="1" applyFill="1" applyBorder="1" applyAlignment="1">
      <alignment horizontal="center"/>
    </xf>
    <xf numFmtId="14" fontId="2" fillId="7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0" xfId="0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DCACF6"/>
      <color rgb="FF33CCCC"/>
      <color rgb="FFFFABAB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XeniaLuxury@yandex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CFA9-6FB5-45FB-9FA6-BFEC5FCCA0DD}">
  <sheetPr>
    <tabColor rgb="FF7030A0"/>
  </sheetPr>
  <dimension ref="A1:N12"/>
  <sheetViews>
    <sheetView tabSelected="1" workbookViewId="0">
      <selection activeCell="G7" sqref="G7"/>
    </sheetView>
  </sheetViews>
  <sheetFormatPr defaultRowHeight="14.5" x14ac:dyDescent="0.35"/>
  <cols>
    <col min="1" max="1" width="16.54296875" customWidth="1"/>
    <col min="2" max="2" width="12.453125" customWidth="1"/>
    <col min="3" max="3" width="11.7265625" customWidth="1"/>
    <col min="4" max="4" width="11.26953125" customWidth="1"/>
    <col min="5" max="5" width="10.7265625" customWidth="1"/>
    <col min="6" max="6" width="11.36328125" customWidth="1"/>
    <col min="7" max="7" width="11.81640625" customWidth="1"/>
    <col min="8" max="8" width="11" customWidth="1"/>
    <col min="9" max="9" width="9.7265625" customWidth="1"/>
    <col min="10" max="10" width="13.54296875" customWidth="1"/>
    <col min="14" max="14" width="11" customWidth="1"/>
  </cols>
  <sheetData>
    <row r="1" spans="1:14" ht="30.5" customHeight="1" x14ac:dyDescent="0.45">
      <c r="B1" s="98" t="s">
        <v>99</v>
      </c>
      <c r="C1" s="98"/>
      <c r="D1" s="98"/>
      <c r="E1" s="98"/>
      <c r="F1" s="98"/>
      <c r="G1" s="98"/>
      <c r="H1" s="98"/>
      <c r="I1" s="92" t="s">
        <v>126</v>
      </c>
      <c r="J1" s="89" t="s">
        <v>125</v>
      </c>
      <c r="K1" s="90" t="s">
        <v>127</v>
      </c>
      <c r="L1" s="91" t="s">
        <v>128</v>
      </c>
    </row>
    <row r="2" spans="1:14" x14ac:dyDescent="0.35">
      <c r="A2" s="99" t="s">
        <v>121</v>
      </c>
      <c r="B2" s="99"/>
      <c r="C2" s="99"/>
      <c r="D2" s="99"/>
      <c r="E2" s="99"/>
      <c r="F2" s="99"/>
      <c r="G2" s="99"/>
      <c r="H2" s="99"/>
      <c r="I2" s="99"/>
      <c r="J2" s="99"/>
      <c r="K2" s="97"/>
      <c r="L2" s="97"/>
      <c r="M2" s="97"/>
      <c r="N2" s="97"/>
    </row>
    <row r="3" spans="1:14" x14ac:dyDescent="0.35">
      <c r="A3" s="87" t="s">
        <v>120</v>
      </c>
      <c r="B3" s="96" t="s">
        <v>123</v>
      </c>
      <c r="C3" s="96" t="s">
        <v>131</v>
      </c>
      <c r="D3" s="96" t="s">
        <v>132</v>
      </c>
      <c r="E3" s="96" t="s">
        <v>133</v>
      </c>
      <c r="F3" s="96" t="s">
        <v>134</v>
      </c>
      <c r="G3" s="96" t="s">
        <v>135</v>
      </c>
      <c r="H3" s="96" t="s">
        <v>152</v>
      </c>
      <c r="I3" s="96" t="s">
        <v>153</v>
      </c>
      <c r="J3" s="96" t="s">
        <v>129</v>
      </c>
    </row>
    <row r="4" spans="1:14" x14ac:dyDescent="0.35">
      <c r="A4" s="94" t="s">
        <v>122</v>
      </c>
      <c r="B4" s="88" t="s">
        <v>124</v>
      </c>
      <c r="C4" s="95" t="s">
        <v>136</v>
      </c>
      <c r="D4" s="95" t="s">
        <v>137</v>
      </c>
      <c r="E4" s="93" t="s">
        <v>138</v>
      </c>
      <c r="F4" s="93" t="s">
        <v>139</v>
      </c>
      <c r="G4" s="93" t="s">
        <v>140</v>
      </c>
      <c r="J4" s="93" t="s">
        <v>130</v>
      </c>
    </row>
    <row r="5" spans="1:14" x14ac:dyDescent="0.35">
      <c r="A5" t="s">
        <v>141</v>
      </c>
      <c r="B5" s="88" t="s">
        <v>142</v>
      </c>
      <c r="C5" s="88" t="s">
        <v>143</v>
      </c>
      <c r="D5" s="93" t="s">
        <v>144</v>
      </c>
      <c r="E5" s="93" t="s">
        <v>145</v>
      </c>
      <c r="F5" s="93" t="s">
        <v>146</v>
      </c>
      <c r="G5" s="93" t="s">
        <v>147</v>
      </c>
    </row>
    <row r="6" spans="1:14" x14ac:dyDescent="0.35">
      <c r="A6" t="s">
        <v>148</v>
      </c>
      <c r="B6" s="88" t="s">
        <v>142</v>
      </c>
      <c r="C6" s="95" t="s">
        <v>143</v>
      </c>
      <c r="D6" s="93" t="s">
        <v>144</v>
      </c>
      <c r="E6" s="93" t="s">
        <v>145</v>
      </c>
      <c r="F6" s="93" t="s">
        <v>146</v>
      </c>
      <c r="G6" s="93" t="s">
        <v>147</v>
      </c>
    </row>
    <row r="7" spans="1:14" x14ac:dyDescent="0.35">
      <c r="A7" t="s">
        <v>149</v>
      </c>
      <c r="B7" s="88" t="s">
        <v>150</v>
      </c>
      <c r="C7" s="95" t="s">
        <v>151</v>
      </c>
      <c r="D7" s="93" t="s">
        <v>189</v>
      </c>
      <c r="E7" s="93" t="s">
        <v>190</v>
      </c>
      <c r="F7" s="93"/>
      <c r="G7" s="93"/>
    </row>
    <row r="8" spans="1:14" x14ac:dyDescent="0.35">
      <c r="A8" t="s">
        <v>154</v>
      </c>
      <c r="B8" s="95" t="s">
        <v>155</v>
      </c>
      <c r="C8" s="95" t="s">
        <v>156</v>
      </c>
      <c r="D8" s="95" t="s">
        <v>157</v>
      </c>
      <c r="E8" s="93" t="s">
        <v>158</v>
      </c>
      <c r="F8" s="93" t="s">
        <v>159</v>
      </c>
      <c r="G8" s="93" t="s">
        <v>160</v>
      </c>
    </row>
    <row r="9" spans="1:14" x14ac:dyDescent="0.35">
      <c r="A9" t="s">
        <v>161</v>
      </c>
      <c r="B9" s="88" t="s">
        <v>162</v>
      </c>
      <c r="C9" s="88" t="s">
        <v>163</v>
      </c>
      <c r="D9" s="95" t="s">
        <v>164</v>
      </c>
      <c r="E9" s="93" t="s">
        <v>165</v>
      </c>
      <c r="F9" s="93" t="s">
        <v>166</v>
      </c>
      <c r="G9" s="93" t="s">
        <v>167</v>
      </c>
    </row>
    <row r="10" spans="1:14" x14ac:dyDescent="0.35">
      <c r="A10" t="s">
        <v>168</v>
      </c>
      <c r="B10" s="88" t="s">
        <v>171</v>
      </c>
      <c r="C10" s="88" t="s">
        <v>172</v>
      </c>
      <c r="D10" s="88" t="s">
        <v>173</v>
      </c>
      <c r="E10" s="88" t="s">
        <v>174</v>
      </c>
      <c r="F10" s="88" t="s">
        <v>175</v>
      </c>
      <c r="G10" s="88" t="s">
        <v>176</v>
      </c>
    </row>
    <row r="11" spans="1:14" x14ac:dyDescent="0.35">
      <c r="A11" t="s">
        <v>169</v>
      </c>
      <c r="B11" s="95" t="s">
        <v>177</v>
      </c>
      <c r="C11" s="95" t="s">
        <v>178</v>
      </c>
      <c r="D11" s="95" t="s">
        <v>179</v>
      </c>
      <c r="E11" s="93" t="s">
        <v>180</v>
      </c>
      <c r="F11" s="93" t="s">
        <v>181</v>
      </c>
      <c r="G11" s="93" t="s">
        <v>182</v>
      </c>
    </row>
    <row r="12" spans="1:14" x14ac:dyDescent="0.35">
      <c r="A12" t="s">
        <v>170</v>
      </c>
      <c r="B12" s="95" t="s">
        <v>183</v>
      </c>
      <c r="C12" s="95" t="s">
        <v>184</v>
      </c>
      <c r="D12" s="95" t="s">
        <v>185</v>
      </c>
      <c r="E12" s="93" t="s">
        <v>186</v>
      </c>
      <c r="F12" s="93" t="s">
        <v>187</v>
      </c>
      <c r="G12" s="93" t="s">
        <v>188</v>
      </c>
    </row>
  </sheetData>
  <mergeCells count="2">
    <mergeCell ref="B1:H1"/>
    <mergeCell ref="A2:J2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</sheetPr>
  <dimension ref="A1:Q126"/>
  <sheetViews>
    <sheetView topLeftCell="A65" workbookViewId="0">
      <selection activeCell="E62" sqref="E62"/>
    </sheetView>
  </sheetViews>
  <sheetFormatPr defaultRowHeight="14.5" outlineLevelRow="2" x14ac:dyDescent="0.35"/>
  <cols>
    <col min="1" max="1" width="10.6328125" bestFit="1" customWidth="1"/>
    <col min="2" max="2" width="10.54296875" customWidth="1"/>
    <col min="3" max="3" width="10.453125" customWidth="1"/>
    <col min="4" max="4" width="7.453125" customWidth="1"/>
    <col min="6" max="6" width="11.26953125" customWidth="1"/>
    <col min="7" max="7" width="8.7265625" customWidth="1"/>
    <col min="12" max="12" width="9.54296875" customWidth="1"/>
  </cols>
  <sheetData>
    <row r="1" spans="1:17" ht="18.5" x14ac:dyDescent="0.45">
      <c r="A1" s="80" t="s">
        <v>101</v>
      </c>
      <c r="B1" s="107" t="s">
        <v>100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</row>
    <row r="2" spans="1:17" hidden="1" outlineLevel="1" x14ac:dyDescent="0.35">
      <c r="A2" s="81">
        <v>45912</v>
      </c>
      <c r="B2" s="101" t="s">
        <v>102</v>
      </c>
      <c r="C2" s="102"/>
      <c r="D2" s="102"/>
      <c r="E2" s="103"/>
      <c r="F2" s="101" t="s">
        <v>103</v>
      </c>
      <c r="G2" s="102"/>
      <c r="H2" s="102"/>
      <c r="I2" s="103"/>
      <c r="J2" s="101" t="s">
        <v>111</v>
      </c>
      <c r="K2" s="102"/>
      <c r="L2" s="102"/>
      <c r="M2" s="103"/>
      <c r="N2" s="101" t="s">
        <v>112</v>
      </c>
      <c r="O2" s="102"/>
      <c r="P2" s="102"/>
      <c r="Q2" s="103"/>
    </row>
    <row r="3" spans="1:17" hidden="1" outlineLevel="2" x14ac:dyDescent="0.35">
      <c r="B3" s="104" t="s">
        <v>104</v>
      </c>
      <c r="C3" s="105"/>
      <c r="D3" s="105" t="s">
        <v>105</v>
      </c>
      <c r="E3" s="106"/>
      <c r="F3" s="104" t="s">
        <v>104</v>
      </c>
      <c r="G3" s="105"/>
      <c r="H3" s="105" t="s">
        <v>105</v>
      </c>
      <c r="I3" s="106"/>
      <c r="J3" s="104" t="s">
        <v>104</v>
      </c>
      <c r="K3" s="105"/>
      <c r="L3" s="105" t="s">
        <v>105</v>
      </c>
      <c r="M3" s="106"/>
      <c r="N3" s="104" t="s">
        <v>104</v>
      </c>
      <c r="O3" s="105"/>
      <c r="P3" s="105" t="s">
        <v>105</v>
      </c>
      <c r="Q3" s="106"/>
    </row>
    <row r="4" spans="1:17" hidden="1" outlineLevel="2" x14ac:dyDescent="0.35">
      <c r="B4" s="76" t="s">
        <v>106</v>
      </c>
      <c r="C4" s="78">
        <v>5</v>
      </c>
      <c r="D4" s="77" t="s">
        <v>109</v>
      </c>
      <c r="E4" s="79">
        <v>7</v>
      </c>
      <c r="F4" s="76" t="s">
        <v>106</v>
      </c>
      <c r="G4" s="78">
        <v>0</v>
      </c>
      <c r="H4" s="77" t="s">
        <v>109</v>
      </c>
      <c r="I4" s="79">
        <v>2</v>
      </c>
      <c r="J4" s="76" t="s">
        <v>106</v>
      </c>
      <c r="K4" s="78">
        <v>0</v>
      </c>
      <c r="L4" s="77" t="s">
        <v>109</v>
      </c>
      <c r="M4" s="79">
        <v>0</v>
      </c>
      <c r="N4" s="76" t="s">
        <v>106</v>
      </c>
      <c r="O4" s="78">
        <v>0</v>
      </c>
      <c r="P4" s="77" t="s">
        <v>109</v>
      </c>
      <c r="Q4" s="79">
        <v>0</v>
      </c>
    </row>
    <row r="5" spans="1:17" hidden="1" outlineLevel="2" x14ac:dyDescent="0.35">
      <c r="B5" s="76" t="s">
        <v>107</v>
      </c>
      <c r="C5" s="78">
        <v>30</v>
      </c>
      <c r="D5" s="77" t="s">
        <v>108</v>
      </c>
      <c r="E5" s="79">
        <v>3</v>
      </c>
      <c r="F5" s="76" t="s">
        <v>107</v>
      </c>
      <c r="G5" s="78">
        <v>0</v>
      </c>
      <c r="H5" s="77" t="s">
        <v>108</v>
      </c>
      <c r="I5" s="79">
        <v>0</v>
      </c>
      <c r="J5" s="76" t="s">
        <v>107</v>
      </c>
      <c r="K5" s="78">
        <v>0</v>
      </c>
      <c r="L5" s="77" t="s">
        <v>108</v>
      </c>
      <c r="M5" s="79">
        <v>0</v>
      </c>
      <c r="N5" s="76" t="s">
        <v>107</v>
      </c>
      <c r="O5" s="78">
        <v>0</v>
      </c>
      <c r="P5" s="77" t="s">
        <v>108</v>
      </c>
      <c r="Q5" s="79">
        <v>0</v>
      </c>
    </row>
    <row r="6" spans="1:17" hidden="1" outlineLevel="2" x14ac:dyDescent="0.35">
      <c r="B6" s="76" t="s">
        <v>108</v>
      </c>
      <c r="C6" s="78">
        <v>11</v>
      </c>
      <c r="D6" s="77"/>
      <c r="E6" s="79"/>
      <c r="F6" s="76" t="s">
        <v>108</v>
      </c>
      <c r="G6" s="78">
        <v>0</v>
      </c>
      <c r="H6" s="77"/>
      <c r="I6" s="79"/>
      <c r="J6" s="76" t="s">
        <v>108</v>
      </c>
      <c r="K6" s="78">
        <v>0</v>
      </c>
      <c r="L6" s="77"/>
      <c r="M6" s="79"/>
      <c r="N6" s="76" t="s">
        <v>108</v>
      </c>
      <c r="O6" s="78">
        <v>0</v>
      </c>
      <c r="P6" s="77"/>
      <c r="Q6" s="79"/>
    </row>
    <row r="7" spans="1:17" hidden="1" outlineLevel="2" x14ac:dyDescent="0.35">
      <c r="B7" s="76" t="s">
        <v>110</v>
      </c>
      <c r="C7" s="105">
        <f>SUM(C4:C6,E4:E5)</f>
        <v>56</v>
      </c>
      <c r="D7" s="105"/>
      <c r="E7" s="106"/>
      <c r="F7" s="76" t="s">
        <v>110</v>
      </c>
      <c r="G7" s="105">
        <f>SUM(G4:G6,I4:I5)</f>
        <v>2</v>
      </c>
      <c r="H7" s="105"/>
      <c r="I7" s="106"/>
      <c r="J7" s="76" t="s">
        <v>110</v>
      </c>
      <c r="K7" s="105">
        <f>SUM(K4:K6,M4:M5)</f>
        <v>0</v>
      </c>
      <c r="L7" s="105"/>
      <c r="M7" s="106"/>
      <c r="N7" s="76" t="s">
        <v>110</v>
      </c>
      <c r="O7" s="105">
        <f>SUM(O4:O6,Q4:Q5)</f>
        <v>0</v>
      </c>
      <c r="P7" s="105"/>
      <c r="Q7" s="106"/>
    </row>
    <row r="8" spans="1:17" ht="18.5" hidden="1" outlineLevel="2" x14ac:dyDescent="0.45">
      <c r="A8" s="108" t="s">
        <v>113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</row>
    <row r="9" spans="1:17" ht="29" hidden="1" outlineLevel="1" collapsed="1" x14ac:dyDescent="0.35">
      <c r="A9" s="83" t="s">
        <v>114</v>
      </c>
      <c r="B9" s="100">
        <f>C7*1.5</f>
        <v>84</v>
      </c>
      <c r="C9" s="100"/>
      <c r="D9" s="100"/>
      <c r="E9" s="100"/>
      <c r="F9" s="100">
        <f>G7*5</f>
        <v>10</v>
      </c>
      <c r="G9" s="100"/>
      <c r="H9" s="100"/>
      <c r="I9" s="100"/>
      <c r="J9" s="100">
        <f>K7*200</f>
        <v>0</v>
      </c>
      <c r="K9" s="100"/>
      <c r="L9" s="100"/>
      <c r="M9" s="100"/>
      <c r="N9" s="100">
        <f>O7*100</f>
        <v>0</v>
      </c>
      <c r="O9" s="100"/>
      <c r="P9" s="100"/>
      <c r="Q9" s="100"/>
    </row>
    <row r="10" spans="1:17" ht="29" hidden="1" outlineLevel="1" x14ac:dyDescent="0.35">
      <c r="A10" s="83" t="s">
        <v>115</v>
      </c>
      <c r="B10" s="82">
        <f>SUM(B9:Q9)</f>
        <v>94</v>
      </c>
    </row>
    <row r="11" spans="1:17" hidden="1" outlineLevel="1" x14ac:dyDescent="0.35">
      <c r="A11" s="81">
        <v>45913</v>
      </c>
      <c r="B11" s="101" t="s">
        <v>102</v>
      </c>
      <c r="C11" s="102"/>
      <c r="D11" s="102"/>
      <c r="E11" s="103"/>
      <c r="F11" s="101" t="s">
        <v>103</v>
      </c>
      <c r="G11" s="102"/>
      <c r="H11" s="102"/>
      <c r="I11" s="103"/>
      <c r="J11" s="101" t="s">
        <v>111</v>
      </c>
      <c r="K11" s="102"/>
      <c r="L11" s="102"/>
      <c r="M11" s="103"/>
      <c r="N11" s="101" t="s">
        <v>112</v>
      </c>
      <c r="O11" s="102"/>
      <c r="P11" s="102"/>
      <c r="Q11" s="103"/>
    </row>
    <row r="12" spans="1:17" hidden="1" outlineLevel="2" x14ac:dyDescent="0.35">
      <c r="B12" s="104" t="s">
        <v>104</v>
      </c>
      <c r="C12" s="105"/>
      <c r="D12" s="105" t="s">
        <v>105</v>
      </c>
      <c r="E12" s="106"/>
      <c r="F12" s="104" t="s">
        <v>104</v>
      </c>
      <c r="G12" s="105"/>
      <c r="H12" s="105" t="s">
        <v>105</v>
      </c>
      <c r="I12" s="106"/>
      <c r="J12" s="104" t="s">
        <v>104</v>
      </c>
      <c r="K12" s="105"/>
      <c r="L12" s="105" t="s">
        <v>105</v>
      </c>
      <c r="M12" s="106"/>
      <c r="N12" s="104" t="s">
        <v>104</v>
      </c>
      <c r="O12" s="105"/>
      <c r="P12" s="105" t="s">
        <v>105</v>
      </c>
      <c r="Q12" s="106"/>
    </row>
    <row r="13" spans="1:17" hidden="1" outlineLevel="2" x14ac:dyDescent="0.35">
      <c r="B13" s="76" t="s">
        <v>106</v>
      </c>
      <c r="C13" s="78">
        <v>5</v>
      </c>
      <c r="D13" s="77" t="s">
        <v>109</v>
      </c>
      <c r="E13" s="79">
        <v>4</v>
      </c>
      <c r="F13" s="76" t="s">
        <v>106</v>
      </c>
      <c r="G13" s="78">
        <v>0</v>
      </c>
      <c r="H13" s="77" t="s">
        <v>109</v>
      </c>
      <c r="I13" s="79">
        <v>0</v>
      </c>
      <c r="J13" s="76" t="s">
        <v>106</v>
      </c>
      <c r="K13" s="78">
        <v>0</v>
      </c>
      <c r="L13" s="77" t="s">
        <v>109</v>
      </c>
      <c r="M13" s="79">
        <v>0</v>
      </c>
      <c r="N13" s="76" t="s">
        <v>106</v>
      </c>
      <c r="O13" s="78">
        <v>0</v>
      </c>
      <c r="P13" s="77" t="s">
        <v>109</v>
      </c>
      <c r="Q13" s="79">
        <v>0</v>
      </c>
    </row>
    <row r="14" spans="1:17" hidden="1" outlineLevel="2" x14ac:dyDescent="0.35">
      <c r="B14" s="76" t="s">
        <v>107</v>
      </c>
      <c r="C14" s="78">
        <v>23</v>
      </c>
      <c r="D14" s="77" t="s">
        <v>108</v>
      </c>
      <c r="E14" s="79">
        <v>2</v>
      </c>
      <c r="F14" s="76" t="s">
        <v>107</v>
      </c>
      <c r="G14" s="78">
        <v>0</v>
      </c>
      <c r="H14" s="77" t="s">
        <v>108</v>
      </c>
      <c r="I14" s="79">
        <v>0</v>
      </c>
      <c r="J14" s="76" t="s">
        <v>107</v>
      </c>
      <c r="K14" s="78">
        <v>0</v>
      </c>
      <c r="L14" s="77" t="s">
        <v>108</v>
      </c>
      <c r="M14" s="79">
        <v>0</v>
      </c>
      <c r="N14" s="76" t="s">
        <v>107</v>
      </c>
      <c r="O14" s="78">
        <v>0</v>
      </c>
      <c r="P14" s="77" t="s">
        <v>108</v>
      </c>
      <c r="Q14" s="79">
        <v>0</v>
      </c>
    </row>
    <row r="15" spans="1:17" hidden="1" outlineLevel="2" x14ac:dyDescent="0.35">
      <c r="B15" s="76" t="s">
        <v>108</v>
      </c>
      <c r="C15" s="78">
        <v>0</v>
      </c>
      <c r="D15" s="77"/>
      <c r="E15" s="79"/>
      <c r="F15" s="76" t="s">
        <v>108</v>
      </c>
      <c r="G15" s="78">
        <v>0</v>
      </c>
      <c r="H15" s="77"/>
      <c r="I15" s="79"/>
      <c r="J15" s="76" t="s">
        <v>108</v>
      </c>
      <c r="K15" s="78">
        <v>0</v>
      </c>
      <c r="L15" s="77"/>
      <c r="M15" s="79"/>
      <c r="N15" s="76" t="s">
        <v>108</v>
      </c>
      <c r="O15" s="78">
        <v>0</v>
      </c>
      <c r="P15" s="77"/>
      <c r="Q15" s="79"/>
    </row>
    <row r="16" spans="1:17" hidden="1" outlineLevel="2" x14ac:dyDescent="0.35">
      <c r="B16" s="76" t="s">
        <v>110</v>
      </c>
      <c r="C16" s="105">
        <f>SUM(C13:C15,E13:E14)</f>
        <v>34</v>
      </c>
      <c r="D16" s="105"/>
      <c r="E16" s="106"/>
      <c r="F16" s="76" t="s">
        <v>110</v>
      </c>
      <c r="G16" s="105">
        <f>SUM(G13:G15,I13:I14)</f>
        <v>0</v>
      </c>
      <c r="H16" s="105"/>
      <c r="I16" s="106"/>
      <c r="J16" s="76" t="s">
        <v>110</v>
      </c>
      <c r="K16" s="105">
        <f>SUM(K13:K15,M13:M14)</f>
        <v>0</v>
      </c>
      <c r="L16" s="105"/>
      <c r="M16" s="106"/>
      <c r="N16" s="76" t="s">
        <v>110</v>
      </c>
      <c r="O16" s="105">
        <f>SUM(O13:O15,Q13:Q14)</f>
        <v>0</v>
      </c>
      <c r="P16" s="105"/>
      <c r="Q16" s="106"/>
    </row>
    <row r="17" spans="1:17" ht="29" hidden="1" outlineLevel="1" collapsed="1" x14ac:dyDescent="0.35">
      <c r="A17" s="83" t="s">
        <v>114</v>
      </c>
      <c r="B17" s="100">
        <f>C16*1.5</f>
        <v>51</v>
      </c>
      <c r="C17" s="100"/>
      <c r="D17" s="100"/>
      <c r="E17" s="100"/>
      <c r="F17" s="100">
        <f>G16*5</f>
        <v>0</v>
      </c>
      <c r="G17" s="100"/>
      <c r="H17" s="100"/>
      <c r="I17" s="100"/>
      <c r="J17" s="100">
        <f>K16*200</f>
        <v>0</v>
      </c>
      <c r="K17" s="100"/>
      <c r="L17" s="100"/>
      <c r="M17" s="100"/>
      <c r="N17" s="100">
        <f>O16*100</f>
        <v>0</v>
      </c>
      <c r="O17" s="100"/>
      <c r="P17" s="100"/>
      <c r="Q17" s="100"/>
    </row>
    <row r="18" spans="1:17" ht="29" hidden="1" outlineLevel="1" x14ac:dyDescent="0.35">
      <c r="A18" s="83" t="s">
        <v>115</v>
      </c>
      <c r="B18" s="82">
        <f>SUM(B17:Q17)</f>
        <v>51</v>
      </c>
    </row>
    <row r="19" spans="1:17" hidden="1" outlineLevel="1" x14ac:dyDescent="0.35">
      <c r="A19" s="81">
        <v>45914</v>
      </c>
      <c r="B19" s="101" t="s">
        <v>102</v>
      </c>
      <c r="C19" s="102"/>
      <c r="D19" s="102"/>
      <c r="E19" s="103"/>
      <c r="F19" s="101" t="s">
        <v>103</v>
      </c>
      <c r="G19" s="102"/>
      <c r="H19" s="102"/>
      <c r="I19" s="103"/>
      <c r="J19" s="101" t="s">
        <v>111</v>
      </c>
      <c r="K19" s="102"/>
      <c r="L19" s="102"/>
      <c r="M19" s="103"/>
      <c r="N19" s="101" t="s">
        <v>112</v>
      </c>
      <c r="O19" s="102"/>
      <c r="P19" s="102"/>
      <c r="Q19" s="103"/>
    </row>
    <row r="20" spans="1:17" hidden="1" outlineLevel="2" x14ac:dyDescent="0.35">
      <c r="B20" s="104" t="s">
        <v>104</v>
      </c>
      <c r="C20" s="105"/>
      <c r="D20" s="105" t="s">
        <v>105</v>
      </c>
      <c r="E20" s="106"/>
      <c r="F20" s="104" t="s">
        <v>104</v>
      </c>
      <c r="G20" s="105"/>
      <c r="H20" s="105" t="s">
        <v>105</v>
      </c>
      <c r="I20" s="106"/>
      <c r="J20" s="104" t="s">
        <v>104</v>
      </c>
      <c r="K20" s="105"/>
      <c r="L20" s="105" t="s">
        <v>105</v>
      </c>
      <c r="M20" s="106"/>
      <c r="N20" s="104" t="s">
        <v>104</v>
      </c>
      <c r="O20" s="105"/>
      <c r="P20" s="105" t="s">
        <v>105</v>
      </c>
      <c r="Q20" s="106"/>
    </row>
    <row r="21" spans="1:17" hidden="1" outlineLevel="2" x14ac:dyDescent="0.35">
      <c r="B21" s="76" t="s">
        <v>106</v>
      </c>
      <c r="C21" s="78">
        <v>6</v>
      </c>
      <c r="D21" s="77" t="s">
        <v>109</v>
      </c>
      <c r="E21" s="79">
        <v>5</v>
      </c>
      <c r="F21" s="76" t="s">
        <v>106</v>
      </c>
      <c r="G21" s="78">
        <v>0</v>
      </c>
      <c r="H21" s="77" t="s">
        <v>109</v>
      </c>
      <c r="I21" s="79">
        <v>0</v>
      </c>
      <c r="J21" s="76" t="s">
        <v>106</v>
      </c>
      <c r="K21" s="78">
        <v>0</v>
      </c>
      <c r="L21" s="77" t="s">
        <v>109</v>
      </c>
      <c r="M21" s="79">
        <v>0</v>
      </c>
      <c r="N21" s="76" t="s">
        <v>106</v>
      </c>
      <c r="O21" s="78">
        <v>0</v>
      </c>
      <c r="P21" s="77" t="s">
        <v>109</v>
      </c>
      <c r="Q21" s="79">
        <v>0</v>
      </c>
    </row>
    <row r="22" spans="1:17" hidden="1" outlineLevel="2" x14ac:dyDescent="0.35">
      <c r="B22" s="76" t="s">
        <v>107</v>
      </c>
      <c r="C22" s="78">
        <v>12</v>
      </c>
      <c r="D22" s="77" t="s">
        <v>108</v>
      </c>
      <c r="E22" s="79">
        <v>4</v>
      </c>
      <c r="F22" s="76" t="s">
        <v>107</v>
      </c>
      <c r="G22" s="78">
        <v>0</v>
      </c>
      <c r="H22" s="77" t="s">
        <v>108</v>
      </c>
      <c r="I22" s="79">
        <v>1</v>
      </c>
      <c r="J22" s="76" t="s">
        <v>107</v>
      </c>
      <c r="K22" s="78">
        <v>0</v>
      </c>
      <c r="L22" s="77" t="s">
        <v>108</v>
      </c>
      <c r="M22" s="79">
        <v>0</v>
      </c>
      <c r="N22" s="76" t="s">
        <v>107</v>
      </c>
      <c r="O22" s="78">
        <v>0</v>
      </c>
      <c r="P22" s="77" t="s">
        <v>108</v>
      </c>
      <c r="Q22" s="79">
        <v>0</v>
      </c>
    </row>
    <row r="23" spans="1:17" hidden="1" outlineLevel="2" x14ac:dyDescent="0.35">
      <c r="B23" s="76" t="s">
        <v>108</v>
      </c>
      <c r="C23" s="78">
        <v>0</v>
      </c>
      <c r="D23" s="77"/>
      <c r="E23" s="79"/>
      <c r="F23" s="76" t="s">
        <v>108</v>
      </c>
      <c r="G23" s="78">
        <v>0</v>
      </c>
      <c r="H23" s="77"/>
      <c r="I23" s="79"/>
      <c r="J23" s="76" t="s">
        <v>108</v>
      </c>
      <c r="K23" s="78">
        <v>0</v>
      </c>
      <c r="L23" s="77"/>
      <c r="M23" s="79"/>
      <c r="N23" s="76" t="s">
        <v>108</v>
      </c>
      <c r="O23" s="78">
        <v>0</v>
      </c>
      <c r="P23" s="77"/>
      <c r="Q23" s="79"/>
    </row>
    <row r="24" spans="1:17" hidden="1" outlineLevel="2" x14ac:dyDescent="0.35">
      <c r="B24" s="76" t="s">
        <v>110</v>
      </c>
      <c r="C24" s="105">
        <f>SUM(C21:C23,E21:E22)</f>
        <v>27</v>
      </c>
      <c r="D24" s="105"/>
      <c r="E24" s="106"/>
      <c r="F24" s="76" t="s">
        <v>110</v>
      </c>
      <c r="G24" s="105">
        <f>SUM(G21:G23,I21:I22)</f>
        <v>1</v>
      </c>
      <c r="H24" s="105"/>
      <c r="I24" s="106"/>
      <c r="J24" s="76" t="s">
        <v>110</v>
      </c>
      <c r="K24" s="105">
        <f>SUM(K21:K23,M21:M22)</f>
        <v>0</v>
      </c>
      <c r="L24" s="105"/>
      <c r="M24" s="106"/>
      <c r="N24" s="76" t="s">
        <v>110</v>
      </c>
      <c r="O24" s="105">
        <f>SUM(O21:O23,Q21:Q22)</f>
        <v>0</v>
      </c>
      <c r="P24" s="105"/>
      <c r="Q24" s="106"/>
    </row>
    <row r="25" spans="1:17" ht="29" hidden="1" outlineLevel="1" collapsed="1" x14ac:dyDescent="0.35">
      <c r="A25" s="83" t="s">
        <v>114</v>
      </c>
      <c r="B25" s="100">
        <f>C24*1.5</f>
        <v>40.5</v>
      </c>
      <c r="C25" s="100"/>
      <c r="D25" s="100"/>
      <c r="E25" s="100"/>
      <c r="F25" s="100">
        <f>G24*5</f>
        <v>5</v>
      </c>
      <c r="G25" s="100"/>
      <c r="H25" s="100"/>
      <c r="I25" s="100"/>
      <c r="J25" s="100">
        <f>K24*200</f>
        <v>0</v>
      </c>
      <c r="K25" s="100"/>
      <c r="L25" s="100"/>
      <c r="M25" s="100"/>
      <c r="N25" s="100">
        <f>O24*100</f>
        <v>0</v>
      </c>
      <c r="O25" s="100"/>
      <c r="P25" s="100"/>
      <c r="Q25" s="100"/>
    </row>
    <row r="26" spans="1:17" ht="29" hidden="1" outlineLevel="1" x14ac:dyDescent="0.35">
      <c r="A26" s="83" t="s">
        <v>115</v>
      </c>
      <c r="B26" s="82">
        <f>SUM(B25:Q25)</f>
        <v>45.5</v>
      </c>
    </row>
    <row r="27" spans="1:17" hidden="1" outlineLevel="1" x14ac:dyDescent="0.35">
      <c r="A27" s="81">
        <v>45915</v>
      </c>
      <c r="B27" s="101" t="s">
        <v>102</v>
      </c>
      <c r="C27" s="102"/>
      <c r="D27" s="102"/>
      <c r="E27" s="103"/>
      <c r="F27" s="101" t="s">
        <v>103</v>
      </c>
      <c r="G27" s="102"/>
      <c r="H27" s="102"/>
      <c r="I27" s="103"/>
      <c r="J27" s="101" t="s">
        <v>111</v>
      </c>
      <c r="K27" s="102"/>
      <c r="L27" s="102"/>
      <c r="M27" s="103"/>
      <c r="N27" s="101" t="s">
        <v>112</v>
      </c>
      <c r="O27" s="102"/>
      <c r="P27" s="102"/>
      <c r="Q27" s="103"/>
    </row>
    <row r="28" spans="1:17" hidden="1" outlineLevel="2" x14ac:dyDescent="0.35">
      <c r="B28" s="104" t="s">
        <v>104</v>
      </c>
      <c r="C28" s="105"/>
      <c r="D28" s="105" t="s">
        <v>105</v>
      </c>
      <c r="E28" s="106"/>
      <c r="F28" s="104" t="s">
        <v>104</v>
      </c>
      <c r="G28" s="105"/>
      <c r="H28" s="105" t="s">
        <v>105</v>
      </c>
      <c r="I28" s="106"/>
      <c r="J28" s="104" t="s">
        <v>104</v>
      </c>
      <c r="K28" s="105"/>
      <c r="L28" s="105" t="s">
        <v>105</v>
      </c>
      <c r="M28" s="106"/>
      <c r="N28" s="104" t="s">
        <v>104</v>
      </c>
      <c r="O28" s="105"/>
      <c r="P28" s="105" t="s">
        <v>105</v>
      </c>
      <c r="Q28" s="106"/>
    </row>
    <row r="29" spans="1:17" hidden="1" outlineLevel="2" x14ac:dyDescent="0.35">
      <c r="B29" s="76" t="s">
        <v>106</v>
      </c>
      <c r="C29" s="78">
        <v>9</v>
      </c>
      <c r="D29" s="77" t="s">
        <v>109</v>
      </c>
      <c r="E29" s="79">
        <v>7</v>
      </c>
      <c r="F29" s="76" t="s">
        <v>106</v>
      </c>
      <c r="G29" s="78">
        <v>0</v>
      </c>
      <c r="H29" s="77" t="s">
        <v>109</v>
      </c>
      <c r="I29" s="79">
        <v>0</v>
      </c>
      <c r="J29" s="76" t="s">
        <v>106</v>
      </c>
      <c r="K29" s="78">
        <v>0</v>
      </c>
      <c r="L29" s="77" t="s">
        <v>109</v>
      </c>
      <c r="M29" s="79">
        <v>0</v>
      </c>
      <c r="N29" s="76" t="s">
        <v>106</v>
      </c>
      <c r="O29" s="78">
        <v>0</v>
      </c>
      <c r="P29" s="77" t="s">
        <v>109</v>
      </c>
      <c r="Q29" s="79">
        <v>0</v>
      </c>
    </row>
    <row r="30" spans="1:17" hidden="1" outlineLevel="2" x14ac:dyDescent="0.35">
      <c r="B30" s="76" t="s">
        <v>107</v>
      </c>
      <c r="C30" s="78">
        <v>12</v>
      </c>
      <c r="D30" s="77" t="s">
        <v>108</v>
      </c>
      <c r="E30" s="79">
        <v>5</v>
      </c>
      <c r="F30" s="76" t="s">
        <v>107</v>
      </c>
      <c r="G30" s="78">
        <v>0</v>
      </c>
      <c r="H30" s="77" t="s">
        <v>108</v>
      </c>
      <c r="I30" s="79">
        <v>1</v>
      </c>
      <c r="J30" s="76" t="s">
        <v>107</v>
      </c>
      <c r="K30" s="78">
        <v>0</v>
      </c>
      <c r="L30" s="77" t="s">
        <v>108</v>
      </c>
      <c r="M30" s="79">
        <v>1</v>
      </c>
      <c r="N30" s="76" t="s">
        <v>107</v>
      </c>
      <c r="O30" s="78">
        <v>0</v>
      </c>
      <c r="P30" s="77" t="s">
        <v>108</v>
      </c>
      <c r="Q30" s="79">
        <v>0</v>
      </c>
    </row>
    <row r="31" spans="1:17" hidden="1" outlineLevel="2" x14ac:dyDescent="0.35">
      <c r="B31" s="76" t="s">
        <v>108</v>
      </c>
      <c r="C31" s="78">
        <v>0</v>
      </c>
      <c r="D31" s="77"/>
      <c r="E31" s="79"/>
      <c r="F31" s="76" t="s">
        <v>108</v>
      </c>
      <c r="G31" s="78">
        <v>0</v>
      </c>
      <c r="H31" s="77"/>
      <c r="I31" s="79"/>
      <c r="J31" s="76" t="s">
        <v>108</v>
      </c>
      <c r="K31" s="78">
        <v>0</v>
      </c>
      <c r="L31" s="77"/>
      <c r="M31" s="79"/>
      <c r="N31" s="76" t="s">
        <v>108</v>
      </c>
      <c r="O31" s="78">
        <v>0</v>
      </c>
      <c r="P31" s="77"/>
      <c r="Q31" s="79"/>
    </row>
    <row r="32" spans="1:17" hidden="1" outlineLevel="2" x14ac:dyDescent="0.35">
      <c r="B32" s="76" t="s">
        <v>110</v>
      </c>
      <c r="C32" s="105">
        <f>SUM(C29:C31,E29:E30)</f>
        <v>33</v>
      </c>
      <c r="D32" s="105"/>
      <c r="E32" s="106"/>
      <c r="F32" s="76" t="s">
        <v>110</v>
      </c>
      <c r="G32" s="105">
        <f>SUM(G29:G31,I29:I30)</f>
        <v>1</v>
      </c>
      <c r="H32" s="105"/>
      <c r="I32" s="106"/>
      <c r="J32" s="76" t="s">
        <v>110</v>
      </c>
      <c r="K32" s="105">
        <f>SUM(K29:K31,M29:M30)</f>
        <v>1</v>
      </c>
      <c r="L32" s="105"/>
      <c r="M32" s="106"/>
      <c r="N32" s="76" t="s">
        <v>110</v>
      </c>
      <c r="O32" s="105">
        <f>SUM(O29:O31,Q29:Q30)</f>
        <v>0</v>
      </c>
      <c r="P32" s="105"/>
      <c r="Q32" s="106"/>
    </row>
    <row r="33" spans="1:17" ht="29" hidden="1" outlineLevel="1" collapsed="1" x14ac:dyDescent="0.35">
      <c r="A33" s="83" t="s">
        <v>114</v>
      </c>
      <c r="B33" s="100">
        <f>C32*1.5</f>
        <v>49.5</v>
      </c>
      <c r="C33" s="100"/>
      <c r="D33" s="100"/>
      <c r="E33" s="100"/>
      <c r="F33" s="100">
        <f>G32*5</f>
        <v>5</v>
      </c>
      <c r="G33" s="100"/>
      <c r="H33" s="100"/>
      <c r="I33" s="100"/>
      <c r="J33" s="100">
        <f>K32*200</f>
        <v>200</v>
      </c>
      <c r="K33" s="100"/>
      <c r="L33" s="100"/>
      <c r="M33" s="100"/>
      <c r="N33" s="100">
        <f>O32*100</f>
        <v>0</v>
      </c>
      <c r="O33" s="100"/>
      <c r="P33" s="100"/>
      <c r="Q33" s="100"/>
    </row>
    <row r="34" spans="1:17" ht="29" hidden="1" outlineLevel="1" x14ac:dyDescent="0.35">
      <c r="A34" s="83" t="s">
        <v>115</v>
      </c>
      <c r="B34" s="82">
        <f>SUM(B33:Q33)</f>
        <v>254.5</v>
      </c>
    </row>
    <row r="35" spans="1:17" collapsed="1" x14ac:dyDescent="0.35">
      <c r="A35" s="81">
        <v>45916</v>
      </c>
      <c r="B35" s="101" t="s">
        <v>102</v>
      </c>
      <c r="C35" s="102"/>
      <c r="D35" s="102"/>
      <c r="E35" s="103"/>
      <c r="F35" s="101" t="s">
        <v>103</v>
      </c>
      <c r="G35" s="102"/>
      <c r="H35" s="102"/>
      <c r="I35" s="103"/>
      <c r="J35" s="101" t="s">
        <v>111</v>
      </c>
      <c r="K35" s="102"/>
      <c r="L35" s="102"/>
      <c r="M35" s="103"/>
      <c r="N35" s="101" t="s">
        <v>112</v>
      </c>
      <c r="O35" s="102"/>
      <c r="P35" s="102"/>
      <c r="Q35" s="103"/>
    </row>
    <row r="36" spans="1:17" hidden="1" outlineLevel="1" x14ac:dyDescent="0.35">
      <c r="B36" s="104" t="s">
        <v>104</v>
      </c>
      <c r="C36" s="105"/>
      <c r="D36" s="105" t="s">
        <v>105</v>
      </c>
      <c r="E36" s="106"/>
      <c r="F36" s="104" t="s">
        <v>104</v>
      </c>
      <c r="G36" s="105"/>
      <c r="H36" s="105" t="s">
        <v>105</v>
      </c>
      <c r="I36" s="106"/>
      <c r="J36" s="104" t="s">
        <v>104</v>
      </c>
      <c r="K36" s="105"/>
      <c r="L36" s="105" t="s">
        <v>105</v>
      </c>
      <c r="M36" s="106"/>
      <c r="N36" s="104" t="s">
        <v>104</v>
      </c>
      <c r="O36" s="105"/>
      <c r="P36" s="105" t="s">
        <v>105</v>
      </c>
      <c r="Q36" s="106"/>
    </row>
    <row r="37" spans="1:17" hidden="1" outlineLevel="1" x14ac:dyDescent="0.35">
      <c r="B37" s="76" t="s">
        <v>106</v>
      </c>
      <c r="C37" s="78">
        <v>10</v>
      </c>
      <c r="D37" s="77" t="s">
        <v>109</v>
      </c>
      <c r="E37" s="79">
        <v>16</v>
      </c>
      <c r="F37" s="76" t="s">
        <v>106</v>
      </c>
      <c r="G37" s="78">
        <v>1</v>
      </c>
      <c r="H37" s="77" t="s">
        <v>109</v>
      </c>
      <c r="I37" s="79">
        <v>2</v>
      </c>
      <c r="J37" s="76" t="s">
        <v>106</v>
      </c>
      <c r="K37" s="78">
        <v>0</v>
      </c>
      <c r="L37" s="77" t="s">
        <v>109</v>
      </c>
      <c r="M37" s="79">
        <v>0</v>
      </c>
      <c r="N37" s="76" t="s">
        <v>106</v>
      </c>
      <c r="O37" s="78">
        <v>0</v>
      </c>
      <c r="P37" s="77" t="s">
        <v>109</v>
      </c>
      <c r="Q37" s="79">
        <v>0</v>
      </c>
    </row>
    <row r="38" spans="1:17" hidden="1" outlineLevel="1" x14ac:dyDescent="0.35">
      <c r="B38" s="76" t="s">
        <v>107</v>
      </c>
      <c r="C38" s="78">
        <v>12</v>
      </c>
      <c r="D38" s="77" t="s">
        <v>108</v>
      </c>
      <c r="E38" s="79">
        <v>5</v>
      </c>
      <c r="F38" s="76" t="s">
        <v>107</v>
      </c>
      <c r="G38" s="78">
        <v>1</v>
      </c>
      <c r="H38" s="77" t="s">
        <v>108</v>
      </c>
      <c r="I38" s="79">
        <v>0</v>
      </c>
      <c r="J38" s="76" t="s">
        <v>107</v>
      </c>
      <c r="K38" s="78">
        <v>0</v>
      </c>
      <c r="L38" s="77" t="s">
        <v>108</v>
      </c>
      <c r="M38" s="79">
        <v>0</v>
      </c>
      <c r="N38" s="76" t="s">
        <v>107</v>
      </c>
      <c r="O38" s="78">
        <v>0</v>
      </c>
      <c r="P38" s="77" t="s">
        <v>108</v>
      </c>
      <c r="Q38" s="79">
        <v>0</v>
      </c>
    </row>
    <row r="39" spans="1:17" hidden="1" outlineLevel="1" x14ac:dyDescent="0.35">
      <c r="B39" s="76" t="s">
        <v>108</v>
      </c>
      <c r="C39" s="78">
        <v>0</v>
      </c>
      <c r="D39" s="77"/>
      <c r="E39" s="79"/>
      <c r="F39" s="76" t="s">
        <v>108</v>
      </c>
      <c r="G39" s="78">
        <v>0</v>
      </c>
      <c r="H39" s="77"/>
      <c r="I39" s="79"/>
      <c r="J39" s="76" t="s">
        <v>108</v>
      </c>
      <c r="K39" s="78">
        <v>0</v>
      </c>
      <c r="L39" s="77"/>
      <c r="M39" s="79"/>
      <c r="N39" s="76" t="s">
        <v>108</v>
      </c>
      <c r="O39" s="78">
        <v>0</v>
      </c>
      <c r="P39" s="77"/>
      <c r="Q39" s="79"/>
    </row>
    <row r="40" spans="1:17" hidden="1" outlineLevel="1" x14ac:dyDescent="0.35">
      <c r="B40" s="76" t="s">
        <v>110</v>
      </c>
      <c r="C40" s="105">
        <f>SUM(C37:C39,E37:E38)</f>
        <v>43</v>
      </c>
      <c r="D40" s="105"/>
      <c r="E40" s="106"/>
      <c r="F40" s="76" t="s">
        <v>110</v>
      </c>
      <c r="G40" s="105">
        <f>SUM(G37:G39,I37:I38)</f>
        <v>4</v>
      </c>
      <c r="H40" s="105"/>
      <c r="I40" s="106"/>
      <c r="J40" s="76" t="s">
        <v>110</v>
      </c>
      <c r="K40" s="105">
        <f>SUM(K37:K39,M37:M38)</f>
        <v>0</v>
      </c>
      <c r="L40" s="105"/>
      <c r="M40" s="106"/>
      <c r="N40" s="76" t="s">
        <v>110</v>
      </c>
      <c r="O40" s="105">
        <f>SUM(O37:O39,Q37:Q38)</f>
        <v>0</v>
      </c>
      <c r="P40" s="105"/>
      <c r="Q40" s="106"/>
    </row>
    <row r="41" spans="1:17" ht="29" collapsed="1" x14ac:dyDescent="0.35">
      <c r="A41" s="83" t="s">
        <v>114</v>
      </c>
      <c r="B41" s="100">
        <f>C40*1.5</f>
        <v>64.5</v>
      </c>
      <c r="C41" s="100"/>
      <c r="D41" s="100"/>
      <c r="E41" s="100"/>
      <c r="F41" s="100">
        <f>G40*5</f>
        <v>20</v>
      </c>
      <c r="G41" s="100"/>
      <c r="H41" s="100"/>
      <c r="I41" s="100"/>
      <c r="J41" s="100">
        <f>K40*200</f>
        <v>0</v>
      </c>
      <c r="K41" s="100"/>
      <c r="L41" s="100"/>
      <c r="M41" s="100"/>
      <c r="N41" s="100">
        <f>O40*100</f>
        <v>0</v>
      </c>
      <c r="O41" s="100"/>
      <c r="P41" s="100"/>
      <c r="Q41" s="100"/>
    </row>
    <row r="42" spans="1:17" ht="29" x14ac:dyDescent="0.35">
      <c r="A42" s="83" t="s">
        <v>115</v>
      </c>
      <c r="B42" s="82">
        <f>SUM(B41:Q41)</f>
        <v>84.5</v>
      </c>
    </row>
    <row r="43" spans="1:17" outlineLevel="1" x14ac:dyDescent="0.35">
      <c r="A43" s="81">
        <v>45919</v>
      </c>
      <c r="B43" s="101" t="s">
        <v>102</v>
      </c>
      <c r="C43" s="102"/>
      <c r="D43" s="102"/>
      <c r="E43" s="103"/>
      <c r="F43" s="101" t="s">
        <v>103</v>
      </c>
      <c r="G43" s="102"/>
      <c r="H43" s="102"/>
      <c r="I43" s="103"/>
      <c r="J43" s="101" t="s">
        <v>111</v>
      </c>
      <c r="K43" s="102"/>
      <c r="L43" s="102"/>
      <c r="M43" s="103"/>
      <c r="N43" s="101" t="s">
        <v>112</v>
      </c>
      <c r="O43" s="102"/>
      <c r="P43" s="102"/>
      <c r="Q43" s="103"/>
    </row>
    <row r="44" spans="1:17" hidden="1" outlineLevel="2" x14ac:dyDescent="0.35">
      <c r="B44" s="104" t="s">
        <v>104</v>
      </c>
      <c r="C44" s="105"/>
      <c r="D44" s="105" t="s">
        <v>105</v>
      </c>
      <c r="E44" s="106"/>
      <c r="F44" s="104" t="s">
        <v>104</v>
      </c>
      <c r="G44" s="105"/>
      <c r="H44" s="105" t="s">
        <v>105</v>
      </c>
      <c r="I44" s="106"/>
      <c r="J44" s="104" t="s">
        <v>104</v>
      </c>
      <c r="K44" s="105"/>
      <c r="L44" s="105" t="s">
        <v>105</v>
      </c>
      <c r="M44" s="106"/>
      <c r="N44" s="104" t="s">
        <v>104</v>
      </c>
      <c r="O44" s="105"/>
      <c r="P44" s="105" t="s">
        <v>105</v>
      </c>
      <c r="Q44" s="106"/>
    </row>
    <row r="45" spans="1:17" hidden="1" outlineLevel="2" x14ac:dyDescent="0.35">
      <c r="B45" s="76" t="s">
        <v>106</v>
      </c>
      <c r="C45" s="78">
        <v>11</v>
      </c>
      <c r="D45" s="77" t="s">
        <v>109</v>
      </c>
      <c r="E45" s="79">
        <v>10</v>
      </c>
      <c r="F45" s="76" t="s">
        <v>106</v>
      </c>
      <c r="G45" s="78">
        <v>2</v>
      </c>
      <c r="H45" s="77" t="s">
        <v>109</v>
      </c>
      <c r="I45" s="79">
        <v>0</v>
      </c>
      <c r="J45" s="76" t="s">
        <v>106</v>
      </c>
      <c r="K45" s="78">
        <v>0</v>
      </c>
      <c r="L45" s="77" t="s">
        <v>109</v>
      </c>
      <c r="M45" s="79">
        <v>0</v>
      </c>
      <c r="N45" s="76" t="s">
        <v>106</v>
      </c>
      <c r="O45" s="78">
        <v>0</v>
      </c>
      <c r="P45" s="77" t="s">
        <v>109</v>
      </c>
      <c r="Q45" s="79">
        <v>0</v>
      </c>
    </row>
    <row r="46" spans="1:17" hidden="1" outlineLevel="2" x14ac:dyDescent="0.35">
      <c r="B46" s="76" t="s">
        <v>107</v>
      </c>
      <c r="C46" s="78">
        <v>11</v>
      </c>
      <c r="D46" s="77" t="s">
        <v>108</v>
      </c>
      <c r="E46" s="79">
        <v>0</v>
      </c>
      <c r="F46" s="76" t="s">
        <v>107</v>
      </c>
      <c r="G46" s="78">
        <v>0</v>
      </c>
      <c r="H46" s="77" t="s">
        <v>108</v>
      </c>
      <c r="I46" s="79">
        <v>0</v>
      </c>
      <c r="J46" s="76" t="s">
        <v>107</v>
      </c>
      <c r="K46" s="78">
        <v>0</v>
      </c>
      <c r="L46" s="77" t="s">
        <v>108</v>
      </c>
      <c r="M46" s="79">
        <v>0</v>
      </c>
      <c r="N46" s="76" t="s">
        <v>107</v>
      </c>
      <c r="O46" s="78">
        <v>0</v>
      </c>
      <c r="P46" s="77" t="s">
        <v>108</v>
      </c>
      <c r="Q46" s="79">
        <v>0</v>
      </c>
    </row>
    <row r="47" spans="1:17" hidden="1" outlineLevel="2" x14ac:dyDescent="0.35">
      <c r="B47" s="76" t="s">
        <v>108</v>
      </c>
      <c r="C47" s="78">
        <v>0</v>
      </c>
      <c r="D47" s="77"/>
      <c r="E47" s="79"/>
      <c r="F47" s="76" t="s">
        <v>108</v>
      </c>
      <c r="G47" s="78">
        <v>0</v>
      </c>
      <c r="H47" s="77"/>
      <c r="I47" s="79"/>
      <c r="J47" s="76" t="s">
        <v>108</v>
      </c>
      <c r="K47" s="78">
        <v>0</v>
      </c>
      <c r="L47" s="77"/>
      <c r="M47" s="79"/>
      <c r="N47" s="76" t="s">
        <v>108</v>
      </c>
      <c r="O47" s="78">
        <v>0</v>
      </c>
      <c r="P47" s="77"/>
      <c r="Q47" s="79"/>
    </row>
    <row r="48" spans="1:17" hidden="1" outlineLevel="2" x14ac:dyDescent="0.35">
      <c r="B48" s="76" t="s">
        <v>110</v>
      </c>
      <c r="C48" s="105">
        <f>SUM(C45:C47,E45:E46)</f>
        <v>32</v>
      </c>
      <c r="D48" s="105"/>
      <c r="E48" s="106"/>
      <c r="F48" s="76" t="s">
        <v>110</v>
      </c>
      <c r="G48" s="105">
        <f>SUM(G45:G47,I45:I46)</f>
        <v>2</v>
      </c>
      <c r="H48" s="105"/>
      <c r="I48" s="106"/>
      <c r="J48" s="76" t="s">
        <v>110</v>
      </c>
      <c r="K48" s="105">
        <f>SUM(K45:K47,M45:M46)</f>
        <v>0</v>
      </c>
      <c r="L48" s="105"/>
      <c r="M48" s="106"/>
      <c r="N48" s="76" t="s">
        <v>110</v>
      </c>
      <c r="O48" s="105">
        <f>SUM(O45:O47,Q45:Q46)</f>
        <v>0</v>
      </c>
      <c r="P48" s="105"/>
      <c r="Q48" s="106"/>
    </row>
    <row r="49" spans="1:17" ht="29" outlineLevel="1" collapsed="1" x14ac:dyDescent="0.35">
      <c r="A49" s="83" t="s">
        <v>114</v>
      </c>
      <c r="B49" s="100">
        <f>C48*1.5</f>
        <v>48</v>
      </c>
      <c r="C49" s="100"/>
      <c r="D49" s="100"/>
      <c r="E49" s="100"/>
      <c r="F49" s="100">
        <f>G48*5</f>
        <v>10</v>
      </c>
      <c r="G49" s="100"/>
      <c r="H49" s="100"/>
      <c r="I49" s="100"/>
      <c r="J49" s="100">
        <f>K48*200</f>
        <v>0</v>
      </c>
      <c r="K49" s="100"/>
      <c r="L49" s="100"/>
      <c r="M49" s="100"/>
      <c r="N49" s="100">
        <f>O48*100</f>
        <v>0</v>
      </c>
      <c r="O49" s="100"/>
      <c r="P49" s="100"/>
      <c r="Q49" s="100"/>
    </row>
    <row r="50" spans="1:17" ht="29" outlineLevel="1" x14ac:dyDescent="0.35">
      <c r="A50" s="83" t="s">
        <v>115</v>
      </c>
      <c r="B50" s="82">
        <f>SUM(B49:Q49)</f>
        <v>58</v>
      </c>
    </row>
    <row r="51" spans="1:17" outlineLevel="1" x14ac:dyDescent="0.35">
      <c r="A51" s="81">
        <v>45920</v>
      </c>
      <c r="B51" s="101" t="s">
        <v>102</v>
      </c>
      <c r="C51" s="102"/>
      <c r="D51" s="102"/>
      <c r="E51" s="103"/>
      <c r="F51" s="101" t="s">
        <v>103</v>
      </c>
      <c r="G51" s="102"/>
      <c r="H51" s="102"/>
      <c r="I51" s="103"/>
      <c r="J51" s="101" t="s">
        <v>111</v>
      </c>
      <c r="K51" s="102"/>
      <c r="L51" s="102"/>
      <c r="M51" s="103"/>
      <c r="N51" s="101" t="s">
        <v>112</v>
      </c>
      <c r="O51" s="102"/>
      <c r="P51" s="102"/>
      <c r="Q51" s="103"/>
    </row>
    <row r="52" spans="1:17" hidden="1" outlineLevel="2" x14ac:dyDescent="0.35">
      <c r="B52" s="104" t="s">
        <v>104</v>
      </c>
      <c r="C52" s="105"/>
      <c r="D52" s="105" t="s">
        <v>105</v>
      </c>
      <c r="E52" s="106"/>
      <c r="F52" s="104" t="s">
        <v>104</v>
      </c>
      <c r="G52" s="105"/>
      <c r="H52" s="105" t="s">
        <v>105</v>
      </c>
      <c r="I52" s="106"/>
      <c r="J52" s="104" t="s">
        <v>104</v>
      </c>
      <c r="K52" s="105"/>
      <c r="L52" s="105" t="s">
        <v>105</v>
      </c>
      <c r="M52" s="106"/>
      <c r="N52" s="104" t="s">
        <v>104</v>
      </c>
      <c r="O52" s="105"/>
      <c r="P52" s="105" t="s">
        <v>105</v>
      </c>
      <c r="Q52" s="106"/>
    </row>
    <row r="53" spans="1:17" hidden="1" outlineLevel="2" x14ac:dyDescent="0.35">
      <c r="B53" s="76" t="s">
        <v>106</v>
      </c>
      <c r="C53" s="78">
        <v>12</v>
      </c>
      <c r="D53" s="77" t="s">
        <v>109</v>
      </c>
      <c r="E53" s="79">
        <v>12</v>
      </c>
      <c r="F53" s="76" t="s">
        <v>106</v>
      </c>
      <c r="G53" s="78">
        <v>2</v>
      </c>
      <c r="H53" s="77" t="s">
        <v>109</v>
      </c>
      <c r="I53" s="79">
        <v>4</v>
      </c>
      <c r="J53" s="76" t="s">
        <v>106</v>
      </c>
      <c r="K53" s="78">
        <v>0</v>
      </c>
      <c r="L53" s="77" t="s">
        <v>109</v>
      </c>
      <c r="M53" s="79">
        <v>0</v>
      </c>
      <c r="N53" s="76" t="s">
        <v>106</v>
      </c>
      <c r="O53" s="78">
        <v>0</v>
      </c>
      <c r="P53" s="77" t="s">
        <v>109</v>
      </c>
      <c r="Q53" s="79">
        <v>0</v>
      </c>
    </row>
    <row r="54" spans="1:17" hidden="1" outlineLevel="2" x14ac:dyDescent="0.35">
      <c r="B54" s="76" t="s">
        <v>107</v>
      </c>
      <c r="C54" s="78">
        <v>13</v>
      </c>
      <c r="D54" s="77" t="s">
        <v>108</v>
      </c>
      <c r="E54" s="79">
        <v>0</v>
      </c>
      <c r="F54" s="76" t="s">
        <v>107</v>
      </c>
      <c r="G54" s="78">
        <v>0</v>
      </c>
      <c r="H54" s="77" t="s">
        <v>108</v>
      </c>
      <c r="I54" s="79">
        <v>0</v>
      </c>
      <c r="J54" s="76" t="s">
        <v>107</v>
      </c>
      <c r="K54" s="78">
        <v>0</v>
      </c>
      <c r="L54" s="77" t="s">
        <v>108</v>
      </c>
      <c r="M54" s="79">
        <v>0</v>
      </c>
      <c r="N54" s="76" t="s">
        <v>107</v>
      </c>
      <c r="O54" s="78">
        <v>0</v>
      </c>
      <c r="P54" s="77" t="s">
        <v>108</v>
      </c>
      <c r="Q54" s="79">
        <v>0</v>
      </c>
    </row>
    <row r="55" spans="1:17" hidden="1" outlineLevel="2" x14ac:dyDescent="0.35">
      <c r="B55" s="76" t="s">
        <v>108</v>
      </c>
      <c r="C55" s="78">
        <v>0</v>
      </c>
      <c r="D55" s="77"/>
      <c r="E55" s="79"/>
      <c r="F55" s="76" t="s">
        <v>108</v>
      </c>
      <c r="G55" s="78">
        <v>0</v>
      </c>
      <c r="H55" s="77"/>
      <c r="I55" s="79"/>
      <c r="J55" s="76" t="s">
        <v>108</v>
      </c>
      <c r="K55" s="78">
        <v>0</v>
      </c>
      <c r="L55" s="77"/>
      <c r="M55" s="79"/>
      <c r="N55" s="76" t="s">
        <v>108</v>
      </c>
      <c r="O55" s="78">
        <v>0</v>
      </c>
      <c r="P55" s="77"/>
      <c r="Q55" s="79"/>
    </row>
    <row r="56" spans="1:17" hidden="1" outlineLevel="2" x14ac:dyDescent="0.35">
      <c r="B56" s="76" t="s">
        <v>110</v>
      </c>
      <c r="C56" s="105">
        <f>SUM(C53:C55,E53:E54)</f>
        <v>37</v>
      </c>
      <c r="D56" s="105"/>
      <c r="E56" s="106"/>
      <c r="F56" s="76" t="s">
        <v>110</v>
      </c>
      <c r="G56" s="105">
        <f>SUM(G53:G55,I53:I54)</f>
        <v>6</v>
      </c>
      <c r="H56" s="105"/>
      <c r="I56" s="106"/>
      <c r="J56" s="76" t="s">
        <v>110</v>
      </c>
      <c r="K56" s="105">
        <f>SUM(K53:K55,M53:M54)</f>
        <v>0</v>
      </c>
      <c r="L56" s="105"/>
      <c r="M56" s="106"/>
      <c r="N56" s="76" t="s">
        <v>110</v>
      </c>
      <c r="O56" s="105">
        <f>SUM(O53:O55,Q53:Q54)</f>
        <v>0</v>
      </c>
      <c r="P56" s="105"/>
      <c r="Q56" s="106"/>
    </row>
    <row r="57" spans="1:17" ht="29" outlineLevel="1" collapsed="1" x14ac:dyDescent="0.35">
      <c r="A57" s="83" t="s">
        <v>114</v>
      </c>
      <c r="B57" s="100">
        <f>C56*1.5</f>
        <v>55.5</v>
      </c>
      <c r="C57" s="100"/>
      <c r="D57" s="100"/>
      <c r="E57" s="100"/>
      <c r="F57" s="100">
        <f>G56*5</f>
        <v>30</v>
      </c>
      <c r="G57" s="100"/>
      <c r="H57" s="100"/>
      <c r="I57" s="100"/>
      <c r="J57" s="100">
        <f>K56*200</f>
        <v>0</v>
      </c>
      <c r="K57" s="100"/>
      <c r="L57" s="100"/>
      <c r="M57" s="100"/>
      <c r="N57" s="100">
        <f>O56*100</f>
        <v>0</v>
      </c>
      <c r="O57" s="100"/>
      <c r="P57" s="100"/>
      <c r="Q57" s="100"/>
    </row>
    <row r="58" spans="1:17" ht="29" outlineLevel="1" x14ac:dyDescent="0.35">
      <c r="A58" s="83" t="s">
        <v>115</v>
      </c>
      <c r="B58" s="82">
        <f>SUM(B57:Q57)</f>
        <v>85.5</v>
      </c>
    </row>
    <row r="59" spans="1:17" outlineLevel="1" x14ac:dyDescent="0.35">
      <c r="A59" s="81">
        <v>45921</v>
      </c>
      <c r="B59" s="101" t="s">
        <v>102</v>
      </c>
      <c r="C59" s="102"/>
      <c r="D59" s="102"/>
      <c r="E59" s="103"/>
      <c r="F59" s="101" t="s">
        <v>103</v>
      </c>
      <c r="G59" s="102"/>
      <c r="H59" s="102"/>
      <c r="I59" s="103"/>
      <c r="J59" s="101" t="s">
        <v>111</v>
      </c>
      <c r="K59" s="102"/>
      <c r="L59" s="102"/>
      <c r="M59" s="103"/>
      <c r="N59" s="101" t="s">
        <v>112</v>
      </c>
      <c r="O59" s="102"/>
      <c r="P59" s="102"/>
      <c r="Q59" s="103"/>
    </row>
    <row r="60" spans="1:17" outlineLevel="2" x14ac:dyDescent="0.35">
      <c r="B60" s="104" t="s">
        <v>104</v>
      </c>
      <c r="C60" s="105"/>
      <c r="D60" s="105" t="s">
        <v>105</v>
      </c>
      <c r="E60" s="106"/>
      <c r="F60" s="104" t="s">
        <v>104</v>
      </c>
      <c r="G60" s="105"/>
      <c r="H60" s="105" t="s">
        <v>105</v>
      </c>
      <c r="I60" s="106"/>
      <c r="J60" s="104" t="s">
        <v>104</v>
      </c>
      <c r="K60" s="105"/>
      <c r="L60" s="105" t="s">
        <v>105</v>
      </c>
      <c r="M60" s="106"/>
      <c r="N60" s="104" t="s">
        <v>104</v>
      </c>
      <c r="O60" s="105"/>
      <c r="P60" s="105" t="s">
        <v>105</v>
      </c>
      <c r="Q60" s="106"/>
    </row>
    <row r="61" spans="1:17" outlineLevel="2" x14ac:dyDescent="0.35">
      <c r="B61" s="76" t="s">
        <v>106</v>
      </c>
      <c r="C61" s="78">
        <v>12</v>
      </c>
      <c r="D61" s="77" t="s">
        <v>109</v>
      </c>
      <c r="E61" s="79">
        <v>12</v>
      </c>
      <c r="F61" s="76" t="s">
        <v>106</v>
      </c>
      <c r="G61" s="78">
        <v>0</v>
      </c>
      <c r="H61" s="77" t="s">
        <v>109</v>
      </c>
      <c r="I61" s="79">
        <v>0</v>
      </c>
      <c r="J61" s="76" t="s">
        <v>106</v>
      </c>
      <c r="K61" s="78">
        <v>0</v>
      </c>
      <c r="L61" s="77" t="s">
        <v>109</v>
      </c>
      <c r="M61" s="79">
        <v>0</v>
      </c>
      <c r="N61" s="76" t="s">
        <v>106</v>
      </c>
      <c r="O61" s="78">
        <v>1</v>
      </c>
      <c r="P61" s="77" t="s">
        <v>109</v>
      </c>
      <c r="Q61" s="79">
        <v>0</v>
      </c>
    </row>
    <row r="62" spans="1:17" outlineLevel="2" x14ac:dyDescent="0.35">
      <c r="B62" s="76" t="s">
        <v>107</v>
      </c>
      <c r="C62" s="78">
        <v>11</v>
      </c>
      <c r="D62" s="77" t="s">
        <v>108</v>
      </c>
      <c r="E62" s="79">
        <v>0</v>
      </c>
      <c r="F62" s="76" t="s">
        <v>107</v>
      </c>
      <c r="G62" s="78">
        <v>0</v>
      </c>
      <c r="H62" s="77" t="s">
        <v>108</v>
      </c>
      <c r="I62" s="79">
        <v>0</v>
      </c>
      <c r="J62" s="76" t="s">
        <v>107</v>
      </c>
      <c r="K62" s="78">
        <v>0</v>
      </c>
      <c r="L62" s="77" t="s">
        <v>108</v>
      </c>
      <c r="M62" s="79">
        <v>0</v>
      </c>
      <c r="N62" s="76" t="s">
        <v>107</v>
      </c>
      <c r="O62" s="78">
        <v>0</v>
      </c>
      <c r="P62" s="77" t="s">
        <v>108</v>
      </c>
      <c r="Q62" s="79">
        <v>0</v>
      </c>
    </row>
    <row r="63" spans="1:17" outlineLevel="2" x14ac:dyDescent="0.35">
      <c r="B63" s="76" t="s">
        <v>108</v>
      </c>
      <c r="C63" s="78">
        <v>0</v>
      </c>
      <c r="D63" s="77"/>
      <c r="E63" s="79"/>
      <c r="F63" s="76" t="s">
        <v>108</v>
      </c>
      <c r="G63" s="78">
        <v>0</v>
      </c>
      <c r="H63" s="77"/>
      <c r="I63" s="79"/>
      <c r="J63" s="76" t="s">
        <v>108</v>
      </c>
      <c r="K63" s="78">
        <v>0</v>
      </c>
      <c r="L63" s="77"/>
      <c r="M63" s="79"/>
      <c r="N63" s="76" t="s">
        <v>108</v>
      </c>
      <c r="O63" s="78">
        <v>0</v>
      </c>
      <c r="P63" s="77"/>
      <c r="Q63" s="79"/>
    </row>
    <row r="64" spans="1:17" outlineLevel="2" x14ac:dyDescent="0.35">
      <c r="B64" s="76" t="s">
        <v>110</v>
      </c>
      <c r="C64" s="105">
        <f>SUM(C61:C63,E61:E62)</f>
        <v>35</v>
      </c>
      <c r="D64" s="105"/>
      <c r="E64" s="106"/>
      <c r="F64" s="76" t="s">
        <v>110</v>
      </c>
      <c r="G64" s="105">
        <f>SUM(G61:G63,I61:I62)</f>
        <v>0</v>
      </c>
      <c r="H64" s="105"/>
      <c r="I64" s="106"/>
      <c r="J64" s="76" t="s">
        <v>110</v>
      </c>
      <c r="K64" s="105">
        <f>SUM(K61:K63,M61:M62)</f>
        <v>0</v>
      </c>
      <c r="L64" s="105"/>
      <c r="M64" s="106"/>
      <c r="N64" s="76" t="s">
        <v>110</v>
      </c>
      <c r="O64" s="105">
        <f>SUM(O61:O63,Q61:Q62)</f>
        <v>1</v>
      </c>
      <c r="P64" s="105"/>
      <c r="Q64" s="106"/>
    </row>
    <row r="65" spans="1:17" ht="29" outlineLevel="1" x14ac:dyDescent="0.35">
      <c r="A65" s="83" t="s">
        <v>114</v>
      </c>
      <c r="B65" s="100">
        <f>C64*1.5</f>
        <v>52.5</v>
      </c>
      <c r="C65" s="100"/>
      <c r="D65" s="100"/>
      <c r="E65" s="100"/>
      <c r="F65" s="100">
        <f>G64*5</f>
        <v>0</v>
      </c>
      <c r="G65" s="100"/>
      <c r="H65" s="100"/>
      <c r="I65" s="100"/>
      <c r="J65" s="100">
        <f>K64*200</f>
        <v>0</v>
      </c>
      <c r="K65" s="100"/>
      <c r="L65" s="100"/>
      <c r="M65" s="100"/>
      <c r="N65" s="100">
        <f>O64*100</f>
        <v>100</v>
      </c>
      <c r="O65" s="100"/>
      <c r="P65" s="100"/>
      <c r="Q65" s="100"/>
    </row>
    <row r="66" spans="1:17" ht="29" outlineLevel="1" x14ac:dyDescent="0.35">
      <c r="A66" s="83" t="s">
        <v>115</v>
      </c>
      <c r="B66" s="82">
        <f>SUM(B65:Q65)</f>
        <v>152.5</v>
      </c>
    </row>
    <row r="67" spans="1:17" outlineLevel="1" x14ac:dyDescent="0.35">
      <c r="A67" s="81">
        <v>45922</v>
      </c>
      <c r="B67" s="101" t="s">
        <v>102</v>
      </c>
      <c r="C67" s="102"/>
      <c r="D67" s="102"/>
      <c r="E67" s="103"/>
      <c r="F67" s="101" t="s">
        <v>103</v>
      </c>
      <c r="G67" s="102"/>
      <c r="H67" s="102"/>
      <c r="I67" s="103"/>
      <c r="J67" s="101" t="s">
        <v>111</v>
      </c>
      <c r="K67" s="102"/>
      <c r="L67" s="102"/>
      <c r="M67" s="103"/>
      <c r="N67" s="101" t="s">
        <v>112</v>
      </c>
      <c r="O67" s="102"/>
      <c r="P67" s="102"/>
      <c r="Q67" s="103"/>
    </row>
    <row r="68" spans="1:17" hidden="1" outlineLevel="2" x14ac:dyDescent="0.35">
      <c r="B68" s="104" t="s">
        <v>104</v>
      </c>
      <c r="C68" s="105"/>
      <c r="D68" s="105" t="s">
        <v>105</v>
      </c>
      <c r="E68" s="106"/>
      <c r="F68" s="104" t="s">
        <v>104</v>
      </c>
      <c r="G68" s="105"/>
      <c r="H68" s="105" t="s">
        <v>105</v>
      </c>
      <c r="I68" s="106"/>
      <c r="J68" s="104" t="s">
        <v>104</v>
      </c>
      <c r="K68" s="105"/>
      <c r="L68" s="105" t="s">
        <v>105</v>
      </c>
      <c r="M68" s="106"/>
      <c r="N68" s="104" t="s">
        <v>104</v>
      </c>
      <c r="O68" s="105"/>
      <c r="P68" s="105" t="s">
        <v>105</v>
      </c>
      <c r="Q68" s="106"/>
    </row>
    <row r="69" spans="1:17" hidden="1" outlineLevel="2" x14ac:dyDescent="0.35">
      <c r="B69" s="76" t="s">
        <v>106</v>
      </c>
      <c r="C69" s="78">
        <v>12</v>
      </c>
      <c r="D69" s="77" t="s">
        <v>109</v>
      </c>
      <c r="E69" s="79">
        <v>12</v>
      </c>
      <c r="F69" s="76" t="s">
        <v>106</v>
      </c>
      <c r="G69" s="78">
        <v>2</v>
      </c>
      <c r="H69" s="77" t="s">
        <v>109</v>
      </c>
      <c r="I69" s="79">
        <v>2</v>
      </c>
      <c r="J69" s="76" t="s">
        <v>106</v>
      </c>
      <c r="K69" s="78">
        <v>1</v>
      </c>
      <c r="L69" s="77" t="s">
        <v>109</v>
      </c>
      <c r="M69" s="79">
        <v>0</v>
      </c>
      <c r="N69" s="76" t="s">
        <v>106</v>
      </c>
      <c r="O69" s="78">
        <v>0</v>
      </c>
      <c r="P69" s="77" t="s">
        <v>109</v>
      </c>
      <c r="Q69" s="79">
        <v>0</v>
      </c>
    </row>
    <row r="70" spans="1:17" hidden="1" outlineLevel="2" x14ac:dyDescent="0.35">
      <c r="B70" s="76" t="s">
        <v>107</v>
      </c>
      <c r="C70" s="78">
        <v>12</v>
      </c>
      <c r="D70" s="77" t="s">
        <v>108</v>
      </c>
      <c r="E70" s="79">
        <v>0</v>
      </c>
      <c r="F70" s="76" t="s">
        <v>107</v>
      </c>
      <c r="G70" s="78">
        <v>0</v>
      </c>
      <c r="H70" s="77" t="s">
        <v>108</v>
      </c>
      <c r="I70" s="79">
        <v>0</v>
      </c>
      <c r="J70" s="76" t="s">
        <v>107</v>
      </c>
      <c r="K70" s="78">
        <v>0</v>
      </c>
      <c r="L70" s="77" t="s">
        <v>108</v>
      </c>
      <c r="M70" s="79">
        <v>0</v>
      </c>
      <c r="N70" s="76" t="s">
        <v>107</v>
      </c>
      <c r="O70" s="78">
        <v>0</v>
      </c>
      <c r="P70" s="77" t="s">
        <v>108</v>
      </c>
      <c r="Q70" s="79">
        <v>0</v>
      </c>
    </row>
    <row r="71" spans="1:17" hidden="1" outlineLevel="2" x14ac:dyDescent="0.35">
      <c r="B71" s="76" t="s">
        <v>108</v>
      </c>
      <c r="C71" s="78">
        <v>0</v>
      </c>
      <c r="D71" s="77"/>
      <c r="E71" s="79"/>
      <c r="F71" s="76" t="s">
        <v>108</v>
      </c>
      <c r="G71" s="78">
        <v>0</v>
      </c>
      <c r="H71" s="77"/>
      <c r="I71" s="79"/>
      <c r="J71" s="76" t="s">
        <v>108</v>
      </c>
      <c r="K71" s="78">
        <v>0</v>
      </c>
      <c r="L71" s="77"/>
      <c r="M71" s="79"/>
      <c r="N71" s="76" t="s">
        <v>108</v>
      </c>
      <c r="O71" s="78">
        <v>0</v>
      </c>
      <c r="P71" s="77"/>
      <c r="Q71" s="79"/>
    </row>
    <row r="72" spans="1:17" hidden="1" outlineLevel="2" x14ac:dyDescent="0.35">
      <c r="B72" s="76" t="s">
        <v>110</v>
      </c>
      <c r="C72" s="105">
        <f>SUM(C69:C71,E69:E70)</f>
        <v>36</v>
      </c>
      <c r="D72" s="105"/>
      <c r="E72" s="106"/>
      <c r="F72" s="76" t="s">
        <v>110</v>
      </c>
      <c r="G72" s="105">
        <f>SUM(G69:G71,I69:I70)</f>
        <v>4</v>
      </c>
      <c r="H72" s="105"/>
      <c r="I72" s="106"/>
      <c r="J72" s="76" t="s">
        <v>110</v>
      </c>
      <c r="K72" s="105">
        <f>SUM(K69:K71,M69:M70)</f>
        <v>1</v>
      </c>
      <c r="L72" s="105"/>
      <c r="M72" s="106"/>
      <c r="N72" s="76" t="s">
        <v>110</v>
      </c>
      <c r="O72" s="105">
        <f>SUM(O69:O71,Q69:Q70)</f>
        <v>0</v>
      </c>
      <c r="P72" s="105"/>
      <c r="Q72" s="106"/>
    </row>
    <row r="73" spans="1:17" ht="29" outlineLevel="1" collapsed="1" x14ac:dyDescent="0.35">
      <c r="A73" s="83" t="s">
        <v>114</v>
      </c>
      <c r="B73" s="100">
        <f>C72*1.5</f>
        <v>54</v>
      </c>
      <c r="C73" s="100"/>
      <c r="D73" s="100"/>
      <c r="E73" s="100"/>
      <c r="F73" s="100">
        <f>G72*5</f>
        <v>20</v>
      </c>
      <c r="G73" s="100"/>
      <c r="H73" s="100"/>
      <c r="I73" s="100"/>
      <c r="J73" s="100">
        <f>K72*200</f>
        <v>200</v>
      </c>
      <c r="K73" s="100"/>
      <c r="L73" s="100"/>
      <c r="M73" s="100"/>
      <c r="N73" s="100">
        <f>O72*100</f>
        <v>0</v>
      </c>
      <c r="O73" s="100"/>
      <c r="P73" s="100"/>
      <c r="Q73" s="100"/>
    </row>
    <row r="74" spans="1:17" ht="29" outlineLevel="1" x14ac:dyDescent="0.35">
      <c r="A74" s="83" t="s">
        <v>115</v>
      </c>
      <c r="B74" s="82">
        <f>SUM(B73:Q73)</f>
        <v>274</v>
      </c>
    </row>
    <row r="75" spans="1:17" outlineLevel="1" x14ac:dyDescent="0.35">
      <c r="A75" s="81">
        <v>45923</v>
      </c>
      <c r="B75" s="101" t="s">
        <v>102</v>
      </c>
      <c r="C75" s="102"/>
      <c r="D75" s="102"/>
      <c r="E75" s="103"/>
      <c r="F75" s="101" t="s">
        <v>103</v>
      </c>
      <c r="G75" s="102"/>
      <c r="H75" s="102"/>
      <c r="I75" s="103"/>
      <c r="J75" s="101" t="s">
        <v>111</v>
      </c>
      <c r="K75" s="102"/>
      <c r="L75" s="102"/>
      <c r="M75" s="103"/>
      <c r="N75" s="101" t="s">
        <v>112</v>
      </c>
      <c r="O75" s="102"/>
      <c r="P75" s="102"/>
      <c r="Q75" s="103"/>
    </row>
    <row r="76" spans="1:17" hidden="1" outlineLevel="2" x14ac:dyDescent="0.35">
      <c r="B76" s="104" t="s">
        <v>104</v>
      </c>
      <c r="C76" s="105"/>
      <c r="D76" s="105" t="s">
        <v>105</v>
      </c>
      <c r="E76" s="106"/>
      <c r="F76" s="104" t="s">
        <v>104</v>
      </c>
      <c r="G76" s="105"/>
      <c r="H76" s="105" t="s">
        <v>105</v>
      </c>
      <c r="I76" s="106"/>
      <c r="J76" s="104" t="s">
        <v>104</v>
      </c>
      <c r="K76" s="105"/>
      <c r="L76" s="105" t="s">
        <v>105</v>
      </c>
      <c r="M76" s="106"/>
      <c r="N76" s="104" t="s">
        <v>104</v>
      </c>
      <c r="O76" s="105"/>
      <c r="P76" s="105" t="s">
        <v>105</v>
      </c>
      <c r="Q76" s="106"/>
    </row>
    <row r="77" spans="1:17" hidden="1" outlineLevel="2" x14ac:dyDescent="0.35">
      <c r="B77" s="76" t="s">
        <v>106</v>
      </c>
      <c r="C77" s="78">
        <v>13</v>
      </c>
      <c r="D77" s="77" t="s">
        <v>109</v>
      </c>
      <c r="E77" s="79">
        <v>0</v>
      </c>
      <c r="F77" s="76" t="s">
        <v>106</v>
      </c>
      <c r="G77" s="78">
        <v>1</v>
      </c>
      <c r="H77" s="77" t="s">
        <v>109</v>
      </c>
      <c r="I77" s="79">
        <v>1</v>
      </c>
      <c r="J77" s="76" t="s">
        <v>106</v>
      </c>
      <c r="K77" s="78">
        <v>0</v>
      </c>
      <c r="L77" s="77" t="s">
        <v>109</v>
      </c>
      <c r="M77" s="79">
        <v>0</v>
      </c>
      <c r="N77" s="76" t="s">
        <v>106</v>
      </c>
      <c r="O77" s="78">
        <v>0</v>
      </c>
      <c r="P77" s="77" t="s">
        <v>109</v>
      </c>
      <c r="Q77" s="79">
        <v>0</v>
      </c>
    </row>
    <row r="78" spans="1:17" hidden="1" outlineLevel="2" x14ac:dyDescent="0.35">
      <c r="B78" s="76" t="s">
        <v>107</v>
      </c>
      <c r="C78" s="78">
        <v>12</v>
      </c>
      <c r="D78" s="77" t="s">
        <v>108</v>
      </c>
      <c r="E78" s="79">
        <v>0</v>
      </c>
      <c r="F78" s="76" t="s">
        <v>107</v>
      </c>
      <c r="G78" s="78">
        <v>0</v>
      </c>
      <c r="H78" s="77" t="s">
        <v>108</v>
      </c>
      <c r="I78" s="79">
        <v>0</v>
      </c>
      <c r="J78" s="76" t="s">
        <v>107</v>
      </c>
      <c r="K78" s="78">
        <v>0</v>
      </c>
      <c r="L78" s="77" t="s">
        <v>108</v>
      </c>
      <c r="M78" s="79">
        <v>0</v>
      </c>
      <c r="N78" s="76" t="s">
        <v>107</v>
      </c>
      <c r="O78" s="78">
        <v>0</v>
      </c>
      <c r="P78" s="77" t="s">
        <v>108</v>
      </c>
      <c r="Q78" s="79">
        <v>0</v>
      </c>
    </row>
    <row r="79" spans="1:17" hidden="1" outlineLevel="2" x14ac:dyDescent="0.35">
      <c r="B79" s="76" t="s">
        <v>108</v>
      </c>
      <c r="C79" s="78">
        <v>0</v>
      </c>
      <c r="D79" s="77"/>
      <c r="E79" s="79"/>
      <c r="F79" s="76" t="s">
        <v>108</v>
      </c>
      <c r="G79" s="78">
        <v>0</v>
      </c>
      <c r="H79" s="77"/>
      <c r="I79" s="79"/>
      <c r="J79" s="76" t="s">
        <v>108</v>
      </c>
      <c r="K79" s="78">
        <v>0</v>
      </c>
      <c r="L79" s="77"/>
      <c r="M79" s="79"/>
      <c r="N79" s="76" t="s">
        <v>108</v>
      </c>
      <c r="O79" s="78">
        <v>0</v>
      </c>
      <c r="P79" s="77"/>
      <c r="Q79" s="79"/>
    </row>
    <row r="80" spans="1:17" hidden="1" outlineLevel="2" x14ac:dyDescent="0.35">
      <c r="B80" s="76" t="s">
        <v>110</v>
      </c>
      <c r="C80" s="105">
        <f>SUM(C77:C79,E77:E78)</f>
        <v>25</v>
      </c>
      <c r="D80" s="105"/>
      <c r="E80" s="106"/>
      <c r="F80" s="76" t="s">
        <v>110</v>
      </c>
      <c r="G80" s="105">
        <f>SUM(G77:G79,I77:I78)</f>
        <v>2</v>
      </c>
      <c r="H80" s="105"/>
      <c r="I80" s="106"/>
      <c r="J80" s="76" t="s">
        <v>110</v>
      </c>
      <c r="K80" s="105">
        <f>SUM(K77:K79,M77:M78)</f>
        <v>0</v>
      </c>
      <c r="L80" s="105"/>
      <c r="M80" s="106"/>
      <c r="N80" s="76" t="s">
        <v>110</v>
      </c>
      <c r="O80" s="105">
        <f>SUM(O77:O79,Q77:Q78)</f>
        <v>0</v>
      </c>
      <c r="P80" s="105"/>
      <c r="Q80" s="106"/>
    </row>
    <row r="81" spans="1:17" ht="29" outlineLevel="1" collapsed="1" x14ac:dyDescent="0.35">
      <c r="A81" s="83" t="s">
        <v>114</v>
      </c>
      <c r="B81" s="100">
        <f>C80*1.5</f>
        <v>37.5</v>
      </c>
      <c r="C81" s="100"/>
      <c r="D81" s="100"/>
      <c r="E81" s="100"/>
      <c r="F81" s="100">
        <f>G80*5</f>
        <v>10</v>
      </c>
      <c r="G81" s="100"/>
      <c r="H81" s="100"/>
      <c r="I81" s="100"/>
      <c r="J81" s="100">
        <f>K80*200</f>
        <v>0</v>
      </c>
      <c r="K81" s="100"/>
      <c r="L81" s="100"/>
      <c r="M81" s="100"/>
      <c r="N81" s="100">
        <f>O80*100</f>
        <v>0</v>
      </c>
      <c r="O81" s="100"/>
      <c r="P81" s="100"/>
      <c r="Q81" s="100"/>
    </row>
    <row r="82" spans="1:17" ht="29" outlineLevel="1" x14ac:dyDescent="0.35">
      <c r="A82" s="83" t="s">
        <v>115</v>
      </c>
      <c r="B82" s="82">
        <f>SUM(B81:Q81)</f>
        <v>47.5</v>
      </c>
    </row>
    <row r="83" spans="1:17" outlineLevel="1" x14ac:dyDescent="0.35">
      <c r="A83" s="81">
        <v>45926</v>
      </c>
      <c r="B83" s="101" t="s">
        <v>102</v>
      </c>
      <c r="C83" s="102"/>
      <c r="D83" s="102"/>
      <c r="E83" s="103"/>
      <c r="F83" s="101" t="s">
        <v>103</v>
      </c>
      <c r="G83" s="102"/>
      <c r="H83" s="102"/>
      <c r="I83" s="103"/>
      <c r="J83" s="101" t="s">
        <v>111</v>
      </c>
      <c r="K83" s="102"/>
      <c r="L83" s="102"/>
      <c r="M83" s="103"/>
      <c r="N83" s="101" t="s">
        <v>112</v>
      </c>
      <c r="O83" s="102"/>
      <c r="P83" s="102"/>
      <c r="Q83" s="103"/>
    </row>
    <row r="84" spans="1:17" hidden="1" outlineLevel="2" x14ac:dyDescent="0.35">
      <c r="B84" s="104" t="s">
        <v>104</v>
      </c>
      <c r="C84" s="105"/>
      <c r="D84" s="105" t="s">
        <v>105</v>
      </c>
      <c r="E84" s="106"/>
      <c r="F84" s="104" t="s">
        <v>104</v>
      </c>
      <c r="G84" s="105"/>
      <c r="H84" s="105" t="s">
        <v>105</v>
      </c>
      <c r="I84" s="106"/>
      <c r="J84" s="104" t="s">
        <v>104</v>
      </c>
      <c r="K84" s="105"/>
      <c r="L84" s="105" t="s">
        <v>105</v>
      </c>
      <c r="M84" s="106"/>
      <c r="N84" s="104" t="s">
        <v>104</v>
      </c>
      <c r="O84" s="105"/>
      <c r="P84" s="105" t="s">
        <v>105</v>
      </c>
      <c r="Q84" s="106"/>
    </row>
    <row r="85" spans="1:17" hidden="1" outlineLevel="2" x14ac:dyDescent="0.35">
      <c r="B85" s="76" t="s">
        <v>106</v>
      </c>
      <c r="C85" s="78">
        <v>0</v>
      </c>
      <c r="D85" s="77" t="s">
        <v>109</v>
      </c>
      <c r="E85" s="79">
        <v>0</v>
      </c>
      <c r="F85" s="76" t="s">
        <v>106</v>
      </c>
      <c r="G85" s="78">
        <v>0</v>
      </c>
      <c r="H85" s="77" t="s">
        <v>109</v>
      </c>
      <c r="I85" s="79">
        <v>0</v>
      </c>
      <c r="J85" s="76" t="s">
        <v>106</v>
      </c>
      <c r="K85" s="78">
        <v>0</v>
      </c>
      <c r="L85" s="77" t="s">
        <v>109</v>
      </c>
      <c r="M85" s="79">
        <v>0</v>
      </c>
      <c r="N85" s="76" t="s">
        <v>106</v>
      </c>
      <c r="O85" s="78">
        <v>0</v>
      </c>
      <c r="P85" s="77" t="s">
        <v>109</v>
      </c>
      <c r="Q85" s="79">
        <v>0</v>
      </c>
    </row>
    <row r="86" spans="1:17" hidden="1" outlineLevel="2" x14ac:dyDescent="0.35">
      <c r="B86" s="76" t="s">
        <v>107</v>
      </c>
      <c r="C86" s="78">
        <v>0</v>
      </c>
      <c r="D86" s="77" t="s">
        <v>108</v>
      </c>
      <c r="E86" s="79">
        <v>0</v>
      </c>
      <c r="F86" s="76" t="s">
        <v>107</v>
      </c>
      <c r="G86" s="78">
        <v>0</v>
      </c>
      <c r="H86" s="77" t="s">
        <v>108</v>
      </c>
      <c r="I86" s="79">
        <v>0</v>
      </c>
      <c r="J86" s="76" t="s">
        <v>107</v>
      </c>
      <c r="K86" s="78">
        <v>0</v>
      </c>
      <c r="L86" s="77" t="s">
        <v>108</v>
      </c>
      <c r="M86" s="79">
        <v>0</v>
      </c>
      <c r="N86" s="76" t="s">
        <v>107</v>
      </c>
      <c r="O86" s="78">
        <v>0</v>
      </c>
      <c r="P86" s="77" t="s">
        <v>108</v>
      </c>
      <c r="Q86" s="79">
        <v>0</v>
      </c>
    </row>
    <row r="87" spans="1:17" hidden="1" outlineLevel="2" x14ac:dyDescent="0.35">
      <c r="B87" s="76" t="s">
        <v>108</v>
      </c>
      <c r="C87" s="78">
        <v>0</v>
      </c>
      <c r="D87" s="77"/>
      <c r="E87" s="79"/>
      <c r="F87" s="76" t="s">
        <v>108</v>
      </c>
      <c r="G87" s="78">
        <v>0</v>
      </c>
      <c r="H87" s="77"/>
      <c r="I87" s="79"/>
      <c r="J87" s="76" t="s">
        <v>108</v>
      </c>
      <c r="K87" s="78">
        <v>0</v>
      </c>
      <c r="L87" s="77"/>
      <c r="M87" s="79"/>
      <c r="N87" s="76" t="s">
        <v>108</v>
      </c>
      <c r="O87" s="78">
        <v>0</v>
      </c>
      <c r="P87" s="77"/>
      <c r="Q87" s="79"/>
    </row>
    <row r="88" spans="1:17" hidden="1" outlineLevel="2" x14ac:dyDescent="0.35">
      <c r="B88" s="76" t="s">
        <v>110</v>
      </c>
      <c r="C88" s="105">
        <f>SUM(C85:C87,E85:E86)</f>
        <v>0</v>
      </c>
      <c r="D88" s="105"/>
      <c r="E88" s="106"/>
      <c r="F88" s="76" t="s">
        <v>110</v>
      </c>
      <c r="G88" s="105">
        <f>SUM(G85:G87,I85:I86)</f>
        <v>0</v>
      </c>
      <c r="H88" s="105"/>
      <c r="I88" s="106"/>
      <c r="J88" s="76" t="s">
        <v>110</v>
      </c>
      <c r="K88" s="105">
        <f>SUM(K85:K87,M85:M86)</f>
        <v>0</v>
      </c>
      <c r="L88" s="105"/>
      <c r="M88" s="106"/>
      <c r="N88" s="76" t="s">
        <v>110</v>
      </c>
      <c r="O88" s="105">
        <f>SUM(O85:O87,Q85:Q86)</f>
        <v>0</v>
      </c>
      <c r="P88" s="105"/>
      <c r="Q88" s="106"/>
    </row>
    <row r="89" spans="1:17" ht="29" outlineLevel="1" collapsed="1" x14ac:dyDescent="0.35">
      <c r="A89" s="83" t="s">
        <v>114</v>
      </c>
      <c r="B89" s="100">
        <f>C88*1.5</f>
        <v>0</v>
      </c>
      <c r="C89" s="100"/>
      <c r="D89" s="100"/>
      <c r="E89" s="100"/>
      <c r="F89" s="100">
        <f>G88*5</f>
        <v>0</v>
      </c>
      <c r="G89" s="100"/>
      <c r="H89" s="100"/>
      <c r="I89" s="100"/>
      <c r="J89" s="100">
        <f>K88*200</f>
        <v>0</v>
      </c>
      <c r="K89" s="100"/>
      <c r="L89" s="100"/>
      <c r="M89" s="100"/>
      <c r="N89" s="100">
        <f>O88*100</f>
        <v>0</v>
      </c>
      <c r="O89" s="100"/>
      <c r="P89" s="100"/>
      <c r="Q89" s="100"/>
    </row>
    <row r="90" spans="1:17" ht="29" outlineLevel="1" x14ac:dyDescent="0.35">
      <c r="A90" s="83" t="s">
        <v>115</v>
      </c>
      <c r="B90" s="82">
        <f>SUM(B89:Q89)</f>
        <v>0</v>
      </c>
    </row>
    <row r="91" spans="1:17" outlineLevel="1" x14ac:dyDescent="0.35">
      <c r="A91" s="81">
        <v>45927</v>
      </c>
      <c r="B91" s="101" t="s">
        <v>102</v>
      </c>
      <c r="C91" s="102"/>
      <c r="D91" s="102"/>
      <c r="E91" s="103"/>
      <c r="F91" s="101" t="s">
        <v>103</v>
      </c>
      <c r="G91" s="102"/>
      <c r="H91" s="102"/>
      <c r="I91" s="103"/>
      <c r="J91" s="101" t="s">
        <v>111</v>
      </c>
      <c r="K91" s="102"/>
      <c r="L91" s="102"/>
      <c r="M91" s="103"/>
      <c r="N91" s="101" t="s">
        <v>112</v>
      </c>
      <c r="O91" s="102"/>
      <c r="P91" s="102"/>
      <c r="Q91" s="103"/>
    </row>
    <row r="92" spans="1:17" hidden="1" outlineLevel="2" x14ac:dyDescent="0.35">
      <c r="B92" s="104" t="s">
        <v>104</v>
      </c>
      <c r="C92" s="105"/>
      <c r="D92" s="105" t="s">
        <v>105</v>
      </c>
      <c r="E92" s="106"/>
      <c r="F92" s="104" t="s">
        <v>104</v>
      </c>
      <c r="G92" s="105"/>
      <c r="H92" s="105" t="s">
        <v>105</v>
      </c>
      <c r="I92" s="106"/>
      <c r="J92" s="104" t="s">
        <v>104</v>
      </c>
      <c r="K92" s="105"/>
      <c r="L92" s="105" t="s">
        <v>105</v>
      </c>
      <c r="M92" s="106"/>
      <c r="N92" s="104" t="s">
        <v>104</v>
      </c>
      <c r="O92" s="105"/>
      <c r="P92" s="105" t="s">
        <v>105</v>
      </c>
      <c r="Q92" s="106"/>
    </row>
    <row r="93" spans="1:17" hidden="1" outlineLevel="2" x14ac:dyDescent="0.35">
      <c r="B93" s="76" t="s">
        <v>106</v>
      </c>
      <c r="C93" s="78">
        <v>0</v>
      </c>
      <c r="D93" s="77" t="s">
        <v>109</v>
      </c>
      <c r="E93" s="79">
        <v>0</v>
      </c>
      <c r="F93" s="76" t="s">
        <v>106</v>
      </c>
      <c r="G93" s="78">
        <v>0</v>
      </c>
      <c r="H93" s="77" t="s">
        <v>109</v>
      </c>
      <c r="I93" s="79">
        <v>0</v>
      </c>
      <c r="J93" s="76" t="s">
        <v>106</v>
      </c>
      <c r="K93" s="78">
        <v>0</v>
      </c>
      <c r="L93" s="77" t="s">
        <v>109</v>
      </c>
      <c r="M93" s="79">
        <v>0</v>
      </c>
      <c r="N93" s="76" t="s">
        <v>106</v>
      </c>
      <c r="O93" s="78">
        <v>0</v>
      </c>
      <c r="P93" s="77" t="s">
        <v>109</v>
      </c>
      <c r="Q93" s="79">
        <v>0</v>
      </c>
    </row>
    <row r="94" spans="1:17" hidden="1" outlineLevel="2" x14ac:dyDescent="0.35">
      <c r="B94" s="76" t="s">
        <v>107</v>
      </c>
      <c r="C94" s="78">
        <v>0</v>
      </c>
      <c r="D94" s="77" t="s">
        <v>108</v>
      </c>
      <c r="E94" s="79">
        <v>0</v>
      </c>
      <c r="F94" s="76" t="s">
        <v>107</v>
      </c>
      <c r="G94" s="78">
        <v>0</v>
      </c>
      <c r="H94" s="77" t="s">
        <v>108</v>
      </c>
      <c r="I94" s="79">
        <v>0</v>
      </c>
      <c r="J94" s="76" t="s">
        <v>107</v>
      </c>
      <c r="K94" s="78">
        <v>0</v>
      </c>
      <c r="L94" s="77" t="s">
        <v>108</v>
      </c>
      <c r="M94" s="79">
        <v>0</v>
      </c>
      <c r="N94" s="76" t="s">
        <v>107</v>
      </c>
      <c r="O94" s="78">
        <v>0</v>
      </c>
      <c r="P94" s="77" t="s">
        <v>108</v>
      </c>
      <c r="Q94" s="79">
        <v>0</v>
      </c>
    </row>
    <row r="95" spans="1:17" hidden="1" outlineLevel="2" x14ac:dyDescent="0.35">
      <c r="B95" s="76" t="s">
        <v>108</v>
      </c>
      <c r="C95" s="78">
        <v>0</v>
      </c>
      <c r="D95" s="77"/>
      <c r="E95" s="79"/>
      <c r="F95" s="76" t="s">
        <v>108</v>
      </c>
      <c r="G95" s="78">
        <v>0</v>
      </c>
      <c r="H95" s="77"/>
      <c r="I95" s="79"/>
      <c r="J95" s="76" t="s">
        <v>108</v>
      </c>
      <c r="K95" s="78">
        <v>0</v>
      </c>
      <c r="L95" s="77"/>
      <c r="M95" s="79"/>
      <c r="N95" s="76" t="s">
        <v>108</v>
      </c>
      <c r="O95" s="78">
        <v>0</v>
      </c>
      <c r="P95" s="77"/>
      <c r="Q95" s="79"/>
    </row>
    <row r="96" spans="1:17" hidden="1" outlineLevel="2" x14ac:dyDescent="0.35">
      <c r="B96" s="76" t="s">
        <v>110</v>
      </c>
      <c r="C96" s="105">
        <f>SUM(C93:C95,E93:E94)</f>
        <v>0</v>
      </c>
      <c r="D96" s="105"/>
      <c r="E96" s="106"/>
      <c r="F96" s="76" t="s">
        <v>110</v>
      </c>
      <c r="G96" s="105">
        <f>SUM(G93:G95,I93:I94)</f>
        <v>0</v>
      </c>
      <c r="H96" s="105"/>
      <c r="I96" s="106"/>
      <c r="J96" s="76" t="s">
        <v>110</v>
      </c>
      <c r="K96" s="105">
        <f>SUM(K93:K95,M93:M94)</f>
        <v>0</v>
      </c>
      <c r="L96" s="105"/>
      <c r="M96" s="106"/>
      <c r="N96" s="76" t="s">
        <v>110</v>
      </c>
      <c r="O96" s="105">
        <f>SUM(O93:O95,Q93:Q94)</f>
        <v>0</v>
      </c>
      <c r="P96" s="105"/>
      <c r="Q96" s="106"/>
    </row>
    <row r="97" spans="1:17" ht="29" outlineLevel="1" collapsed="1" x14ac:dyDescent="0.35">
      <c r="A97" s="83" t="s">
        <v>114</v>
      </c>
      <c r="B97" s="100">
        <f>C96*1.5</f>
        <v>0</v>
      </c>
      <c r="C97" s="100"/>
      <c r="D97" s="100"/>
      <c r="E97" s="100"/>
      <c r="F97" s="100">
        <f>G96*5</f>
        <v>0</v>
      </c>
      <c r="G97" s="100"/>
      <c r="H97" s="100"/>
      <c r="I97" s="100"/>
      <c r="J97" s="100">
        <f>K96*200</f>
        <v>0</v>
      </c>
      <c r="K97" s="100"/>
      <c r="L97" s="100"/>
      <c r="M97" s="100"/>
      <c r="N97" s="100">
        <f>O96*100</f>
        <v>0</v>
      </c>
      <c r="O97" s="100"/>
      <c r="P97" s="100"/>
      <c r="Q97" s="100"/>
    </row>
    <row r="98" spans="1:17" ht="29" outlineLevel="1" x14ac:dyDescent="0.35">
      <c r="A98" s="83" t="s">
        <v>115</v>
      </c>
      <c r="B98" s="82">
        <f>SUM(B97:Q97)</f>
        <v>0</v>
      </c>
    </row>
    <row r="99" spans="1:17" outlineLevel="1" x14ac:dyDescent="0.35">
      <c r="A99" s="81">
        <v>45928</v>
      </c>
      <c r="B99" s="101" t="s">
        <v>102</v>
      </c>
      <c r="C99" s="102"/>
      <c r="D99" s="102"/>
      <c r="E99" s="103"/>
      <c r="F99" s="101" t="s">
        <v>103</v>
      </c>
      <c r="G99" s="102"/>
      <c r="H99" s="102"/>
      <c r="I99" s="103"/>
      <c r="J99" s="101" t="s">
        <v>111</v>
      </c>
      <c r="K99" s="102"/>
      <c r="L99" s="102"/>
      <c r="M99" s="103"/>
      <c r="N99" s="101" t="s">
        <v>112</v>
      </c>
      <c r="O99" s="102"/>
      <c r="P99" s="102"/>
      <c r="Q99" s="103"/>
    </row>
    <row r="100" spans="1:17" hidden="1" outlineLevel="2" x14ac:dyDescent="0.35">
      <c r="B100" s="104" t="s">
        <v>104</v>
      </c>
      <c r="C100" s="105"/>
      <c r="D100" s="105" t="s">
        <v>105</v>
      </c>
      <c r="E100" s="106"/>
      <c r="F100" s="104" t="s">
        <v>104</v>
      </c>
      <c r="G100" s="105"/>
      <c r="H100" s="105" t="s">
        <v>105</v>
      </c>
      <c r="I100" s="106"/>
      <c r="J100" s="104" t="s">
        <v>104</v>
      </c>
      <c r="K100" s="105"/>
      <c r="L100" s="105" t="s">
        <v>105</v>
      </c>
      <c r="M100" s="106"/>
      <c r="N100" s="104" t="s">
        <v>104</v>
      </c>
      <c r="O100" s="105"/>
      <c r="P100" s="105" t="s">
        <v>105</v>
      </c>
      <c r="Q100" s="106"/>
    </row>
    <row r="101" spans="1:17" hidden="1" outlineLevel="2" x14ac:dyDescent="0.35">
      <c r="B101" s="76" t="s">
        <v>106</v>
      </c>
      <c r="C101" s="78">
        <v>0</v>
      </c>
      <c r="D101" s="77" t="s">
        <v>109</v>
      </c>
      <c r="E101" s="79">
        <v>0</v>
      </c>
      <c r="F101" s="76" t="s">
        <v>106</v>
      </c>
      <c r="G101" s="78">
        <v>0</v>
      </c>
      <c r="H101" s="77" t="s">
        <v>109</v>
      </c>
      <c r="I101" s="79">
        <v>0</v>
      </c>
      <c r="J101" s="76" t="s">
        <v>106</v>
      </c>
      <c r="K101" s="78">
        <v>0</v>
      </c>
      <c r="L101" s="77" t="s">
        <v>109</v>
      </c>
      <c r="M101" s="79">
        <v>0</v>
      </c>
      <c r="N101" s="76" t="s">
        <v>106</v>
      </c>
      <c r="O101" s="78">
        <v>0</v>
      </c>
      <c r="P101" s="77" t="s">
        <v>109</v>
      </c>
      <c r="Q101" s="79">
        <v>0</v>
      </c>
    </row>
    <row r="102" spans="1:17" hidden="1" outlineLevel="2" x14ac:dyDescent="0.35">
      <c r="B102" s="76" t="s">
        <v>107</v>
      </c>
      <c r="C102" s="78">
        <v>0</v>
      </c>
      <c r="D102" s="77" t="s">
        <v>108</v>
      </c>
      <c r="E102" s="79">
        <v>0</v>
      </c>
      <c r="F102" s="76" t="s">
        <v>107</v>
      </c>
      <c r="G102" s="78">
        <v>0</v>
      </c>
      <c r="H102" s="77" t="s">
        <v>108</v>
      </c>
      <c r="I102" s="79">
        <v>0</v>
      </c>
      <c r="J102" s="76" t="s">
        <v>107</v>
      </c>
      <c r="K102" s="78">
        <v>0</v>
      </c>
      <c r="L102" s="77" t="s">
        <v>108</v>
      </c>
      <c r="M102" s="79">
        <v>0</v>
      </c>
      <c r="N102" s="76" t="s">
        <v>107</v>
      </c>
      <c r="O102" s="78">
        <v>0</v>
      </c>
      <c r="P102" s="77" t="s">
        <v>108</v>
      </c>
      <c r="Q102" s="79">
        <v>0</v>
      </c>
    </row>
    <row r="103" spans="1:17" hidden="1" outlineLevel="2" x14ac:dyDescent="0.35">
      <c r="B103" s="76" t="s">
        <v>108</v>
      </c>
      <c r="C103" s="78">
        <v>0</v>
      </c>
      <c r="D103" s="77"/>
      <c r="E103" s="79"/>
      <c r="F103" s="76" t="s">
        <v>108</v>
      </c>
      <c r="G103" s="78">
        <v>0</v>
      </c>
      <c r="H103" s="77"/>
      <c r="I103" s="79"/>
      <c r="J103" s="76" t="s">
        <v>108</v>
      </c>
      <c r="K103" s="78">
        <v>0</v>
      </c>
      <c r="L103" s="77"/>
      <c r="M103" s="79"/>
      <c r="N103" s="76" t="s">
        <v>108</v>
      </c>
      <c r="O103" s="78">
        <v>0</v>
      </c>
      <c r="P103" s="77"/>
      <c r="Q103" s="79"/>
    </row>
    <row r="104" spans="1:17" hidden="1" outlineLevel="2" x14ac:dyDescent="0.35">
      <c r="B104" s="76" t="s">
        <v>110</v>
      </c>
      <c r="C104" s="105">
        <f>SUM(C101:C103,E101:E102)</f>
        <v>0</v>
      </c>
      <c r="D104" s="105"/>
      <c r="E104" s="106"/>
      <c r="F104" s="76" t="s">
        <v>110</v>
      </c>
      <c r="G104" s="105">
        <f>SUM(G101:G103,I101:I102)</f>
        <v>0</v>
      </c>
      <c r="H104" s="105"/>
      <c r="I104" s="106"/>
      <c r="J104" s="76" t="s">
        <v>110</v>
      </c>
      <c r="K104" s="105">
        <f>SUM(K101:K103,M101:M102)</f>
        <v>0</v>
      </c>
      <c r="L104" s="105"/>
      <c r="M104" s="106"/>
      <c r="N104" s="76" t="s">
        <v>110</v>
      </c>
      <c r="O104" s="105">
        <f>SUM(O101:O103,Q101:Q102)</f>
        <v>0</v>
      </c>
      <c r="P104" s="105"/>
      <c r="Q104" s="106"/>
    </row>
    <row r="105" spans="1:17" ht="29" outlineLevel="1" collapsed="1" x14ac:dyDescent="0.35">
      <c r="A105" s="83" t="s">
        <v>114</v>
      </c>
      <c r="B105" s="100">
        <f>C104*1.5</f>
        <v>0</v>
      </c>
      <c r="C105" s="100"/>
      <c r="D105" s="100"/>
      <c r="E105" s="100"/>
      <c r="F105" s="100">
        <f>G104*5</f>
        <v>0</v>
      </c>
      <c r="G105" s="100"/>
      <c r="H105" s="100"/>
      <c r="I105" s="100"/>
      <c r="J105" s="100">
        <f>K104*200</f>
        <v>0</v>
      </c>
      <c r="K105" s="100"/>
      <c r="L105" s="100"/>
      <c r="M105" s="100"/>
      <c r="N105" s="100">
        <f>O104*100</f>
        <v>0</v>
      </c>
      <c r="O105" s="100"/>
      <c r="P105" s="100"/>
      <c r="Q105" s="100"/>
    </row>
    <row r="106" spans="1:17" ht="29" outlineLevel="1" x14ac:dyDescent="0.35">
      <c r="A106" s="83" t="s">
        <v>115</v>
      </c>
      <c r="B106" s="82">
        <f>SUM(B105:Q105)</f>
        <v>0</v>
      </c>
    </row>
    <row r="107" spans="1:17" outlineLevel="1" x14ac:dyDescent="0.35">
      <c r="A107" s="81">
        <v>45929</v>
      </c>
      <c r="B107" s="101" t="s">
        <v>102</v>
      </c>
      <c r="C107" s="102"/>
      <c r="D107" s="102"/>
      <c r="E107" s="103"/>
      <c r="F107" s="101" t="s">
        <v>103</v>
      </c>
      <c r="G107" s="102"/>
      <c r="H107" s="102"/>
      <c r="I107" s="103"/>
      <c r="J107" s="101" t="s">
        <v>111</v>
      </c>
      <c r="K107" s="102"/>
      <c r="L107" s="102"/>
      <c r="M107" s="103"/>
      <c r="N107" s="101" t="s">
        <v>112</v>
      </c>
      <c r="O107" s="102"/>
      <c r="P107" s="102"/>
      <c r="Q107" s="103"/>
    </row>
    <row r="108" spans="1:17" hidden="1" outlineLevel="2" x14ac:dyDescent="0.35">
      <c r="B108" s="104" t="s">
        <v>104</v>
      </c>
      <c r="C108" s="105"/>
      <c r="D108" s="105" t="s">
        <v>105</v>
      </c>
      <c r="E108" s="106"/>
      <c r="F108" s="104" t="s">
        <v>104</v>
      </c>
      <c r="G108" s="105"/>
      <c r="H108" s="105" t="s">
        <v>105</v>
      </c>
      <c r="I108" s="106"/>
      <c r="J108" s="104" t="s">
        <v>104</v>
      </c>
      <c r="K108" s="105"/>
      <c r="L108" s="105" t="s">
        <v>105</v>
      </c>
      <c r="M108" s="106"/>
      <c r="N108" s="104" t="s">
        <v>104</v>
      </c>
      <c r="O108" s="105"/>
      <c r="P108" s="105" t="s">
        <v>105</v>
      </c>
      <c r="Q108" s="106"/>
    </row>
    <row r="109" spans="1:17" hidden="1" outlineLevel="2" x14ac:dyDescent="0.35">
      <c r="B109" s="76" t="s">
        <v>106</v>
      </c>
      <c r="C109" s="78">
        <v>0</v>
      </c>
      <c r="D109" s="77" t="s">
        <v>109</v>
      </c>
      <c r="E109" s="79">
        <v>0</v>
      </c>
      <c r="F109" s="76" t="s">
        <v>106</v>
      </c>
      <c r="G109" s="78">
        <v>0</v>
      </c>
      <c r="H109" s="77" t="s">
        <v>109</v>
      </c>
      <c r="I109" s="79">
        <v>0</v>
      </c>
      <c r="J109" s="76" t="s">
        <v>106</v>
      </c>
      <c r="K109" s="78">
        <v>0</v>
      </c>
      <c r="L109" s="77" t="s">
        <v>109</v>
      </c>
      <c r="M109" s="79">
        <v>0</v>
      </c>
      <c r="N109" s="76" t="s">
        <v>106</v>
      </c>
      <c r="O109" s="78">
        <v>0</v>
      </c>
      <c r="P109" s="77" t="s">
        <v>109</v>
      </c>
      <c r="Q109" s="79">
        <v>0</v>
      </c>
    </row>
    <row r="110" spans="1:17" hidden="1" outlineLevel="2" x14ac:dyDescent="0.35">
      <c r="B110" s="76" t="s">
        <v>107</v>
      </c>
      <c r="C110" s="78">
        <v>0</v>
      </c>
      <c r="D110" s="77" t="s">
        <v>108</v>
      </c>
      <c r="E110" s="79">
        <v>0</v>
      </c>
      <c r="F110" s="76" t="s">
        <v>107</v>
      </c>
      <c r="G110" s="78">
        <v>0</v>
      </c>
      <c r="H110" s="77" t="s">
        <v>108</v>
      </c>
      <c r="I110" s="79">
        <v>0</v>
      </c>
      <c r="J110" s="76" t="s">
        <v>107</v>
      </c>
      <c r="K110" s="78">
        <v>0</v>
      </c>
      <c r="L110" s="77" t="s">
        <v>108</v>
      </c>
      <c r="M110" s="79">
        <v>0</v>
      </c>
      <c r="N110" s="76" t="s">
        <v>107</v>
      </c>
      <c r="O110" s="78">
        <v>0</v>
      </c>
      <c r="P110" s="77" t="s">
        <v>108</v>
      </c>
      <c r="Q110" s="79">
        <v>0</v>
      </c>
    </row>
    <row r="111" spans="1:17" hidden="1" outlineLevel="2" x14ac:dyDescent="0.35">
      <c r="B111" s="76" t="s">
        <v>108</v>
      </c>
      <c r="C111" s="78">
        <v>0</v>
      </c>
      <c r="D111" s="77"/>
      <c r="E111" s="79"/>
      <c r="F111" s="76" t="s">
        <v>108</v>
      </c>
      <c r="G111" s="78">
        <v>0</v>
      </c>
      <c r="H111" s="77"/>
      <c r="I111" s="79"/>
      <c r="J111" s="76" t="s">
        <v>108</v>
      </c>
      <c r="K111" s="78">
        <v>0</v>
      </c>
      <c r="L111" s="77"/>
      <c r="M111" s="79"/>
      <c r="N111" s="76" t="s">
        <v>108</v>
      </c>
      <c r="O111" s="78">
        <v>0</v>
      </c>
      <c r="P111" s="77"/>
      <c r="Q111" s="79"/>
    </row>
    <row r="112" spans="1:17" hidden="1" outlineLevel="2" x14ac:dyDescent="0.35">
      <c r="B112" s="76" t="s">
        <v>110</v>
      </c>
      <c r="C112" s="105">
        <f>SUM(C109:C111,E109:E110)</f>
        <v>0</v>
      </c>
      <c r="D112" s="105"/>
      <c r="E112" s="106"/>
      <c r="F112" s="76" t="s">
        <v>110</v>
      </c>
      <c r="G112" s="105">
        <f>SUM(G109:G111,I109:I110)</f>
        <v>0</v>
      </c>
      <c r="H112" s="105"/>
      <c r="I112" s="106"/>
      <c r="J112" s="76" t="s">
        <v>110</v>
      </c>
      <c r="K112" s="105">
        <f>SUM(K109:K111,M109:M110)</f>
        <v>0</v>
      </c>
      <c r="L112" s="105"/>
      <c r="M112" s="106"/>
      <c r="N112" s="76" t="s">
        <v>110</v>
      </c>
      <c r="O112" s="105">
        <f>SUM(O109:O111,Q109:Q110)</f>
        <v>0</v>
      </c>
      <c r="P112" s="105"/>
      <c r="Q112" s="106"/>
    </row>
    <row r="113" spans="1:17" ht="29" outlineLevel="1" collapsed="1" x14ac:dyDescent="0.35">
      <c r="A113" s="83" t="s">
        <v>114</v>
      </c>
      <c r="B113" s="100">
        <f>C112*1.5</f>
        <v>0</v>
      </c>
      <c r="C113" s="100"/>
      <c r="D113" s="100"/>
      <c r="E113" s="100"/>
      <c r="F113" s="100">
        <f>G112*5</f>
        <v>0</v>
      </c>
      <c r="G113" s="100"/>
      <c r="H113" s="100"/>
      <c r="I113" s="100"/>
      <c r="J113" s="100">
        <f>K112*200</f>
        <v>0</v>
      </c>
      <c r="K113" s="100"/>
      <c r="L113" s="100"/>
      <c r="M113" s="100"/>
      <c r="N113" s="100">
        <f>O112*100</f>
        <v>0</v>
      </c>
      <c r="O113" s="100"/>
      <c r="P113" s="100"/>
      <c r="Q113" s="100"/>
    </row>
    <row r="114" spans="1:17" ht="29" outlineLevel="1" x14ac:dyDescent="0.35">
      <c r="A114" s="83" t="s">
        <v>115</v>
      </c>
      <c r="B114" s="82">
        <f>SUM(B113:Q113)</f>
        <v>0</v>
      </c>
    </row>
    <row r="115" spans="1:17" outlineLevel="1" x14ac:dyDescent="0.35">
      <c r="A115" s="81">
        <v>45930</v>
      </c>
      <c r="B115" s="101" t="s">
        <v>102</v>
      </c>
      <c r="C115" s="102"/>
      <c r="D115" s="102"/>
      <c r="E115" s="103"/>
      <c r="F115" s="101" t="s">
        <v>103</v>
      </c>
      <c r="G115" s="102"/>
      <c r="H115" s="102"/>
      <c r="I115" s="103"/>
      <c r="J115" s="101" t="s">
        <v>111</v>
      </c>
      <c r="K115" s="102"/>
      <c r="L115" s="102"/>
      <c r="M115" s="103"/>
      <c r="N115" s="101" t="s">
        <v>112</v>
      </c>
      <c r="O115" s="102"/>
      <c r="P115" s="102"/>
      <c r="Q115" s="103"/>
    </row>
    <row r="116" spans="1:17" hidden="1" outlineLevel="2" x14ac:dyDescent="0.35">
      <c r="B116" s="104" t="s">
        <v>104</v>
      </c>
      <c r="C116" s="105"/>
      <c r="D116" s="105" t="s">
        <v>105</v>
      </c>
      <c r="E116" s="106"/>
      <c r="F116" s="104" t="s">
        <v>104</v>
      </c>
      <c r="G116" s="105"/>
      <c r="H116" s="105" t="s">
        <v>105</v>
      </c>
      <c r="I116" s="106"/>
      <c r="J116" s="104" t="s">
        <v>104</v>
      </c>
      <c r="K116" s="105"/>
      <c r="L116" s="105" t="s">
        <v>105</v>
      </c>
      <c r="M116" s="106"/>
      <c r="N116" s="104" t="s">
        <v>104</v>
      </c>
      <c r="O116" s="105"/>
      <c r="P116" s="105" t="s">
        <v>105</v>
      </c>
      <c r="Q116" s="106"/>
    </row>
    <row r="117" spans="1:17" hidden="1" outlineLevel="2" x14ac:dyDescent="0.35">
      <c r="B117" s="76" t="s">
        <v>106</v>
      </c>
      <c r="C117" s="78">
        <v>0</v>
      </c>
      <c r="D117" s="77" t="s">
        <v>109</v>
      </c>
      <c r="E117" s="79">
        <v>0</v>
      </c>
      <c r="F117" s="76" t="s">
        <v>106</v>
      </c>
      <c r="G117" s="78">
        <v>0</v>
      </c>
      <c r="H117" s="77" t="s">
        <v>109</v>
      </c>
      <c r="I117" s="79">
        <v>0</v>
      </c>
      <c r="J117" s="76" t="s">
        <v>106</v>
      </c>
      <c r="K117" s="78">
        <v>0</v>
      </c>
      <c r="L117" s="77" t="s">
        <v>109</v>
      </c>
      <c r="M117" s="79">
        <v>0</v>
      </c>
      <c r="N117" s="76" t="s">
        <v>106</v>
      </c>
      <c r="O117" s="78">
        <v>0</v>
      </c>
      <c r="P117" s="77" t="s">
        <v>109</v>
      </c>
      <c r="Q117" s="79">
        <v>0</v>
      </c>
    </row>
    <row r="118" spans="1:17" hidden="1" outlineLevel="2" x14ac:dyDescent="0.35">
      <c r="B118" s="76" t="s">
        <v>107</v>
      </c>
      <c r="C118" s="78">
        <v>0</v>
      </c>
      <c r="D118" s="77" t="s">
        <v>108</v>
      </c>
      <c r="E118" s="79">
        <v>0</v>
      </c>
      <c r="F118" s="76" t="s">
        <v>107</v>
      </c>
      <c r="G118" s="78">
        <v>0</v>
      </c>
      <c r="H118" s="77" t="s">
        <v>108</v>
      </c>
      <c r="I118" s="79">
        <v>0</v>
      </c>
      <c r="J118" s="76" t="s">
        <v>107</v>
      </c>
      <c r="K118" s="78">
        <v>0</v>
      </c>
      <c r="L118" s="77" t="s">
        <v>108</v>
      </c>
      <c r="M118" s="79">
        <v>0</v>
      </c>
      <c r="N118" s="76" t="s">
        <v>107</v>
      </c>
      <c r="O118" s="78">
        <v>0</v>
      </c>
      <c r="P118" s="77" t="s">
        <v>108</v>
      </c>
      <c r="Q118" s="79">
        <v>0</v>
      </c>
    </row>
    <row r="119" spans="1:17" hidden="1" outlineLevel="2" x14ac:dyDescent="0.35">
      <c r="B119" s="76" t="s">
        <v>108</v>
      </c>
      <c r="C119" s="78">
        <v>0</v>
      </c>
      <c r="D119" s="77"/>
      <c r="E119" s="79"/>
      <c r="F119" s="76" t="s">
        <v>108</v>
      </c>
      <c r="G119" s="78">
        <v>0</v>
      </c>
      <c r="H119" s="77"/>
      <c r="I119" s="79"/>
      <c r="J119" s="76" t="s">
        <v>108</v>
      </c>
      <c r="K119" s="78">
        <v>0</v>
      </c>
      <c r="L119" s="77"/>
      <c r="M119" s="79"/>
      <c r="N119" s="76" t="s">
        <v>108</v>
      </c>
      <c r="O119" s="78">
        <v>0</v>
      </c>
      <c r="P119" s="77"/>
      <c r="Q119" s="79"/>
    </row>
    <row r="120" spans="1:17" hidden="1" outlineLevel="2" x14ac:dyDescent="0.35">
      <c r="B120" s="76" t="s">
        <v>110</v>
      </c>
      <c r="C120" s="105">
        <f>SUM(C117:C119,E117:E118)</f>
        <v>0</v>
      </c>
      <c r="D120" s="105"/>
      <c r="E120" s="106"/>
      <c r="F120" s="76" t="s">
        <v>110</v>
      </c>
      <c r="G120" s="105">
        <f>SUM(G117:G119,I117:I118)</f>
        <v>0</v>
      </c>
      <c r="H120" s="105"/>
      <c r="I120" s="106"/>
      <c r="J120" s="76" t="s">
        <v>110</v>
      </c>
      <c r="K120" s="105">
        <f>SUM(K117:K119,M117:M118)</f>
        <v>0</v>
      </c>
      <c r="L120" s="105"/>
      <c r="M120" s="106"/>
      <c r="N120" s="76" t="s">
        <v>110</v>
      </c>
      <c r="O120" s="105">
        <f>SUM(O117:O119,Q117:Q118)</f>
        <v>0</v>
      </c>
      <c r="P120" s="105"/>
      <c r="Q120" s="106"/>
    </row>
    <row r="121" spans="1:17" ht="29" outlineLevel="1" collapsed="1" x14ac:dyDescent="0.35">
      <c r="A121" s="83" t="s">
        <v>114</v>
      </c>
      <c r="B121" s="100">
        <f>C120*1.5</f>
        <v>0</v>
      </c>
      <c r="C121" s="100"/>
      <c r="D121" s="100"/>
      <c r="E121" s="100"/>
      <c r="F121" s="100">
        <f>G120*5</f>
        <v>0</v>
      </c>
      <c r="G121" s="100"/>
      <c r="H121" s="100"/>
      <c r="I121" s="100"/>
      <c r="J121" s="100">
        <f>K120*200</f>
        <v>0</v>
      </c>
      <c r="K121" s="100"/>
      <c r="L121" s="100"/>
      <c r="M121" s="100"/>
      <c r="N121" s="100">
        <f>O120*100</f>
        <v>0</v>
      </c>
      <c r="O121" s="100"/>
      <c r="P121" s="100"/>
      <c r="Q121" s="100"/>
    </row>
    <row r="122" spans="1:17" ht="29" outlineLevel="1" x14ac:dyDescent="0.35">
      <c r="A122" s="83" t="s">
        <v>115</v>
      </c>
      <c r="B122" s="82">
        <f>SUM(B121:Q121)</f>
        <v>0</v>
      </c>
    </row>
    <row r="124" spans="1:17" ht="18.5" x14ac:dyDescent="0.45">
      <c r="A124" s="84" t="s">
        <v>116</v>
      </c>
      <c r="B124" s="85"/>
      <c r="C124" s="86">
        <f>B10+B18+B26+B34</f>
        <v>445</v>
      </c>
      <c r="D124" s="86" t="s">
        <v>117</v>
      </c>
      <c r="E124" s="23"/>
    </row>
    <row r="125" spans="1:17" ht="18.5" x14ac:dyDescent="0.45">
      <c r="A125" s="84" t="s">
        <v>118</v>
      </c>
      <c r="B125" s="85"/>
      <c r="C125" s="86">
        <f>B122+B114+B106+B98+B90+B82+B74+B66+B58+B50+B42</f>
        <v>702</v>
      </c>
      <c r="D125" s="86" t="s">
        <v>117</v>
      </c>
      <c r="E125" s="23"/>
    </row>
    <row r="126" spans="1:17" ht="18.5" x14ac:dyDescent="0.45">
      <c r="A126" s="109" t="s">
        <v>119</v>
      </c>
      <c r="B126" s="109"/>
      <c r="C126" s="86">
        <f>C124+C125</f>
        <v>1147</v>
      </c>
      <c r="D126" s="86" t="s">
        <v>117</v>
      </c>
      <c r="E126" s="23"/>
    </row>
  </sheetData>
  <mergeCells count="303">
    <mergeCell ref="B121:E121"/>
    <mergeCell ref="F121:I121"/>
    <mergeCell ref="J121:M121"/>
    <mergeCell ref="N121:Q121"/>
    <mergeCell ref="A126:B126"/>
    <mergeCell ref="L116:M116"/>
    <mergeCell ref="N116:O116"/>
    <mergeCell ref="P116:Q116"/>
    <mergeCell ref="C120:E120"/>
    <mergeCell ref="G120:I120"/>
    <mergeCell ref="K120:M120"/>
    <mergeCell ref="O120:Q120"/>
    <mergeCell ref="B116:C116"/>
    <mergeCell ref="D116:E116"/>
    <mergeCell ref="F116:G116"/>
    <mergeCell ref="H116:I116"/>
    <mergeCell ref="J116:K116"/>
    <mergeCell ref="B113:E113"/>
    <mergeCell ref="F113:I113"/>
    <mergeCell ref="J113:M113"/>
    <mergeCell ref="N113:Q113"/>
    <mergeCell ref="B115:E115"/>
    <mergeCell ref="F115:I115"/>
    <mergeCell ref="J115:M115"/>
    <mergeCell ref="N115:Q115"/>
    <mergeCell ref="L108:M108"/>
    <mergeCell ref="N108:O108"/>
    <mergeCell ref="P108:Q108"/>
    <mergeCell ref="C112:E112"/>
    <mergeCell ref="G112:I112"/>
    <mergeCell ref="K112:M112"/>
    <mergeCell ref="O112:Q112"/>
    <mergeCell ref="B108:C108"/>
    <mergeCell ref="D108:E108"/>
    <mergeCell ref="F108:G108"/>
    <mergeCell ref="H108:I108"/>
    <mergeCell ref="J108:K108"/>
    <mergeCell ref="B105:E105"/>
    <mergeCell ref="F105:I105"/>
    <mergeCell ref="J105:M105"/>
    <mergeCell ref="N105:Q105"/>
    <mergeCell ref="B107:E107"/>
    <mergeCell ref="F107:I107"/>
    <mergeCell ref="J107:M107"/>
    <mergeCell ref="N107:Q107"/>
    <mergeCell ref="L100:M100"/>
    <mergeCell ref="N100:O100"/>
    <mergeCell ref="P100:Q100"/>
    <mergeCell ref="C104:E104"/>
    <mergeCell ref="G104:I104"/>
    <mergeCell ref="K104:M104"/>
    <mergeCell ref="O104:Q104"/>
    <mergeCell ref="B100:C100"/>
    <mergeCell ref="D100:E100"/>
    <mergeCell ref="F100:G100"/>
    <mergeCell ref="H100:I100"/>
    <mergeCell ref="J100:K100"/>
    <mergeCell ref="B97:E97"/>
    <mergeCell ref="F97:I97"/>
    <mergeCell ref="J97:M97"/>
    <mergeCell ref="N97:Q97"/>
    <mergeCell ref="B99:E99"/>
    <mergeCell ref="F99:I99"/>
    <mergeCell ref="J99:M99"/>
    <mergeCell ref="N99:Q99"/>
    <mergeCell ref="L92:M92"/>
    <mergeCell ref="N92:O92"/>
    <mergeCell ref="P92:Q92"/>
    <mergeCell ref="C96:E96"/>
    <mergeCell ref="G96:I96"/>
    <mergeCell ref="K96:M96"/>
    <mergeCell ref="O96:Q96"/>
    <mergeCell ref="B92:C92"/>
    <mergeCell ref="D92:E92"/>
    <mergeCell ref="F92:G92"/>
    <mergeCell ref="H92:I92"/>
    <mergeCell ref="J92:K92"/>
    <mergeCell ref="B89:E89"/>
    <mergeCell ref="F89:I89"/>
    <mergeCell ref="J89:M89"/>
    <mergeCell ref="N89:Q89"/>
    <mergeCell ref="B91:E91"/>
    <mergeCell ref="F91:I91"/>
    <mergeCell ref="J91:M91"/>
    <mergeCell ref="N91:Q91"/>
    <mergeCell ref="L84:M84"/>
    <mergeCell ref="N84:O84"/>
    <mergeCell ref="P84:Q84"/>
    <mergeCell ref="C88:E88"/>
    <mergeCell ref="G88:I88"/>
    <mergeCell ref="K88:M88"/>
    <mergeCell ref="O88:Q88"/>
    <mergeCell ref="B84:C84"/>
    <mergeCell ref="D84:E84"/>
    <mergeCell ref="F84:G84"/>
    <mergeCell ref="H84:I84"/>
    <mergeCell ref="J84:K84"/>
    <mergeCell ref="B81:E81"/>
    <mergeCell ref="F81:I81"/>
    <mergeCell ref="J81:M81"/>
    <mergeCell ref="N81:Q81"/>
    <mergeCell ref="B83:E83"/>
    <mergeCell ref="F83:I83"/>
    <mergeCell ref="J83:M83"/>
    <mergeCell ref="N83:Q83"/>
    <mergeCell ref="L76:M76"/>
    <mergeCell ref="N76:O76"/>
    <mergeCell ref="P76:Q76"/>
    <mergeCell ref="C80:E80"/>
    <mergeCell ref="G80:I80"/>
    <mergeCell ref="K80:M80"/>
    <mergeCell ref="O80:Q80"/>
    <mergeCell ref="B76:C76"/>
    <mergeCell ref="D76:E76"/>
    <mergeCell ref="F76:G76"/>
    <mergeCell ref="H76:I76"/>
    <mergeCell ref="J76:K76"/>
    <mergeCell ref="B73:E73"/>
    <mergeCell ref="F73:I73"/>
    <mergeCell ref="J73:M73"/>
    <mergeCell ref="N73:Q73"/>
    <mergeCell ref="B75:E75"/>
    <mergeCell ref="F75:I75"/>
    <mergeCell ref="J75:M75"/>
    <mergeCell ref="N75:Q75"/>
    <mergeCell ref="L68:M68"/>
    <mergeCell ref="N68:O68"/>
    <mergeCell ref="P68:Q68"/>
    <mergeCell ref="C72:E72"/>
    <mergeCell ref="G72:I72"/>
    <mergeCell ref="K72:M72"/>
    <mergeCell ref="O72:Q72"/>
    <mergeCell ref="B68:C68"/>
    <mergeCell ref="D68:E68"/>
    <mergeCell ref="F68:G68"/>
    <mergeCell ref="H68:I68"/>
    <mergeCell ref="J68:K68"/>
    <mergeCell ref="B65:E65"/>
    <mergeCell ref="F65:I65"/>
    <mergeCell ref="J65:M65"/>
    <mergeCell ref="N65:Q65"/>
    <mergeCell ref="B67:E67"/>
    <mergeCell ref="F67:I67"/>
    <mergeCell ref="J67:M67"/>
    <mergeCell ref="N67:Q67"/>
    <mergeCell ref="L60:M60"/>
    <mergeCell ref="N60:O60"/>
    <mergeCell ref="P60:Q60"/>
    <mergeCell ref="C64:E64"/>
    <mergeCell ref="G64:I64"/>
    <mergeCell ref="K64:M64"/>
    <mergeCell ref="O64:Q64"/>
    <mergeCell ref="B60:C60"/>
    <mergeCell ref="D60:E60"/>
    <mergeCell ref="F60:G60"/>
    <mergeCell ref="H60:I60"/>
    <mergeCell ref="J60:K60"/>
    <mergeCell ref="B57:E57"/>
    <mergeCell ref="F57:I57"/>
    <mergeCell ref="J57:M57"/>
    <mergeCell ref="N57:Q57"/>
    <mergeCell ref="B59:E59"/>
    <mergeCell ref="F59:I59"/>
    <mergeCell ref="J59:M59"/>
    <mergeCell ref="N59:Q59"/>
    <mergeCell ref="L52:M52"/>
    <mergeCell ref="N52:O52"/>
    <mergeCell ref="P52:Q52"/>
    <mergeCell ref="C56:E56"/>
    <mergeCell ref="G56:I56"/>
    <mergeCell ref="K56:M56"/>
    <mergeCell ref="O56:Q56"/>
    <mergeCell ref="B52:C52"/>
    <mergeCell ref="D52:E52"/>
    <mergeCell ref="F52:G52"/>
    <mergeCell ref="H52:I52"/>
    <mergeCell ref="J52:K52"/>
    <mergeCell ref="B49:E49"/>
    <mergeCell ref="F49:I49"/>
    <mergeCell ref="J49:M49"/>
    <mergeCell ref="N49:Q49"/>
    <mergeCell ref="B51:E51"/>
    <mergeCell ref="F51:I51"/>
    <mergeCell ref="J51:M51"/>
    <mergeCell ref="N51:Q51"/>
    <mergeCell ref="L44:M44"/>
    <mergeCell ref="N44:O44"/>
    <mergeCell ref="P44:Q44"/>
    <mergeCell ref="C48:E48"/>
    <mergeCell ref="G48:I48"/>
    <mergeCell ref="K48:M48"/>
    <mergeCell ref="O48:Q48"/>
    <mergeCell ref="B44:C44"/>
    <mergeCell ref="D44:E44"/>
    <mergeCell ref="F44:G44"/>
    <mergeCell ref="H44:I44"/>
    <mergeCell ref="J44:K44"/>
    <mergeCell ref="B41:E41"/>
    <mergeCell ref="F41:I41"/>
    <mergeCell ref="J41:M41"/>
    <mergeCell ref="N41:Q41"/>
    <mergeCell ref="B43:E43"/>
    <mergeCell ref="F43:I43"/>
    <mergeCell ref="J43:M43"/>
    <mergeCell ref="N43:Q43"/>
    <mergeCell ref="P36:Q36"/>
    <mergeCell ref="C40:E40"/>
    <mergeCell ref="G40:I40"/>
    <mergeCell ref="K40:M40"/>
    <mergeCell ref="O40:Q40"/>
    <mergeCell ref="B1:Q1"/>
    <mergeCell ref="H3:I3"/>
    <mergeCell ref="A8:Q8"/>
    <mergeCell ref="B9:E9"/>
    <mergeCell ref="C7:E7"/>
    <mergeCell ref="F2:I2"/>
    <mergeCell ref="F3:G3"/>
    <mergeCell ref="J2:M2"/>
    <mergeCell ref="N2:Q2"/>
    <mergeCell ref="J3:K3"/>
    <mergeCell ref="L3:M3"/>
    <mergeCell ref="N3:O3"/>
    <mergeCell ref="P3:Q3"/>
    <mergeCell ref="G7:I7"/>
    <mergeCell ref="K7:M7"/>
    <mergeCell ref="O7:Q7"/>
    <mergeCell ref="B2:E2"/>
    <mergeCell ref="B3:C3"/>
    <mergeCell ref="D3:E3"/>
    <mergeCell ref="F9:I9"/>
    <mergeCell ref="J9:M9"/>
    <mergeCell ref="N9:Q9"/>
    <mergeCell ref="B11:E11"/>
    <mergeCell ref="F11:I11"/>
    <mergeCell ref="J11:M11"/>
    <mergeCell ref="N11:Q11"/>
    <mergeCell ref="L12:M12"/>
    <mergeCell ref="N12:O12"/>
    <mergeCell ref="P12:Q12"/>
    <mergeCell ref="C16:E16"/>
    <mergeCell ref="G16:I16"/>
    <mergeCell ref="K16:M16"/>
    <mergeCell ref="O16:Q16"/>
    <mergeCell ref="B12:C12"/>
    <mergeCell ref="D12:E12"/>
    <mergeCell ref="F12:G12"/>
    <mergeCell ref="H12:I12"/>
    <mergeCell ref="J12:K12"/>
    <mergeCell ref="B17:E17"/>
    <mergeCell ref="F17:I17"/>
    <mergeCell ref="J17:M17"/>
    <mergeCell ref="N17:Q17"/>
    <mergeCell ref="B19:E19"/>
    <mergeCell ref="F19:I19"/>
    <mergeCell ref="J19:M19"/>
    <mergeCell ref="N19:Q19"/>
    <mergeCell ref="L20:M20"/>
    <mergeCell ref="N20:O20"/>
    <mergeCell ref="P20:Q20"/>
    <mergeCell ref="C24:E24"/>
    <mergeCell ref="G24:I24"/>
    <mergeCell ref="K24:M24"/>
    <mergeCell ref="O24:Q24"/>
    <mergeCell ref="B20:C20"/>
    <mergeCell ref="D20:E20"/>
    <mergeCell ref="F20:G20"/>
    <mergeCell ref="H20:I20"/>
    <mergeCell ref="J20:K20"/>
    <mergeCell ref="B25:E25"/>
    <mergeCell ref="F25:I25"/>
    <mergeCell ref="J25:M25"/>
    <mergeCell ref="N25:Q25"/>
    <mergeCell ref="B27:E27"/>
    <mergeCell ref="F27:I27"/>
    <mergeCell ref="J27:M27"/>
    <mergeCell ref="N27:Q27"/>
    <mergeCell ref="L28:M28"/>
    <mergeCell ref="N28:O28"/>
    <mergeCell ref="P28:Q28"/>
    <mergeCell ref="C32:E32"/>
    <mergeCell ref="G32:I32"/>
    <mergeCell ref="K32:M32"/>
    <mergeCell ref="O32:Q32"/>
    <mergeCell ref="B28:C28"/>
    <mergeCell ref="D28:E28"/>
    <mergeCell ref="F28:G28"/>
    <mergeCell ref="H28:I28"/>
    <mergeCell ref="J28:K28"/>
    <mergeCell ref="B33:E33"/>
    <mergeCell ref="F33:I33"/>
    <mergeCell ref="J33:M33"/>
    <mergeCell ref="N33:Q33"/>
    <mergeCell ref="B35:E35"/>
    <mergeCell ref="F35:I35"/>
    <mergeCell ref="J35:M35"/>
    <mergeCell ref="N35:Q35"/>
    <mergeCell ref="B36:C36"/>
    <mergeCell ref="D36:E36"/>
    <mergeCell ref="F36:G36"/>
    <mergeCell ref="H36:I36"/>
    <mergeCell ref="J36:K36"/>
    <mergeCell ref="L36:M36"/>
    <mergeCell ref="N36:O3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C1DC-F478-4030-9BA6-9922946F3256}">
  <dimension ref="A1:J2"/>
  <sheetViews>
    <sheetView workbookViewId="0">
      <selection activeCell="H13" sqref="H13"/>
    </sheetView>
  </sheetViews>
  <sheetFormatPr defaultRowHeight="14.5" x14ac:dyDescent="0.35"/>
  <sheetData>
    <row r="1" spans="1:10" ht="18.5" x14ac:dyDescent="0.45">
      <c r="A1" s="98" t="s">
        <v>97</v>
      </c>
      <c r="B1" s="98"/>
      <c r="C1" s="98"/>
      <c r="D1" s="98"/>
      <c r="E1" s="98"/>
      <c r="F1" s="98"/>
      <c r="G1" s="98"/>
      <c r="H1" s="98"/>
      <c r="I1" s="98"/>
      <c r="J1" s="98"/>
    </row>
    <row r="2" spans="1:10" x14ac:dyDescent="0.35">
      <c r="A2" t="s">
        <v>98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9" sqref="D19"/>
    </sheetView>
  </sheetViews>
  <sheetFormatPr defaultRowHeight="14.5" x14ac:dyDescent="0.35"/>
  <cols>
    <col min="2" max="2" width="14.7265625" customWidth="1"/>
    <col min="7" max="7" width="16.6328125" customWidth="1"/>
    <col min="8" max="8" width="11.453125" customWidth="1"/>
    <col min="9" max="9" width="21.08984375" customWidth="1"/>
    <col min="10" max="10" width="14.36328125" customWidth="1"/>
  </cols>
  <sheetData>
    <row r="1" spans="1:10" x14ac:dyDescent="0.35">
      <c r="A1" s="110" t="s">
        <v>55</v>
      </c>
      <c r="B1" s="110"/>
      <c r="C1" s="110"/>
      <c r="D1" s="110" t="s">
        <v>56</v>
      </c>
      <c r="E1" s="110"/>
      <c r="F1" s="110"/>
      <c r="G1" s="40" t="s">
        <v>57</v>
      </c>
      <c r="H1" s="40" t="s">
        <v>63</v>
      </c>
    </row>
    <row r="2" spans="1:10" x14ac:dyDescent="0.35">
      <c r="B2" s="42" t="s">
        <v>65</v>
      </c>
      <c r="G2" t="s">
        <v>58</v>
      </c>
      <c r="H2" t="s">
        <v>64</v>
      </c>
    </row>
    <row r="3" spans="1:10" x14ac:dyDescent="0.35">
      <c r="B3" t="s">
        <v>70</v>
      </c>
      <c r="G3" t="s">
        <v>59</v>
      </c>
      <c r="H3" t="s">
        <v>65</v>
      </c>
      <c r="I3" s="41" t="s">
        <v>68</v>
      </c>
      <c r="J3" t="s">
        <v>69</v>
      </c>
    </row>
    <row r="4" spans="1:10" x14ac:dyDescent="0.35">
      <c r="B4" t="s">
        <v>71</v>
      </c>
      <c r="G4" t="s">
        <v>60</v>
      </c>
      <c r="H4" t="s">
        <v>66</v>
      </c>
    </row>
    <row r="5" spans="1:10" x14ac:dyDescent="0.35">
      <c r="B5" t="s">
        <v>73</v>
      </c>
      <c r="G5" t="s">
        <v>61</v>
      </c>
      <c r="H5" t="s">
        <v>67</v>
      </c>
    </row>
    <row r="6" spans="1:10" x14ac:dyDescent="0.35">
      <c r="B6" t="s">
        <v>72</v>
      </c>
      <c r="G6" t="s">
        <v>62</v>
      </c>
    </row>
  </sheetData>
  <mergeCells count="2">
    <mergeCell ref="A1:C1"/>
    <mergeCell ref="D1:F1"/>
  </mergeCells>
  <hyperlinks>
    <hyperlink ref="I3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workbookViewId="0">
      <selection activeCell="D15" sqref="D15"/>
    </sheetView>
  </sheetViews>
  <sheetFormatPr defaultRowHeight="14.5" x14ac:dyDescent="0.35"/>
  <cols>
    <col min="1" max="1" width="13.90625" customWidth="1"/>
    <col min="2" max="2" width="10.7265625" customWidth="1"/>
    <col min="3" max="3" width="16.453125" customWidth="1"/>
    <col min="4" max="4" width="18.453125" customWidth="1"/>
    <col min="5" max="5" width="16.54296875" customWidth="1"/>
    <col min="6" max="6" width="13.08984375" customWidth="1"/>
    <col min="10" max="11" width="15.36328125" customWidth="1"/>
    <col min="12" max="12" width="16.453125" customWidth="1"/>
    <col min="13" max="13" width="18.1796875" customWidth="1"/>
  </cols>
  <sheetData>
    <row r="1" spans="1:16" ht="15" thickBot="1" x14ac:dyDescent="0.4">
      <c r="A1" s="111" t="s">
        <v>0</v>
      </c>
      <c r="B1" s="112" t="s">
        <v>1</v>
      </c>
      <c r="C1" s="113"/>
      <c r="D1" s="113"/>
      <c r="E1" s="113"/>
      <c r="F1" s="113"/>
      <c r="G1" s="113"/>
      <c r="H1" s="114"/>
      <c r="I1" s="115" t="s">
        <v>2</v>
      </c>
      <c r="J1" s="116"/>
      <c r="K1" s="116"/>
      <c r="L1" s="116"/>
      <c r="M1" s="116"/>
      <c r="N1" s="116"/>
      <c r="O1" s="117"/>
      <c r="P1" s="15" t="s">
        <v>23</v>
      </c>
    </row>
    <row r="2" spans="1:16" ht="15.5" thickTop="1" thickBot="1" x14ac:dyDescent="0.4">
      <c r="A2" s="111"/>
      <c r="B2" s="24" t="s">
        <v>3</v>
      </c>
      <c r="C2" s="24" t="s">
        <v>4</v>
      </c>
      <c r="D2" s="24" t="s">
        <v>5</v>
      </c>
      <c r="E2" s="24" t="s">
        <v>6</v>
      </c>
      <c r="F2" s="24" t="s">
        <v>7</v>
      </c>
      <c r="G2" s="24" t="s">
        <v>8</v>
      </c>
      <c r="H2" s="25" t="s">
        <v>9</v>
      </c>
      <c r="I2" s="25" t="s">
        <v>3</v>
      </c>
      <c r="J2" s="25" t="s">
        <v>4</v>
      </c>
      <c r="K2" s="25" t="s">
        <v>5</v>
      </c>
      <c r="L2" s="25" t="s">
        <v>6</v>
      </c>
      <c r="M2" s="25" t="s">
        <v>7</v>
      </c>
      <c r="N2" s="25" t="s">
        <v>8</v>
      </c>
      <c r="O2" s="25" t="s">
        <v>9</v>
      </c>
      <c r="P2" s="26" t="s">
        <v>24</v>
      </c>
    </row>
    <row r="3" spans="1:16" ht="15" thickBot="1" x14ac:dyDescent="0.4">
      <c r="A3" s="16" t="s">
        <v>10</v>
      </c>
      <c r="B3" s="16"/>
      <c r="C3" s="16"/>
      <c r="D3" s="16"/>
      <c r="E3" s="16"/>
      <c r="F3" s="16"/>
      <c r="G3" s="16"/>
      <c r="H3" s="17"/>
      <c r="I3" s="18"/>
      <c r="J3" s="19"/>
      <c r="K3" s="20"/>
      <c r="L3" s="20"/>
      <c r="M3" s="20"/>
      <c r="N3" s="20"/>
      <c r="O3" s="21"/>
      <c r="P3" s="19" t="s">
        <v>25</v>
      </c>
    </row>
    <row r="4" spans="1:16" x14ac:dyDescent="0.35">
      <c r="A4" s="12" t="s">
        <v>11</v>
      </c>
      <c r="B4" s="13" t="s">
        <v>38</v>
      </c>
      <c r="C4" s="11" t="s">
        <v>39</v>
      </c>
      <c r="D4" s="22"/>
      <c r="E4" s="16"/>
      <c r="F4" s="16"/>
      <c r="G4" s="1"/>
      <c r="H4" s="5"/>
      <c r="I4" s="7"/>
      <c r="J4" s="14" t="s">
        <v>52</v>
      </c>
      <c r="K4" s="22"/>
      <c r="L4" s="16"/>
      <c r="M4" s="16"/>
      <c r="N4" s="1"/>
      <c r="O4" s="2"/>
      <c r="P4" s="23" t="s">
        <v>26</v>
      </c>
    </row>
    <row r="5" spans="1:16" x14ac:dyDescent="0.35">
      <c r="A5" s="12" t="s">
        <v>12</v>
      </c>
      <c r="B5" s="13" t="s">
        <v>38</v>
      </c>
      <c r="C5" s="13" t="s">
        <v>40</v>
      </c>
      <c r="D5" s="22"/>
      <c r="E5" s="11" t="s">
        <v>45</v>
      </c>
      <c r="F5" s="13" t="s">
        <v>49</v>
      </c>
      <c r="G5" s="1"/>
      <c r="H5" s="5"/>
      <c r="I5" s="7"/>
      <c r="J5" s="13" t="s">
        <v>52</v>
      </c>
      <c r="K5" s="22"/>
      <c r="L5" s="13" t="s">
        <v>40</v>
      </c>
      <c r="M5" s="15" t="s">
        <v>49</v>
      </c>
      <c r="N5" s="1"/>
      <c r="O5" s="2"/>
    </row>
    <row r="6" spans="1:16" x14ac:dyDescent="0.35">
      <c r="A6" s="12" t="s">
        <v>13</v>
      </c>
      <c r="B6" s="22"/>
      <c r="C6" s="13" t="s">
        <v>41</v>
      </c>
      <c r="D6" s="16"/>
      <c r="E6" s="11" t="s">
        <v>46</v>
      </c>
      <c r="F6" s="11" t="s">
        <v>50</v>
      </c>
      <c r="G6" s="1"/>
      <c r="H6" s="5"/>
      <c r="I6" s="7"/>
      <c r="J6" s="11" t="s">
        <v>53</v>
      </c>
      <c r="K6" s="16"/>
      <c r="L6" s="11" t="s">
        <v>46</v>
      </c>
      <c r="M6" s="11" t="s">
        <v>42</v>
      </c>
      <c r="N6" s="1"/>
      <c r="O6" s="2"/>
    </row>
    <row r="7" spans="1:16" x14ac:dyDescent="0.35">
      <c r="A7" s="12" t="s">
        <v>14</v>
      </c>
      <c r="B7" s="1"/>
      <c r="C7" s="13" t="s">
        <v>20</v>
      </c>
      <c r="D7" s="11" t="s">
        <v>42</v>
      </c>
      <c r="E7" s="13" t="s">
        <v>47</v>
      </c>
      <c r="F7" s="11" t="s">
        <v>51</v>
      </c>
      <c r="G7" s="1"/>
      <c r="H7" s="5"/>
      <c r="I7" s="7"/>
      <c r="J7" s="13" t="s">
        <v>20</v>
      </c>
      <c r="K7" s="13" t="s">
        <v>54</v>
      </c>
      <c r="L7" s="13" t="s">
        <v>47</v>
      </c>
      <c r="M7" s="22"/>
      <c r="N7" s="1"/>
      <c r="O7" s="2"/>
    </row>
    <row r="8" spans="1:16" x14ac:dyDescent="0.35">
      <c r="A8" s="12" t="s">
        <v>15</v>
      </c>
      <c r="B8" s="1"/>
      <c r="C8" s="22"/>
      <c r="D8" s="13" t="s">
        <v>43</v>
      </c>
      <c r="E8" s="13" t="s">
        <v>48</v>
      </c>
      <c r="F8" s="22"/>
      <c r="G8" s="1"/>
      <c r="H8" s="5"/>
      <c r="I8" s="7"/>
      <c r="J8" s="22"/>
      <c r="K8" s="13" t="s">
        <v>43</v>
      </c>
      <c r="L8" s="13" t="s">
        <v>48</v>
      </c>
      <c r="M8" s="1"/>
      <c r="N8" s="1"/>
      <c r="O8" s="2"/>
    </row>
    <row r="9" spans="1:16" x14ac:dyDescent="0.35">
      <c r="A9" s="12" t="s">
        <v>16</v>
      </c>
      <c r="B9" s="1"/>
      <c r="C9" s="1"/>
      <c r="D9" s="11" t="s">
        <v>44</v>
      </c>
      <c r="E9" s="22"/>
      <c r="F9" s="1"/>
      <c r="G9" s="1"/>
      <c r="H9" s="5"/>
      <c r="I9" s="7"/>
      <c r="J9" s="1"/>
      <c r="K9" s="11" t="s">
        <v>44</v>
      </c>
      <c r="L9" s="22"/>
      <c r="M9" s="1"/>
      <c r="N9" s="1"/>
      <c r="O9" s="2"/>
    </row>
    <row r="10" spans="1:16" x14ac:dyDescent="0.35">
      <c r="A10" s="1"/>
      <c r="B10" s="1"/>
      <c r="C10" s="1"/>
      <c r="D10" s="23"/>
      <c r="E10" s="1"/>
      <c r="F10" s="1"/>
      <c r="G10" s="1"/>
      <c r="H10" s="5"/>
      <c r="I10" s="7"/>
      <c r="J10" s="1"/>
      <c r="K10" s="22"/>
      <c r="L10" s="1"/>
      <c r="M10" s="1"/>
      <c r="N10" s="1"/>
      <c r="O10" s="2"/>
    </row>
    <row r="11" spans="1:16" x14ac:dyDescent="0.35">
      <c r="A11" s="27"/>
      <c r="B11" s="28"/>
      <c r="C11" s="27"/>
      <c r="D11" s="27"/>
      <c r="E11" s="27"/>
      <c r="F11" s="27"/>
      <c r="G11" s="27"/>
      <c r="H11" s="29"/>
      <c r="I11" s="30"/>
      <c r="J11" s="27"/>
      <c r="K11" s="27"/>
      <c r="L11" s="27"/>
      <c r="M11" s="27"/>
      <c r="N11" s="27"/>
      <c r="O11" s="31"/>
    </row>
    <row r="12" spans="1:16" ht="29" x14ac:dyDescent="0.35">
      <c r="A12" s="32"/>
      <c r="B12" s="34" t="s">
        <v>30</v>
      </c>
      <c r="C12" s="35" t="s">
        <v>34</v>
      </c>
      <c r="D12" s="35" t="s">
        <v>36</v>
      </c>
      <c r="E12" s="36"/>
      <c r="F12" s="36"/>
      <c r="G12" s="36"/>
      <c r="H12" s="37"/>
      <c r="I12" s="38"/>
      <c r="J12" s="36"/>
      <c r="K12" s="36"/>
      <c r="L12" s="36"/>
      <c r="M12" s="36"/>
      <c r="N12" s="36"/>
      <c r="O12" s="39"/>
    </row>
    <row r="13" spans="1:16" x14ac:dyDescent="0.35">
      <c r="A13" s="12" t="s">
        <v>18</v>
      </c>
      <c r="B13" s="33" t="s">
        <v>33</v>
      </c>
      <c r="C13" s="11">
        <v>0</v>
      </c>
      <c r="D13" s="27"/>
      <c r="E13" s="1"/>
      <c r="F13" s="1"/>
      <c r="G13" s="1"/>
      <c r="H13" s="5"/>
      <c r="I13" s="7"/>
      <c r="J13" s="1"/>
      <c r="K13" s="1"/>
      <c r="L13" s="1"/>
      <c r="M13" s="1"/>
      <c r="N13" s="1"/>
      <c r="O13" s="2"/>
    </row>
    <row r="14" spans="1:16" x14ac:dyDescent="0.35">
      <c r="A14" s="12" t="s">
        <v>19</v>
      </c>
      <c r="B14" s="33">
        <v>0</v>
      </c>
      <c r="C14" s="11" t="s">
        <v>31</v>
      </c>
      <c r="D14" s="27"/>
      <c r="E14" s="1"/>
      <c r="F14" s="1"/>
      <c r="G14" s="1"/>
      <c r="H14" s="5"/>
      <c r="I14" s="7"/>
      <c r="J14" s="1"/>
      <c r="K14" s="1"/>
      <c r="L14" s="1"/>
      <c r="M14" s="1"/>
      <c r="N14" s="1"/>
      <c r="O14" s="2"/>
    </row>
    <row r="15" spans="1:16" x14ac:dyDescent="0.35">
      <c r="A15" s="12" t="s">
        <v>17</v>
      </c>
      <c r="B15" s="33">
        <v>0</v>
      </c>
      <c r="C15" s="11" t="s">
        <v>33</v>
      </c>
      <c r="D15" s="27"/>
      <c r="E15" s="1"/>
      <c r="F15" s="1"/>
      <c r="G15" s="1"/>
      <c r="H15" s="5"/>
      <c r="I15" s="7"/>
      <c r="J15" s="1"/>
      <c r="K15" s="1"/>
      <c r="L15" s="1"/>
      <c r="M15" s="1"/>
      <c r="N15" s="1"/>
      <c r="O15" s="2"/>
    </row>
    <row r="16" spans="1:16" x14ac:dyDescent="0.35">
      <c r="A16" s="12" t="s">
        <v>27</v>
      </c>
      <c r="B16" s="33" t="s">
        <v>37</v>
      </c>
      <c r="C16" s="11">
        <v>0</v>
      </c>
      <c r="D16" s="1"/>
      <c r="E16" s="1"/>
      <c r="F16" s="1"/>
      <c r="G16" s="1"/>
      <c r="H16" s="5"/>
      <c r="I16" s="7"/>
      <c r="J16" s="1"/>
      <c r="K16" s="1"/>
      <c r="L16" s="1"/>
      <c r="M16" s="1"/>
      <c r="N16" s="1"/>
      <c r="O16" s="2"/>
    </row>
    <row r="17" spans="1:15" x14ac:dyDescent="0.35">
      <c r="A17" s="12" t="s">
        <v>28</v>
      </c>
      <c r="B17" s="9" t="s">
        <v>33</v>
      </c>
      <c r="C17" s="1" t="s">
        <v>35</v>
      </c>
      <c r="D17" s="1"/>
      <c r="E17" s="1"/>
      <c r="F17" s="1"/>
      <c r="G17" s="1"/>
      <c r="H17" s="5"/>
      <c r="I17" s="7"/>
      <c r="J17" s="1"/>
      <c r="K17" s="1"/>
      <c r="L17" s="1"/>
      <c r="M17" s="1"/>
      <c r="N17" s="1"/>
      <c r="O17" s="2"/>
    </row>
    <row r="18" spans="1:15" x14ac:dyDescent="0.35">
      <c r="A18" s="12" t="s">
        <v>21</v>
      </c>
      <c r="B18" s="9" t="s">
        <v>32</v>
      </c>
      <c r="C18" s="1"/>
      <c r="D18" s="1"/>
      <c r="E18" s="1"/>
      <c r="F18" s="1"/>
      <c r="G18" s="1"/>
      <c r="H18" s="5"/>
      <c r="I18" s="7"/>
      <c r="J18" s="1"/>
      <c r="K18" s="1"/>
      <c r="L18" s="1"/>
      <c r="M18" s="1"/>
      <c r="N18" s="1"/>
      <c r="O18" s="2"/>
    </row>
    <row r="19" spans="1:15" x14ac:dyDescent="0.35">
      <c r="A19" s="12" t="s">
        <v>29</v>
      </c>
      <c r="B19" s="9" t="s">
        <v>32</v>
      </c>
      <c r="C19" s="1"/>
      <c r="D19" s="1"/>
      <c r="E19" s="1"/>
      <c r="F19" s="1"/>
      <c r="G19" s="1"/>
      <c r="H19" s="5"/>
      <c r="I19" s="7"/>
      <c r="J19" s="1"/>
      <c r="K19" s="1"/>
      <c r="L19" s="1"/>
      <c r="M19" s="1"/>
      <c r="N19" s="1"/>
      <c r="O19" s="2"/>
    </row>
    <row r="20" spans="1:15" ht="15" thickBot="1" x14ac:dyDescent="0.4">
      <c r="A20" s="12" t="s">
        <v>22</v>
      </c>
      <c r="B20" s="10" t="s">
        <v>32</v>
      </c>
      <c r="C20" s="3"/>
      <c r="D20" s="3"/>
      <c r="E20" s="3"/>
      <c r="F20" s="3"/>
      <c r="G20" s="3"/>
      <c r="H20" s="6"/>
      <c r="I20" s="8"/>
      <c r="J20" s="3"/>
      <c r="K20" s="3"/>
      <c r="L20" s="3"/>
      <c r="M20" s="3"/>
      <c r="N20" s="3"/>
      <c r="O20" s="4"/>
    </row>
  </sheetData>
  <mergeCells count="3">
    <mergeCell ref="A1:A2"/>
    <mergeCell ref="B1:H1"/>
    <mergeCell ref="I1:O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"/>
  <sheetViews>
    <sheetView topLeftCell="A13" workbookViewId="0">
      <selection activeCell="N23" sqref="N23"/>
    </sheetView>
  </sheetViews>
  <sheetFormatPr defaultRowHeight="14.5" x14ac:dyDescent="0.35"/>
  <cols>
    <col min="2" max="2" width="15.7265625" customWidth="1"/>
    <col min="7" max="7" width="17.7265625" customWidth="1"/>
    <col min="8" max="8" width="10.7265625" customWidth="1"/>
  </cols>
  <sheetData>
    <row r="1" spans="1:13" x14ac:dyDescent="0.35">
      <c r="A1" s="1"/>
      <c r="B1" s="43" t="s">
        <v>82</v>
      </c>
      <c r="C1" s="43" t="s">
        <v>75</v>
      </c>
      <c r="D1" s="118" t="s">
        <v>76</v>
      </c>
      <c r="E1" s="119"/>
      <c r="F1" s="44" t="s">
        <v>77</v>
      </c>
      <c r="G1" s="44" t="s">
        <v>78</v>
      </c>
      <c r="H1" s="46" t="s">
        <v>79</v>
      </c>
    </row>
    <row r="2" spans="1:13" x14ac:dyDescent="0.35">
      <c r="A2" s="43" t="s">
        <v>83</v>
      </c>
      <c r="B2" s="71">
        <v>6</v>
      </c>
      <c r="C2" s="71">
        <v>6</v>
      </c>
      <c r="D2" s="71"/>
      <c r="E2" s="71"/>
      <c r="F2" s="71"/>
      <c r="G2" s="72"/>
      <c r="H2" s="48" t="s">
        <v>95</v>
      </c>
      <c r="I2" s="49"/>
      <c r="K2" s="47"/>
      <c r="L2" t="s">
        <v>81</v>
      </c>
    </row>
    <row r="3" spans="1:13" x14ac:dyDescent="0.35">
      <c r="B3" s="70"/>
      <c r="C3" s="70"/>
      <c r="D3" s="70"/>
      <c r="E3" s="70"/>
      <c r="F3" s="70"/>
      <c r="G3" s="70"/>
      <c r="H3" s="50"/>
      <c r="I3" s="49"/>
      <c r="K3" s="45"/>
      <c r="L3" t="s">
        <v>80</v>
      </c>
    </row>
    <row r="4" spans="1:13" x14ac:dyDescent="0.35">
      <c r="A4" s="43" t="s">
        <v>84</v>
      </c>
      <c r="B4" s="71">
        <v>9</v>
      </c>
      <c r="C4" s="72" t="s">
        <v>93</v>
      </c>
      <c r="D4" s="71"/>
      <c r="E4" s="71"/>
      <c r="F4" s="71">
        <v>9</v>
      </c>
      <c r="G4" s="72">
        <v>0</v>
      </c>
      <c r="H4" s="48">
        <v>5</v>
      </c>
      <c r="I4" s="49"/>
    </row>
    <row r="5" spans="1:13" x14ac:dyDescent="0.35">
      <c r="B5" s="70"/>
      <c r="C5" s="70"/>
      <c r="D5" s="70"/>
      <c r="E5" s="70"/>
      <c r="F5" s="70"/>
      <c r="G5" s="70"/>
      <c r="H5" s="48"/>
      <c r="I5" s="49"/>
    </row>
    <row r="6" spans="1:13" x14ac:dyDescent="0.35">
      <c r="A6" s="43" t="s">
        <v>85</v>
      </c>
      <c r="B6" s="71">
        <v>10</v>
      </c>
      <c r="C6" s="72">
        <v>10</v>
      </c>
      <c r="D6" s="71"/>
      <c r="E6" s="71"/>
      <c r="F6" s="71">
        <v>10</v>
      </c>
      <c r="G6" s="72">
        <v>0</v>
      </c>
      <c r="H6" s="48">
        <v>5</v>
      </c>
      <c r="I6" s="48"/>
    </row>
    <row r="7" spans="1:13" x14ac:dyDescent="0.35">
      <c r="B7" s="70"/>
      <c r="C7" s="70"/>
      <c r="D7" s="70"/>
      <c r="E7" s="70"/>
      <c r="F7" s="70"/>
      <c r="G7" s="70"/>
      <c r="H7" s="48"/>
      <c r="I7" s="49"/>
    </row>
    <row r="8" spans="1:13" x14ac:dyDescent="0.35">
      <c r="A8" s="43" t="s">
        <v>74</v>
      </c>
      <c r="B8" s="71">
        <v>8</v>
      </c>
      <c r="C8" s="71">
        <v>8</v>
      </c>
      <c r="D8" s="71"/>
      <c r="E8" s="71"/>
      <c r="F8" s="71">
        <v>8</v>
      </c>
      <c r="G8" s="72"/>
      <c r="H8" s="48">
        <v>5</v>
      </c>
      <c r="I8" s="49"/>
    </row>
    <row r="9" spans="1:13" x14ac:dyDescent="0.35">
      <c r="B9" s="70"/>
      <c r="C9" s="70"/>
      <c r="D9" s="70"/>
      <c r="E9" s="70"/>
      <c r="F9" s="70"/>
      <c r="G9" s="70"/>
      <c r="H9" s="48"/>
      <c r="I9" s="49"/>
    </row>
    <row r="10" spans="1:13" x14ac:dyDescent="0.35">
      <c r="A10" s="43" t="s">
        <v>86</v>
      </c>
      <c r="B10" s="72">
        <v>8</v>
      </c>
      <c r="C10" s="71">
        <v>8</v>
      </c>
      <c r="D10" s="71">
        <v>0</v>
      </c>
      <c r="E10" s="71"/>
      <c r="F10" s="71">
        <v>8</v>
      </c>
      <c r="G10" s="72">
        <v>0</v>
      </c>
      <c r="H10" s="75">
        <v>5</v>
      </c>
    </row>
    <row r="11" spans="1:13" x14ac:dyDescent="0.35">
      <c r="B11" s="70"/>
      <c r="C11" s="70"/>
      <c r="D11" s="70"/>
      <c r="E11" s="70"/>
      <c r="F11" s="70"/>
      <c r="G11" s="70"/>
    </row>
    <row r="12" spans="1:13" x14ac:dyDescent="0.35">
      <c r="A12" s="43" t="s">
        <v>87</v>
      </c>
      <c r="B12" s="71">
        <v>7</v>
      </c>
      <c r="C12" s="71">
        <v>7</v>
      </c>
      <c r="D12" s="71"/>
      <c r="E12" s="71"/>
      <c r="F12" s="71"/>
      <c r="G12" s="72"/>
      <c r="H12">
        <v>5</v>
      </c>
    </row>
    <row r="13" spans="1:13" x14ac:dyDescent="0.35">
      <c r="B13" s="70"/>
      <c r="C13" s="70"/>
      <c r="D13" s="70"/>
      <c r="E13" s="70"/>
      <c r="F13" s="70"/>
      <c r="G13" s="70"/>
    </row>
    <row r="14" spans="1:13" x14ac:dyDescent="0.35">
      <c r="A14" s="43" t="s">
        <v>89</v>
      </c>
      <c r="B14" s="51">
        <v>6</v>
      </c>
      <c r="C14" s="51">
        <v>2</v>
      </c>
      <c r="D14" s="51">
        <v>2</v>
      </c>
      <c r="E14" s="51">
        <v>2</v>
      </c>
      <c r="F14" s="51">
        <v>1</v>
      </c>
      <c r="G14" s="69">
        <v>5</v>
      </c>
    </row>
    <row r="16" spans="1:13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63" t="s">
        <v>90</v>
      </c>
      <c r="M16" s="64" t="s">
        <v>91</v>
      </c>
    </row>
    <row r="17" spans="1:13" x14ac:dyDescent="0.35">
      <c r="A17" s="43" t="s">
        <v>83</v>
      </c>
      <c r="B17" s="54">
        <v>1</v>
      </c>
      <c r="C17" s="54">
        <v>2</v>
      </c>
      <c r="D17" s="54">
        <v>3</v>
      </c>
      <c r="E17" s="54">
        <v>4</v>
      </c>
      <c r="F17" s="54">
        <v>5</v>
      </c>
      <c r="G17" s="56">
        <v>6</v>
      </c>
      <c r="H17" s="68" t="s">
        <v>92</v>
      </c>
      <c r="I17" s="43"/>
      <c r="J17" s="43"/>
      <c r="K17" s="61"/>
      <c r="L17" s="65"/>
      <c r="M17" s="52"/>
    </row>
    <row r="18" spans="1:13" x14ac:dyDescent="0.35">
      <c r="A18" s="43" t="s">
        <v>79</v>
      </c>
      <c r="B18" s="67">
        <v>5</v>
      </c>
      <c r="C18" s="67">
        <v>5</v>
      </c>
      <c r="D18" s="67">
        <v>5</v>
      </c>
      <c r="E18" s="67">
        <v>5</v>
      </c>
      <c r="F18" s="67">
        <v>5</v>
      </c>
      <c r="G18" s="58"/>
      <c r="H18" s="67">
        <v>3</v>
      </c>
      <c r="I18" s="1"/>
      <c r="J18" s="1"/>
      <c r="K18" s="5"/>
      <c r="L18" s="66">
        <f>SUBTOTAL(1, B18:K18)</f>
        <v>4.666666666666667</v>
      </c>
      <c r="M18" s="74" t="s">
        <v>94</v>
      </c>
    </row>
    <row r="19" spans="1:13" x14ac:dyDescent="0.35">
      <c r="A19" s="43" t="s">
        <v>84</v>
      </c>
      <c r="B19" s="54">
        <v>1</v>
      </c>
      <c r="C19" s="57" t="s">
        <v>88</v>
      </c>
      <c r="D19" s="54">
        <v>3</v>
      </c>
      <c r="E19" s="54">
        <v>4</v>
      </c>
      <c r="F19" s="54">
        <v>5</v>
      </c>
      <c r="G19" s="56">
        <v>6</v>
      </c>
      <c r="H19" s="54">
        <v>7</v>
      </c>
      <c r="I19" s="54">
        <v>8</v>
      </c>
      <c r="J19" s="54">
        <v>9</v>
      </c>
      <c r="K19" s="61"/>
      <c r="L19" s="62"/>
      <c r="M19" s="44"/>
    </row>
    <row r="20" spans="1:13" x14ac:dyDescent="0.35">
      <c r="A20" s="43" t="s">
        <v>79</v>
      </c>
      <c r="B20" s="67">
        <v>5</v>
      </c>
      <c r="C20" s="67">
        <v>5</v>
      </c>
      <c r="D20" s="67">
        <v>5</v>
      </c>
      <c r="E20" s="67">
        <v>4</v>
      </c>
      <c r="F20" s="67">
        <v>4</v>
      </c>
      <c r="G20" s="67">
        <v>5</v>
      </c>
      <c r="H20" s="67">
        <v>4</v>
      </c>
      <c r="I20" s="67">
        <v>5</v>
      </c>
      <c r="J20" s="67">
        <v>4</v>
      </c>
      <c r="K20" s="73"/>
      <c r="L20" s="66">
        <f>SUBTOTAL(1, B20:K20)</f>
        <v>4.5555555555555554</v>
      </c>
      <c r="M20" s="74">
        <v>5</v>
      </c>
    </row>
    <row r="21" spans="1:13" x14ac:dyDescent="0.35">
      <c r="A21" s="43" t="s">
        <v>85</v>
      </c>
      <c r="B21" s="54">
        <v>1</v>
      </c>
      <c r="C21" s="56">
        <v>2</v>
      </c>
      <c r="D21" s="54">
        <v>3</v>
      </c>
      <c r="E21" s="54">
        <v>4</v>
      </c>
      <c r="F21" s="54">
        <v>5</v>
      </c>
      <c r="G21" s="56">
        <v>6</v>
      </c>
      <c r="H21" s="54">
        <v>7</v>
      </c>
      <c r="I21" s="54">
        <v>8</v>
      </c>
      <c r="J21" s="54">
        <v>9</v>
      </c>
      <c r="K21" s="59">
        <v>10</v>
      </c>
      <c r="L21" s="62"/>
      <c r="M21" s="44"/>
    </row>
    <row r="22" spans="1:13" x14ac:dyDescent="0.35">
      <c r="A22" s="43" t="s">
        <v>79</v>
      </c>
      <c r="B22" s="67">
        <v>5</v>
      </c>
      <c r="C22" s="67">
        <v>5</v>
      </c>
      <c r="D22" s="67">
        <v>5</v>
      </c>
      <c r="E22" s="67">
        <v>5</v>
      </c>
      <c r="F22" s="67">
        <v>5</v>
      </c>
      <c r="G22" s="67">
        <v>5</v>
      </c>
      <c r="H22" s="58"/>
      <c r="I22" s="58"/>
      <c r="J22" s="58"/>
      <c r="K22" s="60"/>
      <c r="L22" s="66">
        <f>SUBTOTAL(1, B22:K22)</f>
        <v>5</v>
      </c>
      <c r="M22" s="74" t="s">
        <v>96</v>
      </c>
    </row>
    <row r="23" spans="1:13" x14ac:dyDescent="0.35">
      <c r="A23" s="43" t="s">
        <v>74</v>
      </c>
      <c r="B23" s="54">
        <v>1</v>
      </c>
      <c r="C23" s="54">
        <v>2</v>
      </c>
      <c r="D23" s="54">
        <v>3</v>
      </c>
      <c r="E23" s="54">
        <v>4</v>
      </c>
      <c r="F23" s="54">
        <v>5</v>
      </c>
      <c r="G23" s="56">
        <v>6</v>
      </c>
      <c r="H23" s="43"/>
      <c r="I23" s="43"/>
      <c r="J23" s="43"/>
      <c r="K23" s="61"/>
      <c r="L23" s="62"/>
      <c r="M23" s="44"/>
    </row>
    <row r="24" spans="1:13" x14ac:dyDescent="0.35">
      <c r="A24" s="43" t="s">
        <v>79</v>
      </c>
      <c r="B24" s="67">
        <v>5</v>
      </c>
      <c r="C24" s="67">
        <v>5</v>
      </c>
      <c r="D24" s="67">
        <v>5</v>
      </c>
      <c r="E24" s="67">
        <v>5</v>
      </c>
      <c r="F24" s="58"/>
      <c r="G24" s="58"/>
      <c r="H24" s="1"/>
      <c r="I24" s="1"/>
      <c r="J24" s="1"/>
      <c r="K24" s="5"/>
      <c r="L24" s="66">
        <f>SUBTOTAL(1, B24:K24)</f>
        <v>5</v>
      </c>
      <c r="M24" s="74" t="s">
        <v>96</v>
      </c>
    </row>
    <row r="25" spans="1:13" x14ac:dyDescent="0.35">
      <c r="A25" s="43" t="s">
        <v>86</v>
      </c>
      <c r="B25" s="53">
        <v>1</v>
      </c>
      <c r="C25" s="54">
        <v>2</v>
      </c>
      <c r="D25" s="53">
        <v>3</v>
      </c>
      <c r="E25" s="54">
        <v>4</v>
      </c>
      <c r="F25" s="54">
        <v>5</v>
      </c>
      <c r="G25" s="55">
        <v>6</v>
      </c>
      <c r="H25" s="54">
        <v>7</v>
      </c>
      <c r="I25" s="43">
        <v>8</v>
      </c>
      <c r="J25" s="43"/>
      <c r="K25" s="61"/>
      <c r="L25" s="62"/>
      <c r="M25" s="44"/>
    </row>
    <row r="26" spans="1:13" x14ac:dyDescent="0.35">
      <c r="A26" s="43" t="s">
        <v>79</v>
      </c>
      <c r="B26" s="67">
        <v>5</v>
      </c>
      <c r="C26" s="67">
        <v>5</v>
      </c>
      <c r="D26" s="67">
        <v>5</v>
      </c>
      <c r="E26" s="67">
        <v>5</v>
      </c>
      <c r="F26" s="67">
        <v>5</v>
      </c>
      <c r="G26" s="67">
        <v>5</v>
      </c>
      <c r="H26" s="67">
        <v>5</v>
      </c>
      <c r="I26" s="1"/>
      <c r="J26" s="1"/>
      <c r="K26" s="5"/>
      <c r="L26" s="66">
        <f>SUBTOTAL(1, B26:K26)</f>
        <v>5</v>
      </c>
      <c r="M26" s="74">
        <v>5</v>
      </c>
    </row>
    <row r="27" spans="1:13" x14ac:dyDescent="0.35">
      <c r="A27" s="43" t="s">
        <v>87</v>
      </c>
      <c r="B27" s="54">
        <v>1</v>
      </c>
      <c r="C27" s="54">
        <v>2</v>
      </c>
      <c r="D27" s="54">
        <v>3</v>
      </c>
      <c r="E27" s="54">
        <v>4</v>
      </c>
      <c r="F27" s="54">
        <v>5</v>
      </c>
      <c r="G27" s="56">
        <v>6</v>
      </c>
      <c r="H27" s="54">
        <v>7</v>
      </c>
      <c r="I27" s="43"/>
      <c r="J27" s="43"/>
      <c r="K27" s="61"/>
      <c r="L27" s="62"/>
      <c r="M27" s="44"/>
    </row>
    <row r="28" spans="1:13" x14ac:dyDescent="0.35">
      <c r="A28" s="43" t="s">
        <v>79</v>
      </c>
      <c r="B28" s="67">
        <v>5</v>
      </c>
      <c r="C28" s="58"/>
      <c r="D28" s="58"/>
      <c r="E28" s="58"/>
      <c r="F28" s="58"/>
      <c r="G28" s="58"/>
      <c r="H28" s="58"/>
      <c r="I28" s="1"/>
      <c r="J28" s="1"/>
      <c r="K28" s="5"/>
      <c r="L28" s="66">
        <f>SUBTOTAL(1, B28:K28)</f>
        <v>5</v>
      </c>
      <c r="M28" s="74">
        <v>5</v>
      </c>
    </row>
    <row r="29" spans="1:13" x14ac:dyDescent="0.35">
      <c r="A29" s="43" t="s">
        <v>89</v>
      </c>
      <c r="B29" s="54">
        <v>1</v>
      </c>
      <c r="C29" s="54">
        <v>2</v>
      </c>
      <c r="D29" s="54">
        <v>3</v>
      </c>
      <c r="E29" s="54">
        <v>4</v>
      </c>
      <c r="F29" s="54">
        <v>5</v>
      </c>
      <c r="G29" s="56">
        <v>6</v>
      </c>
      <c r="H29" s="43"/>
      <c r="I29" s="43"/>
      <c r="J29" s="43"/>
      <c r="K29" s="61"/>
      <c r="L29" s="62"/>
      <c r="M29" s="44"/>
    </row>
    <row r="30" spans="1:13" x14ac:dyDescent="0.35">
      <c r="A30" s="43" t="s">
        <v>79</v>
      </c>
      <c r="B30" s="67">
        <v>3</v>
      </c>
      <c r="C30" s="58"/>
      <c r="D30" s="58"/>
      <c r="E30" s="58"/>
      <c r="F30" s="58"/>
      <c r="G30" s="58"/>
      <c r="H30" s="1"/>
      <c r="I30" s="1"/>
      <c r="J30" s="1"/>
      <c r="K30" s="5"/>
      <c r="L30" s="66">
        <f>SUBTOTAL(1, B30:K30)</f>
        <v>3</v>
      </c>
      <c r="M30" s="74"/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7 семестр</vt:lpstr>
      <vt:lpstr>RIANTY</vt:lpstr>
      <vt:lpstr>Диплом</vt:lpstr>
      <vt:lpstr>дизайн</vt:lpstr>
      <vt:lpstr>5 семестр</vt:lpstr>
      <vt:lpstr>6 семестр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2025-10-15T07:04:17Z</dcterms:modified>
</cp:coreProperties>
</file>