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bd_uas\"/>
    </mc:Choice>
  </mc:AlternateContent>
  <bookViews>
    <workbookView xWindow="0" yWindow="0" windowWidth="15345" windowHeight="4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2" l="1"/>
  <c r="F17" i="2" l="1"/>
  <c r="F16" i="2"/>
  <c r="F15" i="2"/>
  <c r="F14" i="2"/>
  <c r="F13" i="2"/>
  <c r="E17" i="2"/>
  <c r="E16" i="2"/>
  <c r="E15" i="2"/>
  <c r="E14" i="2"/>
  <c r="E13" i="2"/>
  <c r="D17" i="2"/>
  <c r="D16" i="2"/>
  <c r="D15" i="2"/>
  <c r="D14" i="2"/>
  <c r="D13" i="2"/>
  <c r="C17" i="2"/>
  <c r="C16" i="2"/>
  <c r="C15" i="2"/>
  <c r="C14" i="2"/>
  <c r="C13" i="2"/>
  <c r="B17" i="2"/>
  <c r="B16" i="2"/>
  <c r="B15" i="2"/>
  <c r="B14" i="2"/>
  <c r="B13" i="2"/>
  <c r="D9" i="2" l="1"/>
  <c r="C9" i="2"/>
  <c r="I14" i="2" l="1"/>
  <c r="I15" i="2"/>
  <c r="H17" i="1"/>
  <c r="H16" i="1"/>
  <c r="B17" i="1"/>
  <c r="B16" i="1"/>
  <c r="B15" i="1"/>
  <c r="H15" i="1" s="1"/>
  <c r="B14" i="1"/>
  <c r="H14" i="1" s="1"/>
  <c r="B13" i="1"/>
  <c r="H13" i="1" s="1"/>
  <c r="B12" i="1"/>
  <c r="H12" i="1" s="1"/>
  <c r="J10" i="2"/>
  <c r="E13" i="1"/>
  <c r="E14" i="1"/>
  <c r="E15" i="1"/>
  <c r="E16" i="1"/>
  <c r="E17" i="1"/>
  <c r="E12" i="1"/>
  <c r="D13" i="1"/>
  <c r="D14" i="1"/>
  <c r="D15" i="1"/>
  <c r="D16" i="1"/>
  <c r="D17" i="1"/>
  <c r="D12" i="1"/>
  <c r="C13" i="1"/>
  <c r="C14" i="1"/>
  <c r="C15" i="1"/>
  <c r="C16" i="1"/>
  <c r="C17" i="1"/>
  <c r="C12" i="1"/>
  <c r="C9" i="1"/>
  <c r="D9" i="1"/>
  <c r="E9" i="1"/>
  <c r="B9" i="1"/>
  <c r="I16" i="2" l="1"/>
  <c r="I13" i="2"/>
</calcChain>
</file>

<file path=xl/sharedStrings.xml><?xml version="1.0" encoding="utf-8"?>
<sst xmlns="http://schemas.openxmlformats.org/spreadsheetml/2006/main" count="85" uniqueCount="51">
  <si>
    <t>C1</t>
  </si>
  <si>
    <t>C2</t>
  </si>
  <si>
    <t>C3</t>
  </si>
  <si>
    <t>C4</t>
  </si>
  <si>
    <t>pengetahuan</t>
  </si>
  <si>
    <t>praktik instalasi</t>
  </si>
  <si>
    <t>kepribadian</t>
  </si>
  <si>
    <t>agama</t>
  </si>
  <si>
    <t>Indra</t>
  </si>
  <si>
    <t>Roni</t>
  </si>
  <si>
    <t>putri</t>
  </si>
  <si>
    <t>dani</t>
  </si>
  <si>
    <t>ratna</t>
  </si>
  <si>
    <t>mira</t>
  </si>
  <si>
    <t>Max</t>
  </si>
  <si>
    <t>Normalisasi</t>
  </si>
  <si>
    <t>V1</t>
  </si>
  <si>
    <t>v2</t>
  </si>
  <si>
    <t>v3</t>
  </si>
  <si>
    <t>v4</t>
  </si>
  <si>
    <t>v5</t>
  </si>
  <si>
    <t>v6</t>
  </si>
  <si>
    <t>A1</t>
  </si>
  <si>
    <t>A2</t>
  </si>
  <si>
    <t>A3</t>
  </si>
  <si>
    <t>A4</t>
  </si>
  <si>
    <t>c2</t>
  </si>
  <si>
    <t>c3</t>
  </si>
  <si>
    <t>c4</t>
  </si>
  <si>
    <t>c5</t>
  </si>
  <si>
    <t>V2</t>
  </si>
  <si>
    <t>V3</t>
  </si>
  <si>
    <t>V4</t>
  </si>
  <si>
    <t>Min</t>
  </si>
  <si>
    <t>A5</t>
  </si>
  <si>
    <t>V5</t>
  </si>
  <si>
    <t>Usia UMKM</t>
  </si>
  <si>
    <t>Laba Usaha</t>
  </si>
  <si>
    <t>Minat Pasar</t>
  </si>
  <si>
    <t>Pengajuan Dana</t>
  </si>
  <si>
    <t>Cost</t>
  </si>
  <si>
    <r>
      <rPr>
        <sz val="11"/>
        <color theme="1"/>
        <rFont val="Calibri"/>
      </rPr>
      <t>B</t>
    </r>
    <r>
      <rPr>
        <sz val="11"/>
        <color theme="1"/>
        <rFont val="Calibri"/>
      </rPr>
      <t>enefit</t>
    </r>
  </si>
  <si>
    <t>Benefit</t>
  </si>
  <si>
    <t>Legalitas Usaha</t>
  </si>
  <si>
    <t>C5</t>
  </si>
  <si>
    <t>Ranking</t>
  </si>
  <si>
    <t>Bengkel Motor Hoki Jaya</t>
  </si>
  <si>
    <t>WM.Sederhana</t>
  </si>
  <si>
    <t>Wijikopi</t>
  </si>
  <si>
    <t>Tahu Aci Jawara</t>
  </si>
  <si>
    <t>Usaha Pengrajin Batik Bengle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</si>
</sst>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0" xfId="0" applyNumberFormat="1"/>
    <xf numFmtId="2" fontId="0" fillId="0" borderId="0" xfId="0" applyNumberFormat="1"/>
    <xf numFmtId="0" fontId="0" fillId="2" borderId="0" xfId="0" applyFill="1"/>
    <xf numFmtId="0" fontId="1" fillId="0" borderId="0" xfId="0" applyFont="1" applyAlignment="1">
      <alignment horizontal="right" vertical="center"/>
    </xf>
    <xf numFmtId="0" fontId="2" fillId="0" borderId="0" xfId="0" applyFont="1"/>
    <xf numFmtId="0" fontId="2" fillId="0" borderId="0" xfId="0" applyFont="1" applyAlignment="1"/>
    <xf numFmtId="0" fontId="1" fillId="0" borderId="0" xfId="0" applyFont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140" zoomScaleNormal="140" workbookViewId="0">
      <selection activeCell="B9" sqref="B9"/>
    </sheetView>
  </sheetViews>
  <sheetFormatPr defaultRowHeight="15" x14ac:dyDescent="0.25"/>
  <cols>
    <col min="1" max="1" width="8.7109375" customWidth="1"/>
    <col min="2" max="2" width="11.85546875" bestFit="1" customWidth="1"/>
    <col min="3" max="3" width="13.85546875" bestFit="1" customWidth="1"/>
    <col min="4" max="4" width="16.85546875" bestFit="1" customWidth="1"/>
    <col min="5" max="5" width="9.5703125" bestFit="1" customWidth="1"/>
  </cols>
  <sheetData>
    <row r="1" spans="1:8" x14ac:dyDescent="0.25">
      <c r="B1" t="s">
        <v>4</v>
      </c>
      <c r="C1" t="s">
        <v>5</v>
      </c>
      <c r="D1" t="s">
        <v>6</v>
      </c>
      <c r="E1" t="s">
        <v>7</v>
      </c>
    </row>
    <row r="2" spans="1:8" x14ac:dyDescent="0.25">
      <c r="B2" t="s">
        <v>0</v>
      </c>
      <c r="C2" t="s">
        <v>1</v>
      </c>
      <c r="D2" t="s">
        <v>2</v>
      </c>
      <c r="E2" t="s">
        <v>3</v>
      </c>
    </row>
    <row r="3" spans="1:8" x14ac:dyDescent="0.25">
      <c r="A3" t="s">
        <v>8</v>
      </c>
      <c r="B3">
        <v>70</v>
      </c>
      <c r="C3">
        <v>50</v>
      </c>
      <c r="D3">
        <v>80</v>
      </c>
      <c r="E3">
        <v>60</v>
      </c>
      <c r="F3" t="s">
        <v>0</v>
      </c>
      <c r="G3" s="1">
        <v>0.35</v>
      </c>
    </row>
    <row r="4" spans="1:8" x14ac:dyDescent="0.25">
      <c r="A4" t="s">
        <v>9</v>
      </c>
      <c r="B4">
        <v>50</v>
      </c>
      <c r="C4">
        <v>60</v>
      </c>
      <c r="D4">
        <v>82</v>
      </c>
      <c r="E4">
        <v>70</v>
      </c>
      <c r="F4" t="s">
        <v>1</v>
      </c>
      <c r="G4" s="1">
        <v>0.25</v>
      </c>
    </row>
    <row r="5" spans="1:8" x14ac:dyDescent="0.25">
      <c r="A5" t="s">
        <v>10</v>
      </c>
      <c r="B5">
        <v>85</v>
      </c>
      <c r="C5">
        <v>55</v>
      </c>
      <c r="D5">
        <v>80</v>
      </c>
      <c r="E5">
        <v>75</v>
      </c>
      <c r="F5" t="s">
        <v>2</v>
      </c>
      <c r="G5" s="1">
        <v>0.25</v>
      </c>
    </row>
    <row r="6" spans="1:8" x14ac:dyDescent="0.25">
      <c r="A6" t="s">
        <v>11</v>
      </c>
      <c r="B6">
        <v>82</v>
      </c>
      <c r="C6">
        <v>70</v>
      </c>
      <c r="D6">
        <v>65</v>
      </c>
      <c r="E6">
        <v>85</v>
      </c>
      <c r="F6" t="s">
        <v>3</v>
      </c>
      <c r="G6" s="1">
        <v>0.15</v>
      </c>
    </row>
    <row r="7" spans="1:8" x14ac:dyDescent="0.25">
      <c r="A7" t="s">
        <v>12</v>
      </c>
      <c r="B7">
        <v>75</v>
      </c>
      <c r="C7">
        <v>75</v>
      </c>
      <c r="D7">
        <v>85</v>
      </c>
      <c r="E7">
        <v>74</v>
      </c>
    </row>
    <row r="8" spans="1:8" x14ac:dyDescent="0.25">
      <c r="A8" t="s">
        <v>13</v>
      </c>
      <c r="B8">
        <v>62</v>
      </c>
      <c r="C8">
        <v>50</v>
      </c>
      <c r="D8">
        <v>75</v>
      </c>
      <c r="E8">
        <v>80</v>
      </c>
    </row>
    <row r="9" spans="1:8" x14ac:dyDescent="0.25">
      <c r="A9" t="s">
        <v>14</v>
      </c>
      <c r="B9">
        <f>MAX(B3:B8)</f>
        <v>85</v>
      </c>
      <c r="C9">
        <f t="shared" ref="C9:E9" si="0">MAX(C3:C8)</f>
        <v>75</v>
      </c>
      <c r="D9">
        <f t="shared" si="0"/>
        <v>85</v>
      </c>
      <c r="E9">
        <f t="shared" si="0"/>
        <v>85</v>
      </c>
    </row>
    <row r="10" spans="1:8" x14ac:dyDescent="0.25">
      <c r="B10" t="s">
        <v>15</v>
      </c>
    </row>
    <row r="11" spans="1:8" x14ac:dyDescent="0.25">
      <c r="B11" t="s">
        <v>0</v>
      </c>
      <c r="C11" t="s">
        <v>1</v>
      </c>
      <c r="D11" t="s">
        <v>2</v>
      </c>
      <c r="E11" t="s">
        <v>3</v>
      </c>
    </row>
    <row r="12" spans="1:8" x14ac:dyDescent="0.25">
      <c r="A12" t="s">
        <v>8</v>
      </c>
      <c r="B12" s="2">
        <f>B3/B9</f>
        <v>0.82352941176470584</v>
      </c>
      <c r="C12" s="2">
        <f>C3/C$9</f>
        <v>0.66666666666666663</v>
      </c>
      <c r="D12" s="2">
        <f>D3/D$9</f>
        <v>0.94117647058823528</v>
      </c>
      <c r="E12" s="2">
        <f>E3/E$9</f>
        <v>0.70588235294117652</v>
      </c>
      <c r="G12" t="s">
        <v>16</v>
      </c>
      <c r="H12">
        <f>((B12*G3)+(C12*G4)+(D12*G5)+(E12*G6))</f>
        <v>0.79607843137254897</v>
      </c>
    </row>
    <row r="13" spans="1:8" x14ac:dyDescent="0.25">
      <c r="A13" t="s">
        <v>9</v>
      </c>
      <c r="B13" s="2">
        <f>B4/B9</f>
        <v>0.58823529411764708</v>
      </c>
      <c r="C13" s="2">
        <f t="shared" ref="C13:E17" si="1">C4/C$9</f>
        <v>0.8</v>
      </c>
      <c r="D13" s="2">
        <f t="shared" si="1"/>
        <v>0.96470588235294119</v>
      </c>
      <c r="E13" s="2">
        <f t="shared" si="1"/>
        <v>0.82352941176470584</v>
      </c>
      <c r="G13" t="s">
        <v>17</v>
      </c>
      <c r="H13">
        <f>((B13*G3)+(C13*G4)+(D13*G5)+(E13*G6))</f>
        <v>0.77058823529411768</v>
      </c>
    </row>
    <row r="14" spans="1:8" x14ac:dyDescent="0.25">
      <c r="A14" t="s">
        <v>10</v>
      </c>
      <c r="B14" s="2">
        <f>B5/B9</f>
        <v>1</v>
      </c>
      <c r="C14" s="2">
        <f t="shared" si="1"/>
        <v>0.73333333333333328</v>
      </c>
      <c r="D14" s="2">
        <f t="shared" si="1"/>
        <v>0.94117647058823528</v>
      </c>
      <c r="E14" s="2">
        <f t="shared" si="1"/>
        <v>0.88235294117647056</v>
      </c>
      <c r="G14" t="s">
        <v>18</v>
      </c>
      <c r="H14">
        <f>((B14*G3)+(C14*G4)+(D14*G5)+(E14*G6))</f>
        <v>0.90098039215686265</v>
      </c>
    </row>
    <row r="15" spans="1:8" x14ac:dyDescent="0.25">
      <c r="A15" t="s">
        <v>11</v>
      </c>
      <c r="B15" s="2">
        <f>B6/B9</f>
        <v>0.96470588235294119</v>
      </c>
      <c r="C15" s="2">
        <f t="shared" si="1"/>
        <v>0.93333333333333335</v>
      </c>
      <c r="D15" s="2">
        <f t="shared" si="1"/>
        <v>0.76470588235294112</v>
      </c>
      <c r="E15" s="2">
        <f t="shared" si="1"/>
        <v>1</v>
      </c>
      <c r="G15" t="s">
        <v>19</v>
      </c>
      <c r="H15">
        <f>((B15*G3)+(C15*G4)+(D15*G5)+(E15*G6))</f>
        <v>0.91215686274509811</v>
      </c>
    </row>
    <row r="16" spans="1:8" x14ac:dyDescent="0.25">
      <c r="A16" t="s">
        <v>12</v>
      </c>
      <c r="B16" s="2">
        <f>B7/B9</f>
        <v>0.88235294117647056</v>
      </c>
      <c r="C16" s="2">
        <f t="shared" si="1"/>
        <v>1</v>
      </c>
      <c r="D16" s="2">
        <f t="shared" si="1"/>
        <v>1</v>
      </c>
      <c r="E16" s="2">
        <f t="shared" si="1"/>
        <v>0.87058823529411766</v>
      </c>
      <c r="G16" t="s">
        <v>20</v>
      </c>
      <c r="H16">
        <f>((B16*G3)+(C16*G4)+(D16*G5)+(E16*G6))</f>
        <v>0.93941176470588239</v>
      </c>
    </row>
    <row r="17" spans="1:8" x14ac:dyDescent="0.25">
      <c r="A17" t="s">
        <v>13</v>
      </c>
      <c r="B17" s="2">
        <f>B8/B9</f>
        <v>0.72941176470588232</v>
      </c>
      <c r="C17" s="2">
        <f t="shared" si="1"/>
        <v>0.66666666666666663</v>
      </c>
      <c r="D17" s="2">
        <f t="shared" si="1"/>
        <v>0.88235294117647056</v>
      </c>
      <c r="E17" s="2">
        <f t="shared" si="1"/>
        <v>0.94117647058823528</v>
      </c>
      <c r="G17" t="s">
        <v>21</v>
      </c>
      <c r="H17">
        <f>((B17*G3)+(C17*G4)+(D17*G5)+(E17*G6))</f>
        <v>0.7837254901960784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topLeftCell="G19" zoomScale="145" zoomScaleNormal="145" workbookViewId="0">
      <selection activeCell="I34" sqref="I34"/>
    </sheetView>
  </sheetViews>
  <sheetFormatPr defaultRowHeight="15" x14ac:dyDescent="0.25"/>
  <cols>
    <col min="2" max="2" width="11.140625" customWidth="1"/>
    <col min="3" max="3" width="10.7109375" customWidth="1"/>
    <col min="4" max="4" width="11.42578125" customWidth="1"/>
    <col min="5" max="5" width="14.28515625" customWidth="1"/>
    <col min="6" max="6" width="11.5703125" bestFit="1" customWidth="1"/>
    <col min="9" max="9" width="8.5703125" customWidth="1"/>
  </cols>
  <sheetData>
    <row r="1" spans="1:10" x14ac:dyDescent="0.25">
      <c r="B1" s="6" t="s">
        <v>40</v>
      </c>
      <c r="C1" s="7" t="s">
        <v>41</v>
      </c>
      <c r="D1" s="5" t="s">
        <v>42</v>
      </c>
      <c r="E1" s="5" t="s">
        <v>42</v>
      </c>
      <c r="F1" s="5" t="s">
        <v>40</v>
      </c>
    </row>
    <row r="2" spans="1:10" x14ac:dyDescent="0.25">
      <c r="B2" s="6" t="s">
        <v>36</v>
      </c>
      <c r="C2" s="6" t="s">
        <v>37</v>
      </c>
      <c r="D2" s="6" t="s">
        <v>38</v>
      </c>
      <c r="E2" s="6" t="s">
        <v>43</v>
      </c>
      <c r="F2" s="6" t="s">
        <v>39</v>
      </c>
    </row>
    <row r="3" spans="1:10" x14ac:dyDescent="0.25">
      <c r="B3" s="5" t="s">
        <v>0</v>
      </c>
      <c r="C3" s="5" t="s">
        <v>1</v>
      </c>
      <c r="D3" s="5" t="s">
        <v>2</v>
      </c>
      <c r="E3" s="5" t="s">
        <v>3</v>
      </c>
      <c r="F3" s="5" t="s">
        <v>44</v>
      </c>
      <c r="I3" t="s">
        <v>0</v>
      </c>
      <c r="J3" s="1">
        <v>0.25</v>
      </c>
    </row>
    <row r="4" spans="1:10" x14ac:dyDescent="0.25">
      <c r="A4" t="s">
        <v>22</v>
      </c>
      <c r="B4" s="4">
        <v>10</v>
      </c>
      <c r="C4" s="5">
        <v>850</v>
      </c>
      <c r="D4" s="6">
        <v>5</v>
      </c>
      <c r="E4" s="5">
        <v>5</v>
      </c>
      <c r="F4" s="6">
        <v>700</v>
      </c>
      <c r="I4" t="s">
        <v>26</v>
      </c>
      <c r="J4" s="1">
        <v>0.15</v>
      </c>
    </row>
    <row r="5" spans="1:10" x14ac:dyDescent="0.25">
      <c r="A5" t="s">
        <v>23</v>
      </c>
      <c r="B5" s="4">
        <v>5</v>
      </c>
      <c r="C5" s="5">
        <v>500</v>
      </c>
      <c r="D5" s="6">
        <v>4</v>
      </c>
      <c r="E5" s="5">
        <v>5</v>
      </c>
      <c r="F5" s="6">
        <v>2500</v>
      </c>
      <c r="I5" t="s">
        <v>27</v>
      </c>
      <c r="J5" s="1">
        <v>0.3</v>
      </c>
    </row>
    <row r="6" spans="1:10" x14ac:dyDescent="0.25">
      <c r="A6" t="s">
        <v>24</v>
      </c>
      <c r="B6" s="4">
        <v>9</v>
      </c>
      <c r="C6" s="5">
        <v>1500</v>
      </c>
      <c r="D6" s="5">
        <v>5</v>
      </c>
      <c r="E6" s="5">
        <v>5</v>
      </c>
      <c r="F6" s="6">
        <v>1500</v>
      </c>
      <c r="I6" t="s">
        <v>28</v>
      </c>
      <c r="J6" s="1">
        <v>0.25</v>
      </c>
    </row>
    <row r="7" spans="1:10" x14ac:dyDescent="0.25">
      <c r="A7" t="s">
        <v>25</v>
      </c>
      <c r="B7" s="4">
        <v>18</v>
      </c>
      <c r="C7" s="5">
        <v>350</v>
      </c>
      <c r="D7" s="5">
        <v>3</v>
      </c>
      <c r="E7" s="5">
        <v>5</v>
      </c>
      <c r="F7" s="6">
        <v>1000</v>
      </c>
      <c r="I7" t="s">
        <v>29</v>
      </c>
      <c r="J7" s="1">
        <v>0.05</v>
      </c>
    </row>
    <row r="8" spans="1:10" x14ac:dyDescent="0.25">
      <c r="A8" t="s">
        <v>34</v>
      </c>
      <c r="B8" s="4">
        <v>3</v>
      </c>
      <c r="C8" s="5">
        <v>450</v>
      </c>
      <c r="D8" s="5">
        <v>3</v>
      </c>
      <c r="E8" s="5">
        <v>2</v>
      </c>
      <c r="F8" s="6">
        <v>500</v>
      </c>
      <c r="J8" s="1"/>
    </row>
    <row r="9" spans="1:10" x14ac:dyDescent="0.25">
      <c r="A9" t="s">
        <v>14</v>
      </c>
      <c r="C9">
        <f>MAX(C4:C7)</f>
        <v>1500</v>
      </c>
      <c r="D9">
        <f>MAX(D4:D7)</f>
        <v>5</v>
      </c>
      <c r="E9" s="5">
        <v>5</v>
      </c>
      <c r="J9" s="1"/>
    </row>
    <row r="10" spans="1:10" x14ac:dyDescent="0.25">
      <c r="A10" t="s">
        <v>33</v>
      </c>
      <c r="B10">
        <v>3</v>
      </c>
      <c r="F10" s="6">
        <v>500</v>
      </c>
      <c r="J10" s="1">
        <f>SUM(J3:J7)</f>
        <v>1</v>
      </c>
    </row>
    <row r="11" spans="1:10" x14ac:dyDescent="0.25">
      <c r="A11" t="s">
        <v>15</v>
      </c>
    </row>
    <row r="12" spans="1:10" x14ac:dyDescent="0.25">
      <c r="B12" t="s">
        <v>0</v>
      </c>
      <c r="C12" t="s">
        <v>1</v>
      </c>
      <c r="D12" t="s">
        <v>2</v>
      </c>
      <c r="E12" t="s">
        <v>3</v>
      </c>
      <c r="F12" t="s">
        <v>44</v>
      </c>
    </row>
    <row r="13" spans="1:10" x14ac:dyDescent="0.25">
      <c r="A13" t="s">
        <v>22</v>
      </c>
      <c r="B13" s="2">
        <f>(B10/B4)</f>
        <v>0.3</v>
      </c>
      <c r="C13" s="2">
        <f>(C4/C9)</f>
        <v>0.56666666666666665</v>
      </c>
      <c r="D13" s="2">
        <f>(D4/D9)</f>
        <v>1</v>
      </c>
      <c r="E13" s="2">
        <f>(E4/E9)</f>
        <v>1</v>
      </c>
      <c r="F13" s="2">
        <f>(F10/F4)</f>
        <v>0.7142857142857143</v>
      </c>
      <c r="H13" t="s">
        <v>16</v>
      </c>
      <c r="I13">
        <f>(J3*B13)+(J4*C13)+(J5*D13)+(J6*E13)+(J7*F13)</f>
        <v>0.74571428571428566</v>
      </c>
    </row>
    <row r="14" spans="1:10" x14ac:dyDescent="0.25">
      <c r="A14" t="s">
        <v>23</v>
      </c>
      <c r="B14" s="2">
        <f>(B10/B5)</f>
        <v>0.6</v>
      </c>
      <c r="C14" s="2">
        <f>(C5/C9)</f>
        <v>0.33333333333333331</v>
      </c>
      <c r="D14" s="2">
        <f>(D5/D9)</f>
        <v>0.8</v>
      </c>
      <c r="E14" s="2">
        <f>(E5/E9)</f>
        <v>1</v>
      </c>
      <c r="F14" s="2">
        <f>(F10/F5)</f>
        <v>0.2</v>
      </c>
      <c r="H14" t="s">
        <v>30</v>
      </c>
      <c r="I14">
        <f>(J3*B14)+(J4*C14)+(J5*D14)+(J6*E14)+(J7*F14)</f>
        <v>0.7</v>
      </c>
    </row>
    <row r="15" spans="1:10" x14ac:dyDescent="0.25">
      <c r="A15" t="s">
        <v>24</v>
      </c>
      <c r="B15" s="2">
        <f>(B10/B6)</f>
        <v>0.33333333333333331</v>
      </c>
      <c r="C15" s="2">
        <f>(C6/C9)</f>
        <v>1</v>
      </c>
      <c r="D15" s="2">
        <f>(D6/D9)</f>
        <v>1</v>
      </c>
      <c r="E15" s="2">
        <f>(E6/E9)</f>
        <v>1</v>
      </c>
      <c r="F15" s="2">
        <f>(F10/F6)</f>
        <v>0.33333333333333331</v>
      </c>
      <c r="H15" t="s">
        <v>31</v>
      </c>
      <c r="I15">
        <f>(J3*B15)+(J4*C15)+(J5*D15)+(J6*E15)+(J7*F15)</f>
        <v>0.8</v>
      </c>
    </row>
    <row r="16" spans="1:10" x14ac:dyDescent="0.25">
      <c r="A16" t="s">
        <v>25</v>
      </c>
      <c r="B16" s="2">
        <f>(B10/B7)</f>
        <v>0.16666666666666666</v>
      </c>
      <c r="C16" s="2">
        <f>(C7/C9)</f>
        <v>0.23333333333333334</v>
      </c>
      <c r="D16" s="2">
        <f>(D7/D9)</f>
        <v>0.6</v>
      </c>
      <c r="E16" s="2">
        <f>(E7/E9)</f>
        <v>1</v>
      </c>
      <c r="F16" s="2">
        <f>(F10/F7)</f>
        <v>0.5</v>
      </c>
      <c r="H16" t="s">
        <v>32</v>
      </c>
      <c r="I16" s="3">
        <f>(J3*B16)+(J4*C16)+(J5*D16)+(J6*E16)+(J7*F16)</f>
        <v>0.53166666666666662</v>
      </c>
    </row>
    <row r="17" spans="1:11" x14ac:dyDescent="0.25">
      <c r="A17" t="s">
        <v>34</v>
      </c>
      <c r="B17" s="2">
        <f>(B10/B8)</f>
        <v>1</v>
      </c>
      <c r="C17" s="2">
        <f>(C8/C9)</f>
        <v>0.3</v>
      </c>
      <c r="D17" s="2">
        <f>(D8/D9)</f>
        <v>0.6</v>
      </c>
      <c r="E17" s="2">
        <f>(E8/E9)</f>
        <v>0.4</v>
      </c>
      <c r="F17" s="2">
        <f>(F10/F8)</f>
        <v>1</v>
      </c>
      <c r="H17" t="s">
        <v>35</v>
      </c>
      <c r="I17" s="3">
        <f>(J3*B17)+(J4*C17)+(J5*D17)+(J6*E17)+(J7*F17)</f>
        <v>0.625</v>
      </c>
    </row>
    <row r="19" spans="1:11" x14ac:dyDescent="0.25">
      <c r="H19" t="s">
        <v>45</v>
      </c>
    </row>
    <row r="20" spans="1:11" x14ac:dyDescent="0.25">
      <c r="H20" s="10">
        <v>0.8</v>
      </c>
      <c r="I20" s="9" t="s">
        <v>46</v>
      </c>
      <c r="J20" s="9"/>
      <c r="K20" s="9"/>
    </row>
    <row r="21" spans="1:11" x14ac:dyDescent="0.25">
      <c r="H21" s="11">
        <v>0.74570999999999998</v>
      </c>
      <c r="I21" s="8" t="s">
        <v>47</v>
      </c>
      <c r="J21" s="8"/>
      <c r="K21" s="8"/>
    </row>
    <row r="22" spans="1:11" x14ac:dyDescent="0.25">
      <c r="H22" s="11">
        <v>0.7</v>
      </c>
      <c r="I22" s="8" t="s">
        <v>48</v>
      </c>
      <c r="J22" s="8"/>
      <c r="K22" s="8"/>
    </row>
    <row r="23" spans="1:11" x14ac:dyDescent="0.25">
      <c r="H23" s="11">
        <v>0.625</v>
      </c>
      <c r="I23" s="8" t="s">
        <v>49</v>
      </c>
      <c r="J23" s="8"/>
      <c r="K23" s="8"/>
    </row>
    <row r="24" spans="1:11" x14ac:dyDescent="0.25">
      <c r="H24" s="11">
        <v>0.53166999999999998</v>
      </c>
      <c r="I24" s="8" t="s">
        <v>50</v>
      </c>
      <c r="J24" s="8"/>
      <c r="K24" s="8"/>
    </row>
  </sheetData>
  <mergeCells count="5">
    <mergeCell ref="I20:K20"/>
    <mergeCell ref="I21:K21"/>
    <mergeCell ref="I22:K22"/>
    <mergeCell ref="I23:K23"/>
    <mergeCell ref="I24:K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asus911502@outlook.com</dc:creator>
  <cp:lastModifiedBy>Akhmad</cp:lastModifiedBy>
  <dcterms:created xsi:type="dcterms:W3CDTF">2024-04-16T02:48:33Z</dcterms:created>
  <dcterms:modified xsi:type="dcterms:W3CDTF">2024-07-08T00:46:51Z</dcterms:modified>
</cp:coreProperties>
</file>