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19" i="1"/>
  <c r="J18" i="1"/>
  <c r="J17" i="1"/>
  <c r="J16" i="1"/>
  <c r="J15" i="1"/>
  <c r="J14" i="1"/>
  <c r="J13" i="1"/>
  <c r="J12" i="1"/>
  <c r="J11" i="1"/>
  <c r="S117" i="1"/>
  <c r="S118" i="1"/>
  <c r="S119" i="1"/>
  <c r="S120" i="1"/>
  <c r="S121" i="1"/>
  <c r="S122" i="1"/>
  <c r="S123" i="1"/>
  <c r="S124" i="1"/>
  <c r="S125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AB101" i="1" l="1"/>
  <c r="AC101" i="1" s="1"/>
  <c r="AE101" i="1" s="1"/>
  <c r="AB100" i="1"/>
  <c r="AC100" i="1" s="1"/>
  <c r="AE100" i="1" s="1"/>
  <c r="AB99" i="1"/>
  <c r="AC99" i="1" s="1"/>
  <c r="AE99" i="1" s="1"/>
  <c r="AB98" i="1"/>
  <c r="AC98" i="1" s="1"/>
  <c r="AE98" i="1" s="1"/>
  <c r="AB97" i="1"/>
  <c r="AC97" i="1" s="1"/>
  <c r="AE97" i="1" s="1"/>
  <c r="AB96" i="1"/>
  <c r="AC96" i="1" s="1"/>
  <c r="AE96" i="1" s="1"/>
  <c r="AB95" i="1"/>
  <c r="AC95" i="1" s="1"/>
  <c r="AE95" i="1" s="1"/>
  <c r="AB94" i="1"/>
  <c r="AC94" i="1" s="1"/>
  <c r="AE94" i="1" s="1"/>
  <c r="AB93" i="1"/>
  <c r="AC93" i="1" s="1"/>
  <c r="AE93" i="1" s="1"/>
  <c r="AB92" i="1"/>
  <c r="AC92" i="1" s="1"/>
  <c r="AE92" i="1" s="1"/>
  <c r="AB91" i="1"/>
  <c r="AC91" i="1" s="1"/>
  <c r="AE91" i="1" s="1"/>
  <c r="AB90" i="1"/>
  <c r="AC90" i="1" s="1"/>
  <c r="AE90" i="1" s="1"/>
  <c r="AB89" i="1"/>
  <c r="AC89" i="1" s="1"/>
  <c r="AE89" i="1" s="1"/>
  <c r="AB88" i="1"/>
  <c r="AC88" i="1" s="1"/>
  <c r="AE88" i="1" s="1"/>
  <c r="AB87" i="1"/>
  <c r="AC87" i="1" s="1"/>
  <c r="AE87" i="1" s="1"/>
  <c r="AB86" i="1"/>
  <c r="AC86" i="1" s="1"/>
  <c r="AE86" i="1" s="1"/>
  <c r="AB85" i="1"/>
  <c r="AC85" i="1" s="1"/>
  <c r="AE85" i="1" s="1"/>
  <c r="AC84" i="1"/>
  <c r="AE84" i="1" s="1"/>
  <c r="AB84" i="1"/>
  <c r="AB83" i="1"/>
  <c r="AC83" i="1" s="1"/>
  <c r="AE83" i="1" s="1"/>
  <c r="AB82" i="1"/>
  <c r="AC82" i="1" s="1"/>
  <c r="AE82" i="1" s="1"/>
  <c r="AB81" i="1"/>
  <c r="AC81" i="1" s="1"/>
  <c r="AE81" i="1" s="1"/>
  <c r="AB80" i="1"/>
  <c r="AC80" i="1" s="1"/>
  <c r="AE80" i="1" s="1"/>
  <c r="AB79" i="1"/>
  <c r="AC79" i="1" s="1"/>
  <c r="AE79" i="1" s="1"/>
  <c r="AB78" i="1"/>
  <c r="AC78" i="1" s="1"/>
  <c r="AE78" i="1" s="1"/>
  <c r="AB77" i="1"/>
  <c r="AC77" i="1" s="1"/>
  <c r="AE77" i="1" s="1"/>
  <c r="AB76" i="1"/>
  <c r="AC76" i="1" s="1"/>
  <c r="AE76" i="1" s="1"/>
  <c r="AB75" i="1"/>
  <c r="AC75" i="1" s="1"/>
  <c r="AE75" i="1" s="1"/>
  <c r="AB74" i="1"/>
  <c r="AC74" i="1" s="1"/>
  <c r="AE74" i="1" s="1"/>
  <c r="AB73" i="1"/>
  <c r="AC73" i="1" s="1"/>
  <c r="AE73" i="1" s="1"/>
  <c r="AB72" i="1"/>
  <c r="AC72" i="1" s="1"/>
  <c r="AE72" i="1" s="1"/>
  <c r="AB71" i="1"/>
  <c r="AC71" i="1" s="1"/>
  <c r="AE71" i="1" s="1"/>
  <c r="AB70" i="1"/>
  <c r="AC70" i="1" s="1"/>
  <c r="AE70" i="1" s="1"/>
  <c r="AB69" i="1"/>
  <c r="AC69" i="1" s="1"/>
  <c r="AE69" i="1" s="1"/>
  <c r="AB68" i="1"/>
  <c r="AC68" i="1" s="1"/>
  <c r="AE68" i="1" s="1"/>
  <c r="AB67" i="1"/>
  <c r="AC67" i="1" s="1"/>
  <c r="AE67" i="1" s="1"/>
  <c r="AB66" i="1"/>
  <c r="AC66" i="1" s="1"/>
  <c r="AE66" i="1" s="1"/>
  <c r="AB65" i="1"/>
  <c r="AC65" i="1" s="1"/>
  <c r="AE65" i="1" s="1"/>
  <c r="AB64" i="1"/>
  <c r="AC64" i="1" s="1"/>
  <c r="AE64" i="1" s="1"/>
  <c r="AB63" i="1"/>
  <c r="AC63" i="1" s="1"/>
  <c r="AE63" i="1" s="1"/>
  <c r="AB62" i="1"/>
  <c r="AC62" i="1" s="1"/>
  <c r="AE62" i="1" s="1"/>
  <c r="AB61" i="1"/>
  <c r="AC61" i="1" s="1"/>
  <c r="AE61" i="1" s="1"/>
  <c r="AB60" i="1"/>
  <c r="AC60" i="1" s="1"/>
  <c r="AE60" i="1" s="1"/>
  <c r="AB59" i="1"/>
  <c r="AC59" i="1" s="1"/>
  <c r="AE59" i="1" s="1"/>
  <c r="AB58" i="1"/>
  <c r="AC58" i="1" s="1"/>
  <c r="AE58" i="1" s="1"/>
  <c r="AB57" i="1"/>
  <c r="AC57" i="1" s="1"/>
  <c r="AE57" i="1" s="1"/>
  <c r="AB56" i="1"/>
  <c r="AC56" i="1" s="1"/>
  <c r="AE56" i="1" s="1"/>
  <c r="AB55" i="1"/>
  <c r="AC55" i="1" s="1"/>
  <c r="AE55" i="1" s="1"/>
  <c r="AB54" i="1"/>
  <c r="AC54" i="1" s="1"/>
  <c r="AE54" i="1" s="1"/>
  <c r="AB53" i="1"/>
  <c r="AC53" i="1" s="1"/>
  <c r="AE53" i="1" s="1"/>
  <c r="AB52" i="1"/>
  <c r="AC52" i="1" s="1"/>
  <c r="AE52" i="1" s="1"/>
  <c r="AB51" i="1"/>
  <c r="AC51" i="1" s="1"/>
  <c r="AE51" i="1" s="1"/>
  <c r="AB50" i="1"/>
  <c r="AC50" i="1" s="1"/>
  <c r="AE50" i="1" s="1"/>
  <c r="AB49" i="1"/>
  <c r="AC49" i="1" s="1"/>
  <c r="AE49" i="1" s="1"/>
  <c r="AB48" i="1"/>
  <c r="AC48" i="1" s="1"/>
  <c r="AE48" i="1" s="1"/>
  <c r="AB47" i="1"/>
  <c r="AC47" i="1" s="1"/>
  <c r="AE47" i="1" s="1"/>
  <c r="AB46" i="1"/>
  <c r="AC46" i="1" s="1"/>
  <c r="AE46" i="1" s="1"/>
  <c r="AB45" i="1"/>
  <c r="AC45" i="1" s="1"/>
  <c r="AE45" i="1" s="1"/>
  <c r="AB44" i="1"/>
  <c r="AC44" i="1" s="1"/>
  <c r="AE44" i="1" s="1"/>
  <c r="AB43" i="1"/>
  <c r="AC43" i="1" s="1"/>
  <c r="AE43" i="1" s="1"/>
  <c r="AB42" i="1"/>
  <c r="AC42" i="1" s="1"/>
  <c r="AE42" i="1" s="1"/>
  <c r="AB41" i="1"/>
  <c r="AC41" i="1" s="1"/>
  <c r="AE41" i="1" s="1"/>
  <c r="AB40" i="1"/>
  <c r="AC40" i="1" s="1"/>
  <c r="AE40" i="1" s="1"/>
  <c r="AB39" i="1"/>
  <c r="AC39" i="1" s="1"/>
  <c r="AE39" i="1" s="1"/>
  <c r="AB38" i="1"/>
  <c r="AC38" i="1" s="1"/>
  <c r="AE38" i="1" s="1"/>
  <c r="AB37" i="1"/>
  <c r="AC37" i="1" s="1"/>
  <c r="AE37" i="1" s="1"/>
  <c r="AB36" i="1"/>
  <c r="AC36" i="1" s="1"/>
  <c r="AE36" i="1" s="1"/>
  <c r="AB35" i="1"/>
  <c r="AC35" i="1" s="1"/>
  <c r="AE35" i="1" s="1"/>
  <c r="AB34" i="1"/>
  <c r="AC34" i="1" s="1"/>
  <c r="AE34" i="1" s="1"/>
  <c r="AB33" i="1"/>
  <c r="AC33" i="1" s="1"/>
  <c r="AE33" i="1" s="1"/>
  <c r="AB32" i="1"/>
  <c r="AC32" i="1" s="1"/>
  <c r="AE32" i="1" s="1"/>
  <c r="AB31" i="1"/>
  <c r="AC31" i="1" s="1"/>
  <c r="AE31" i="1" s="1"/>
  <c r="AB30" i="1"/>
  <c r="AC30" i="1" s="1"/>
  <c r="AE30" i="1" s="1"/>
  <c r="AB29" i="1"/>
  <c r="AC29" i="1" s="1"/>
  <c r="AE29" i="1" s="1"/>
  <c r="AB28" i="1"/>
  <c r="AC28" i="1" s="1"/>
  <c r="AE28" i="1" s="1"/>
  <c r="AB27" i="1"/>
  <c r="AC27" i="1" s="1"/>
  <c r="AE27" i="1" s="1"/>
  <c r="AB26" i="1"/>
  <c r="AC26" i="1" s="1"/>
  <c r="AE26" i="1" s="1"/>
  <c r="AB25" i="1"/>
  <c r="AC25" i="1" s="1"/>
  <c r="AE25" i="1" s="1"/>
  <c r="AB24" i="1"/>
  <c r="AC24" i="1" s="1"/>
  <c r="AE24" i="1" s="1"/>
  <c r="AB23" i="1"/>
  <c r="AC23" i="1" s="1"/>
  <c r="AE23" i="1" s="1"/>
  <c r="AB22" i="1"/>
  <c r="AC22" i="1" s="1"/>
  <c r="AE22" i="1" s="1"/>
  <c r="AB21" i="1"/>
  <c r="AC21" i="1" s="1"/>
  <c r="AE21" i="1" s="1"/>
  <c r="AB20" i="1"/>
  <c r="AC20" i="1" s="1"/>
  <c r="AE20" i="1" s="1"/>
  <c r="AB19" i="1"/>
  <c r="AC19" i="1" s="1"/>
  <c r="AE19" i="1" s="1"/>
  <c r="AB18" i="1"/>
  <c r="AC18" i="1" s="1"/>
  <c r="AE18" i="1" s="1"/>
  <c r="AB17" i="1"/>
  <c r="AC17" i="1" s="1"/>
  <c r="AE17" i="1" s="1"/>
  <c r="AB16" i="1"/>
  <c r="AC16" i="1" s="1"/>
  <c r="AE16" i="1" s="1"/>
  <c r="AB15" i="1"/>
  <c r="AC15" i="1" s="1"/>
  <c r="AE15" i="1" s="1"/>
  <c r="AB14" i="1"/>
  <c r="AC14" i="1" s="1"/>
  <c r="AE14" i="1" s="1"/>
  <c r="AB13" i="1"/>
  <c r="AC13" i="1" s="1"/>
  <c r="AE13" i="1" s="1"/>
  <c r="AB12" i="1"/>
  <c r="AC12" i="1" s="1"/>
  <c r="AE12" i="1" s="1"/>
  <c r="AB11" i="1"/>
  <c r="AC11" i="1" s="1"/>
  <c r="AE11" i="1" s="1"/>
  <c r="AB10" i="1"/>
  <c r="AC10" i="1" s="1"/>
  <c r="AE10" i="1" s="1"/>
  <c r="AB9" i="1"/>
  <c r="AC9" i="1" s="1"/>
  <c r="AE9" i="1" s="1"/>
  <c r="AB8" i="1"/>
  <c r="AC8" i="1" s="1"/>
  <c r="AE8" i="1" s="1"/>
  <c r="AB7" i="1"/>
  <c r="AC7" i="1" s="1"/>
  <c r="AE7" i="1" s="1"/>
  <c r="AB6" i="1"/>
  <c r="AC6" i="1" s="1"/>
  <c r="AE6" i="1" s="1"/>
  <c r="AB5" i="1"/>
  <c r="AC5" i="1" s="1"/>
  <c r="AE5" i="1" s="1"/>
  <c r="AB4" i="1"/>
  <c r="AC4" i="1" s="1"/>
  <c r="AE4" i="1" s="1"/>
  <c r="AB3" i="1"/>
  <c r="AC3" i="1" s="1"/>
  <c r="AE3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B2" i="1"/>
  <c r="AC2" i="1" s="1"/>
  <c r="AE2" i="1" s="1"/>
  <c r="AB1" i="1"/>
  <c r="AC1" i="1" s="1"/>
  <c r="AE1" i="1" s="1"/>
  <c r="T26" i="1"/>
  <c r="U26" i="1" s="1"/>
  <c r="W26" i="1" s="1"/>
  <c r="T25" i="1"/>
  <c r="U25" i="1" s="1"/>
  <c r="W25" i="1" s="1"/>
  <c r="T24" i="1"/>
  <c r="U24" i="1" s="1"/>
  <c r="W24" i="1" s="1"/>
  <c r="T23" i="1"/>
  <c r="U23" i="1" s="1"/>
  <c r="W23" i="1" s="1"/>
  <c r="T22" i="1"/>
  <c r="U22" i="1" s="1"/>
  <c r="W22" i="1" s="1"/>
  <c r="T21" i="1"/>
  <c r="U21" i="1" s="1"/>
  <c r="W21" i="1" s="1"/>
  <c r="T20" i="1"/>
  <c r="U20" i="1" s="1"/>
  <c r="W20" i="1" s="1"/>
  <c r="T19" i="1"/>
  <c r="U19" i="1" s="1"/>
  <c r="W19" i="1" s="1"/>
  <c r="T18" i="1"/>
  <c r="U18" i="1" s="1"/>
  <c r="W18" i="1" s="1"/>
  <c r="T17" i="1"/>
  <c r="U17" i="1" s="1"/>
  <c r="W17" i="1" s="1"/>
  <c r="T16" i="1"/>
  <c r="U16" i="1" s="1"/>
  <c r="W16" i="1" s="1"/>
  <c r="T15" i="1"/>
  <c r="U15" i="1" s="1"/>
  <c r="W15" i="1" s="1"/>
  <c r="T14" i="1"/>
  <c r="U14" i="1" s="1"/>
  <c r="W14" i="1" s="1"/>
  <c r="T13" i="1"/>
  <c r="U13" i="1" s="1"/>
  <c r="W13" i="1" s="1"/>
  <c r="T12" i="1"/>
  <c r="U12" i="1" s="1"/>
  <c r="W12" i="1" s="1"/>
  <c r="T11" i="1"/>
  <c r="U11" i="1" s="1"/>
  <c r="W11" i="1" s="1"/>
  <c r="T10" i="1"/>
  <c r="U10" i="1" s="1"/>
  <c r="W10" i="1" s="1"/>
  <c r="T9" i="1"/>
  <c r="U9" i="1" s="1"/>
  <c r="W9" i="1" s="1"/>
  <c r="T8" i="1"/>
  <c r="U8" i="1" s="1"/>
  <c r="W8" i="1" s="1"/>
  <c r="T7" i="1"/>
  <c r="U7" i="1" s="1"/>
  <c r="W7" i="1" s="1"/>
  <c r="T6" i="1"/>
  <c r="U6" i="1" s="1"/>
  <c r="W6" i="1" s="1"/>
  <c r="T5" i="1"/>
  <c r="U5" i="1" s="1"/>
  <c r="W5" i="1" s="1"/>
  <c r="T4" i="1"/>
  <c r="U4" i="1" s="1"/>
  <c r="W4" i="1" s="1"/>
  <c r="T3" i="1"/>
  <c r="U3" i="1" s="1"/>
  <c r="W3" i="1" s="1"/>
  <c r="T2" i="1"/>
  <c r="U2" i="1" s="1"/>
  <c r="W2" i="1" s="1"/>
  <c r="T1" i="1"/>
  <c r="U1" i="1" s="1"/>
  <c r="W1" i="1" s="1"/>
  <c r="F22" i="1"/>
  <c r="H22" i="1" s="1"/>
  <c r="F23" i="1"/>
  <c r="H23" i="1" s="1"/>
  <c r="E2" i="1"/>
  <c r="F2" i="1" s="1"/>
  <c r="H2" i="1" s="1"/>
  <c r="E3" i="1"/>
  <c r="F3" i="1" s="1"/>
  <c r="H3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E23" i="1"/>
  <c r="E24" i="1"/>
  <c r="F24" i="1" s="1"/>
  <c r="H24" i="1" s="1"/>
  <c r="E25" i="1"/>
  <c r="F25" i="1" s="1"/>
  <c r="H25" i="1" s="1"/>
  <c r="E26" i="1"/>
  <c r="F26" i="1" s="1"/>
  <c r="H26" i="1" s="1"/>
  <c r="E1" i="1"/>
  <c r="F1" i="1" s="1"/>
  <c r="H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L2" i="1"/>
  <c r="L101" i="1" l="1"/>
  <c r="M101" i="1" s="1"/>
  <c r="O101" i="1" s="1"/>
  <c r="L100" i="1"/>
  <c r="M100" i="1" s="1"/>
  <c r="O100" i="1" s="1"/>
  <c r="L99" i="1"/>
  <c r="M99" i="1" s="1"/>
  <c r="O99" i="1" s="1"/>
  <c r="L98" i="1"/>
  <c r="M98" i="1" s="1"/>
  <c r="O98" i="1" s="1"/>
  <c r="L97" i="1"/>
  <c r="M97" i="1" s="1"/>
  <c r="O97" i="1" s="1"/>
  <c r="L96" i="1"/>
  <c r="M96" i="1" s="1"/>
  <c r="O96" i="1" s="1"/>
  <c r="L95" i="1"/>
  <c r="M95" i="1" s="1"/>
  <c r="O95" i="1" s="1"/>
  <c r="L94" i="1"/>
  <c r="M94" i="1" s="1"/>
  <c r="O94" i="1" s="1"/>
  <c r="L93" i="1"/>
  <c r="M93" i="1" s="1"/>
  <c r="O93" i="1" s="1"/>
  <c r="L92" i="1"/>
  <c r="M92" i="1" s="1"/>
  <c r="O92" i="1" s="1"/>
  <c r="L91" i="1"/>
  <c r="M91" i="1" s="1"/>
  <c r="O91" i="1" s="1"/>
  <c r="L90" i="1"/>
  <c r="M90" i="1" s="1"/>
  <c r="O90" i="1" s="1"/>
  <c r="L89" i="1"/>
  <c r="M89" i="1" s="1"/>
  <c r="O89" i="1" s="1"/>
  <c r="L88" i="1"/>
  <c r="M88" i="1" s="1"/>
  <c r="O88" i="1" s="1"/>
  <c r="L87" i="1"/>
  <c r="M87" i="1" s="1"/>
  <c r="O87" i="1" s="1"/>
  <c r="L86" i="1"/>
  <c r="M86" i="1" s="1"/>
  <c r="O86" i="1" s="1"/>
  <c r="L85" i="1"/>
  <c r="M85" i="1" s="1"/>
  <c r="O85" i="1" s="1"/>
  <c r="L84" i="1"/>
  <c r="M84" i="1" s="1"/>
  <c r="O84" i="1" s="1"/>
  <c r="L83" i="1"/>
  <c r="M83" i="1" s="1"/>
  <c r="O83" i="1" s="1"/>
  <c r="L82" i="1"/>
  <c r="M82" i="1" s="1"/>
  <c r="O82" i="1" s="1"/>
  <c r="L81" i="1"/>
  <c r="M81" i="1" s="1"/>
  <c r="O81" i="1" s="1"/>
  <c r="L80" i="1"/>
  <c r="M80" i="1" s="1"/>
  <c r="O80" i="1" s="1"/>
  <c r="L79" i="1"/>
  <c r="M79" i="1" s="1"/>
  <c r="O79" i="1" s="1"/>
  <c r="L78" i="1"/>
  <c r="M78" i="1" s="1"/>
  <c r="O78" i="1" s="1"/>
  <c r="L77" i="1"/>
  <c r="M77" i="1" s="1"/>
  <c r="O77" i="1" s="1"/>
  <c r="L76" i="1"/>
  <c r="M76" i="1" s="1"/>
  <c r="O76" i="1" s="1"/>
  <c r="L75" i="1"/>
  <c r="M75" i="1" s="1"/>
  <c r="O75" i="1" s="1"/>
  <c r="L74" i="1"/>
  <c r="M74" i="1" s="1"/>
  <c r="O74" i="1" s="1"/>
  <c r="L73" i="1"/>
  <c r="M73" i="1" s="1"/>
  <c r="O73" i="1" s="1"/>
  <c r="L72" i="1"/>
  <c r="M72" i="1" s="1"/>
  <c r="O72" i="1" s="1"/>
  <c r="L71" i="1"/>
  <c r="M71" i="1" s="1"/>
  <c r="O71" i="1" s="1"/>
  <c r="L70" i="1"/>
  <c r="M70" i="1" s="1"/>
  <c r="O70" i="1" s="1"/>
  <c r="L69" i="1"/>
  <c r="M69" i="1" s="1"/>
  <c r="O69" i="1" s="1"/>
  <c r="L68" i="1"/>
  <c r="M68" i="1" s="1"/>
  <c r="O68" i="1" s="1"/>
  <c r="L67" i="1"/>
  <c r="M67" i="1" s="1"/>
  <c r="O67" i="1" s="1"/>
  <c r="L66" i="1"/>
  <c r="M66" i="1" s="1"/>
  <c r="O66" i="1" s="1"/>
  <c r="L65" i="1"/>
  <c r="M65" i="1" s="1"/>
  <c r="O65" i="1" s="1"/>
  <c r="L64" i="1"/>
  <c r="M64" i="1" s="1"/>
  <c r="O64" i="1" s="1"/>
  <c r="L63" i="1"/>
  <c r="M63" i="1" s="1"/>
  <c r="O63" i="1" s="1"/>
  <c r="L62" i="1"/>
  <c r="M62" i="1" s="1"/>
  <c r="O62" i="1" s="1"/>
  <c r="L61" i="1"/>
  <c r="M61" i="1" s="1"/>
  <c r="O61" i="1" s="1"/>
  <c r="L60" i="1"/>
  <c r="M60" i="1" s="1"/>
  <c r="O60" i="1" s="1"/>
  <c r="L59" i="1"/>
  <c r="M59" i="1" s="1"/>
  <c r="O59" i="1" s="1"/>
  <c r="L58" i="1"/>
  <c r="M58" i="1" s="1"/>
  <c r="O58" i="1" s="1"/>
  <c r="L57" i="1"/>
  <c r="M57" i="1" s="1"/>
  <c r="O57" i="1" s="1"/>
  <c r="L56" i="1"/>
  <c r="M56" i="1" s="1"/>
  <c r="O56" i="1" s="1"/>
  <c r="L55" i="1"/>
  <c r="M55" i="1" s="1"/>
  <c r="O55" i="1" s="1"/>
  <c r="L54" i="1"/>
  <c r="M54" i="1" s="1"/>
  <c r="O54" i="1" s="1"/>
  <c r="L53" i="1"/>
  <c r="M53" i="1" s="1"/>
  <c r="O53" i="1" s="1"/>
  <c r="L52" i="1"/>
  <c r="M52" i="1" s="1"/>
  <c r="O52" i="1" s="1"/>
  <c r="L51" i="1"/>
  <c r="M51" i="1" s="1"/>
  <c r="O51" i="1" s="1"/>
  <c r="L50" i="1"/>
  <c r="M50" i="1" s="1"/>
  <c r="O50" i="1" s="1"/>
  <c r="L49" i="1"/>
  <c r="M49" i="1" s="1"/>
  <c r="O49" i="1" s="1"/>
  <c r="L48" i="1"/>
  <c r="M48" i="1" s="1"/>
  <c r="O48" i="1" s="1"/>
  <c r="L47" i="1"/>
  <c r="M47" i="1" s="1"/>
  <c r="O47" i="1" s="1"/>
  <c r="L46" i="1"/>
  <c r="M46" i="1" s="1"/>
  <c r="O46" i="1" s="1"/>
  <c r="L45" i="1"/>
  <c r="M45" i="1" s="1"/>
  <c r="O45" i="1" s="1"/>
  <c r="L44" i="1"/>
  <c r="M44" i="1" s="1"/>
  <c r="O44" i="1" s="1"/>
  <c r="L43" i="1"/>
  <c r="M43" i="1" s="1"/>
  <c r="O43" i="1" s="1"/>
  <c r="L42" i="1"/>
  <c r="M42" i="1" s="1"/>
  <c r="O42" i="1" s="1"/>
  <c r="L41" i="1"/>
  <c r="M41" i="1" s="1"/>
  <c r="O41" i="1" s="1"/>
  <c r="L40" i="1"/>
  <c r="M40" i="1" s="1"/>
  <c r="O40" i="1" s="1"/>
  <c r="L39" i="1"/>
  <c r="M39" i="1" s="1"/>
  <c r="O39" i="1" s="1"/>
  <c r="L38" i="1"/>
  <c r="M38" i="1" s="1"/>
  <c r="O38" i="1" s="1"/>
  <c r="L37" i="1"/>
  <c r="M37" i="1" s="1"/>
  <c r="O37" i="1" s="1"/>
  <c r="L36" i="1"/>
  <c r="M36" i="1" s="1"/>
  <c r="O36" i="1" s="1"/>
  <c r="L35" i="1"/>
  <c r="M35" i="1" s="1"/>
  <c r="O35" i="1" s="1"/>
  <c r="L34" i="1"/>
  <c r="M34" i="1" s="1"/>
  <c r="O34" i="1" s="1"/>
  <c r="L33" i="1"/>
  <c r="M33" i="1" s="1"/>
  <c r="O33" i="1" s="1"/>
  <c r="L32" i="1"/>
  <c r="M32" i="1" s="1"/>
  <c r="O32" i="1" s="1"/>
  <c r="L31" i="1"/>
  <c r="M31" i="1" s="1"/>
  <c r="O31" i="1" s="1"/>
  <c r="L30" i="1"/>
  <c r="M30" i="1" s="1"/>
  <c r="O30" i="1" s="1"/>
  <c r="L29" i="1"/>
  <c r="M29" i="1" s="1"/>
  <c r="O29" i="1" s="1"/>
  <c r="L28" i="1"/>
  <c r="M28" i="1" s="1"/>
  <c r="O28" i="1" s="1"/>
  <c r="L27" i="1"/>
  <c r="M27" i="1" s="1"/>
  <c r="O27" i="1" s="1"/>
  <c r="L26" i="1"/>
  <c r="M26" i="1" s="1"/>
  <c r="O26" i="1" s="1"/>
  <c r="L25" i="1"/>
  <c r="M25" i="1" s="1"/>
  <c r="O25" i="1" s="1"/>
  <c r="L24" i="1"/>
  <c r="M24" i="1" s="1"/>
  <c r="O24" i="1" s="1"/>
  <c r="L23" i="1"/>
  <c r="M23" i="1" s="1"/>
  <c r="O23" i="1" s="1"/>
  <c r="L22" i="1"/>
  <c r="M22" i="1" s="1"/>
  <c r="O22" i="1" s="1"/>
  <c r="L21" i="1"/>
  <c r="M21" i="1" s="1"/>
  <c r="O21" i="1" s="1"/>
  <c r="L20" i="1"/>
  <c r="M20" i="1" s="1"/>
  <c r="O20" i="1" s="1"/>
  <c r="L19" i="1"/>
  <c r="M19" i="1" s="1"/>
  <c r="O19" i="1" s="1"/>
  <c r="L18" i="1"/>
  <c r="M18" i="1" s="1"/>
  <c r="O18" i="1" s="1"/>
  <c r="L17" i="1"/>
  <c r="M17" i="1" s="1"/>
  <c r="O17" i="1" s="1"/>
  <c r="L16" i="1"/>
  <c r="M16" i="1" s="1"/>
  <c r="O16" i="1" s="1"/>
  <c r="L15" i="1"/>
  <c r="M15" i="1" s="1"/>
  <c r="O15" i="1" s="1"/>
  <c r="L14" i="1"/>
  <c r="M14" i="1" s="1"/>
  <c r="O14" i="1" s="1"/>
  <c r="L13" i="1"/>
  <c r="M13" i="1" s="1"/>
  <c r="O13" i="1" s="1"/>
  <c r="L12" i="1"/>
  <c r="M12" i="1" s="1"/>
  <c r="O12" i="1" s="1"/>
  <c r="L11" i="1"/>
  <c r="M11" i="1" s="1"/>
  <c r="O11" i="1" s="1"/>
  <c r="L10" i="1"/>
  <c r="M10" i="1" s="1"/>
  <c r="O10" i="1" s="1"/>
  <c r="L9" i="1"/>
  <c r="M9" i="1" s="1"/>
  <c r="O9" i="1" s="1"/>
  <c r="L8" i="1"/>
  <c r="M8" i="1" s="1"/>
  <c r="O8" i="1" s="1"/>
  <c r="L7" i="1"/>
  <c r="M7" i="1" s="1"/>
  <c r="O7" i="1" s="1"/>
  <c r="L6" i="1"/>
  <c r="M6" i="1" s="1"/>
  <c r="O6" i="1" s="1"/>
  <c r="L5" i="1"/>
  <c r="M5" i="1" s="1"/>
  <c r="O5" i="1" s="1"/>
  <c r="L4" i="1"/>
  <c r="M4" i="1" s="1"/>
  <c r="O4" i="1" s="1"/>
  <c r="L3" i="1"/>
  <c r="M3" i="1" s="1"/>
  <c r="O3" i="1" s="1"/>
  <c r="M2" i="1"/>
  <c r="O2" i="1" s="1"/>
  <c r="L1" i="1"/>
  <c r="M1" i="1" s="1"/>
  <c r="O1" i="1" s="1"/>
</calcChain>
</file>

<file path=xl/sharedStrings.xml><?xml version="1.0" encoding="utf-8"?>
<sst xmlns="http://schemas.openxmlformats.org/spreadsheetml/2006/main" count="4" uniqueCount="4">
  <si>
    <t>sonnet(S1,2)</t>
  </si>
  <si>
    <t>putty(S1,2)</t>
  </si>
  <si>
    <t>sonnet(S1,1)</t>
  </si>
  <si>
    <t>ชิ้นงาน(S1,1)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</si>
</sst>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Sheet1!$N$1:$N$101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cat>
          <c:val>
            <c:numRef>
              <c:f>Sheet1!$O$1:$O$101</c:f>
              <c:numCache>
                <c:formatCode>General</c:formatCode>
                <c:ptCount val="101"/>
                <c:pt idx="0">
                  <c:v>-11.869676596555788</c:v>
                </c:pt>
                <c:pt idx="1">
                  <c:v>-11.157471643957122</c:v>
                </c:pt>
                <c:pt idx="2">
                  <c:v>-10.520177112062497</c:v>
                </c:pt>
                <c:pt idx="3">
                  <c:v>-9.9914308972299288</c:v>
                </c:pt>
                <c:pt idx="4">
                  <c:v>-9.3369575290418751</c:v>
                </c:pt>
                <c:pt idx="5">
                  <c:v>-8.4601420304299388</c:v>
                </c:pt>
                <c:pt idx="6">
                  <c:v>-7.433571797823598</c:v>
                </c:pt>
                <c:pt idx="7">
                  <c:v>-6.4518061117435321</c:v>
                </c:pt>
                <c:pt idx="8">
                  <c:v>-5.7224185322963441</c:v>
                </c:pt>
                <c:pt idx="9">
                  <c:v>-5.3981811973266449</c:v>
                </c:pt>
                <c:pt idx="10">
                  <c:v>-5.2506977604786318</c:v>
                </c:pt>
                <c:pt idx="11">
                  <c:v>-5.1349716849633928</c:v>
                </c:pt>
                <c:pt idx="12">
                  <c:v>-5.1163612763470647</c:v>
                </c:pt>
                <c:pt idx="13">
                  <c:v>-5.3148662970292744</c:v>
                </c:pt>
                <c:pt idx="14">
                  <c:v>-5.5766986898151352</c:v>
                </c:pt>
                <c:pt idx="15">
                  <c:v>-5.5068382817767523</c:v>
                </c:pt>
                <c:pt idx="16">
                  <c:v>-5.0818416278133984</c:v>
                </c:pt>
                <c:pt idx="17">
                  <c:v>-4.4160785859215155</c:v>
                </c:pt>
                <c:pt idx="18">
                  <c:v>-3.8752215785982518</c:v>
                </c:pt>
                <c:pt idx="19">
                  <c:v>-3.8877763379320167</c:v>
                </c:pt>
                <c:pt idx="20">
                  <c:v>-4.1935382714171912</c:v>
                </c:pt>
                <c:pt idx="21">
                  <c:v>-4.5290217191130582</c:v>
                </c:pt>
                <c:pt idx="22">
                  <c:v>-4.4288871309919635</c:v>
                </c:pt>
                <c:pt idx="23">
                  <c:v>-3.9817197016112638</c:v>
                </c:pt>
                <c:pt idx="24">
                  <c:v>-3.228175752274514</c:v>
                </c:pt>
                <c:pt idx="25">
                  <c:v>-2.7821543105655051</c:v>
                </c:pt>
                <c:pt idx="26">
                  <c:v>-2.7466908276174196</c:v>
                </c:pt>
                <c:pt idx="27">
                  <c:v>-3.1455277656756477</c:v>
                </c:pt>
                <c:pt idx="28">
                  <c:v>-3.4040486618417116</c:v>
                </c:pt>
                <c:pt idx="29">
                  <c:v>-3.5814212175001559</c:v>
                </c:pt>
                <c:pt idx="30">
                  <c:v>-3.9584462323997771</c:v>
                </c:pt>
                <c:pt idx="31">
                  <c:v>-4.4519637736479725</c:v>
                </c:pt>
                <c:pt idx="32">
                  <c:v>-5.0407453844193117</c:v>
                </c:pt>
                <c:pt idx="33">
                  <c:v>-5.9833127524799323</c:v>
                </c:pt>
                <c:pt idx="34">
                  <c:v>-7.061283660219547</c:v>
                </c:pt>
                <c:pt idx="35">
                  <c:v>-8.317617730954316</c:v>
                </c:pt>
                <c:pt idx="36">
                  <c:v>-9.7408826985219168</c:v>
                </c:pt>
                <c:pt idx="37">
                  <c:v>-10.859502417910551</c:v>
                </c:pt>
                <c:pt idx="38">
                  <c:v>-11.617925211390007</c:v>
                </c:pt>
                <c:pt idx="39">
                  <c:v>-12.022960458930719</c:v>
                </c:pt>
                <c:pt idx="40">
                  <c:v>-11.95975105717449</c:v>
                </c:pt>
                <c:pt idx="41">
                  <c:v>-11.786727903179564</c:v>
                </c:pt>
                <c:pt idx="42">
                  <c:v>-11.769423748383277</c:v>
                </c:pt>
                <c:pt idx="43">
                  <c:v>-12.431385113419394</c:v>
                </c:pt>
                <c:pt idx="44">
                  <c:v>-13.765870601739426</c:v>
                </c:pt>
                <c:pt idx="45">
                  <c:v>-15.221243870337259</c:v>
                </c:pt>
                <c:pt idx="46">
                  <c:v>-15.85686544933067</c:v>
                </c:pt>
                <c:pt idx="47">
                  <c:v>-16.494439995784255</c:v>
                </c:pt>
                <c:pt idx="48">
                  <c:v>-16.277588808452663</c:v>
                </c:pt>
                <c:pt idx="49">
                  <c:v>-15.970681023054834</c:v>
                </c:pt>
                <c:pt idx="50">
                  <c:v>-15.455404803451959</c:v>
                </c:pt>
                <c:pt idx="51">
                  <c:v>-15.130656819761413</c:v>
                </c:pt>
                <c:pt idx="52">
                  <c:v>-15.067701833274324</c:v>
                </c:pt>
                <c:pt idx="53">
                  <c:v>-15.7118564436424</c:v>
                </c:pt>
                <c:pt idx="54">
                  <c:v>-16.981662308303022</c:v>
                </c:pt>
                <c:pt idx="55">
                  <c:v>-17.929428704342861</c:v>
                </c:pt>
                <c:pt idx="56">
                  <c:v>-18.354748738361629</c:v>
                </c:pt>
                <c:pt idx="57">
                  <c:v>-18.566390928271005</c:v>
                </c:pt>
                <c:pt idx="58">
                  <c:v>-17.910992145149443</c:v>
                </c:pt>
                <c:pt idx="59">
                  <c:v>-17.002366123253708</c:v>
                </c:pt>
                <c:pt idx="60">
                  <c:v>-16.037002149438077</c:v>
                </c:pt>
                <c:pt idx="61">
                  <c:v>-15.61115185598474</c:v>
                </c:pt>
                <c:pt idx="62">
                  <c:v>-16.302238230112327</c:v>
                </c:pt>
                <c:pt idx="63">
                  <c:v>-17.439364270619699</c:v>
                </c:pt>
                <c:pt idx="64">
                  <c:v>-18.531529108141484</c:v>
                </c:pt>
                <c:pt idx="65">
                  <c:v>-19.175182960011334</c:v>
                </c:pt>
                <c:pt idx="66">
                  <c:v>-19.433994490832376</c:v>
                </c:pt>
                <c:pt idx="67">
                  <c:v>-19.192662402605428</c:v>
                </c:pt>
                <c:pt idx="68">
                  <c:v>-18.801691154295856</c:v>
                </c:pt>
                <c:pt idx="69">
                  <c:v>-18.567257023819788</c:v>
                </c:pt>
                <c:pt idx="70">
                  <c:v>-18.793942142976526</c:v>
                </c:pt>
                <c:pt idx="71">
                  <c:v>-19.354908538587594</c:v>
                </c:pt>
                <c:pt idx="72">
                  <c:v>-19.809511837095386</c:v>
                </c:pt>
                <c:pt idx="73">
                  <c:v>-20.524899612888969</c:v>
                </c:pt>
                <c:pt idx="74">
                  <c:v>-20.98494384766289</c:v>
                </c:pt>
                <c:pt idx="75">
                  <c:v>-21.098635599388366</c:v>
                </c:pt>
                <c:pt idx="76">
                  <c:v>-21.497337390970756</c:v>
                </c:pt>
                <c:pt idx="77">
                  <c:v>-21.569738246077993</c:v>
                </c:pt>
                <c:pt idx="78">
                  <c:v>-21.817687245999288</c:v>
                </c:pt>
                <c:pt idx="79">
                  <c:v>-21.845521527095578</c:v>
                </c:pt>
                <c:pt idx="80">
                  <c:v>-21.326377685315808</c:v>
                </c:pt>
                <c:pt idx="81">
                  <c:v>-21.527837901858611</c:v>
                </c:pt>
                <c:pt idx="82">
                  <c:v>-21.838951731281604</c:v>
                </c:pt>
                <c:pt idx="83">
                  <c:v>-22.559492657329603</c:v>
                </c:pt>
                <c:pt idx="84">
                  <c:v>-23.378155115063993</c:v>
                </c:pt>
                <c:pt idx="85">
                  <c:v>-24.293970195540552</c:v>
                </c:pt>
                <c:pt idx="86">
                  <c:v>-24.709429584237267</c:v>
                </c:pt>
                <c:pt idx="87">
                  <c:v>-24.745755548050642</c:v>
                </c:pt>
                <c:pt idx="88">
                  <c:v>-24.58331716592329</c:v>
                </c:pt>
                <c:pt idx="89">
                  <c:v>-23.603460247920623</c:v>
                </c:pt>
                <c:pt idx="90">
                  <c:v>-22.417451765580253</c:v>
                </c:pt>
                <c:pt idx="91">
                  <c:v>-21.588452894576207</c:v>
                </c:pt>
                <c:pt idx="92">
                  <c:v>-21.574509127183497</c:v>
                </c:pt>
                <c:pt idx="93">
                  <c:v>-22.67726737741086</c:v>
                </c:pt>
                <c:pt idx="94">
                  <c:v>-23.806709205497345</c:v>
                </c:pt>
                <c:pt idx="95">
                  <c:v>-24.722300026054562</c:v>
                </c:pt>
                <c:pt idx="96">
                  <c:v>-25.348890472602911</c:v>
                </c:pt>
                <c:pt idx="97">
                  <c:v>-25.100366132157941</c:v>
                </c:pt>
                <c:pt idx="98">
                  <c:v>-24.407635421576146</c:v>
                </c:pt>
                <c:pt idx="99">
                  <c:v>-23.041944492379169</c:v>
                </c:pt>
                <c:pt idx="100">
                  <c:v>-21.112271677043687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75-4CED-AB69-72D3E3DA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544"/>
        <c:axId val="185630080"/>
      </c:lineChart>
      <c:catAx>
        <c:axId val="1856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080"/>
        <c:crosses val="autoZero"/>
        <c:auto val="1"/>
        <c:lblAlgn val="ctr"/>
        <c:lblOffset val="100"/>
        <c:noMultiLvlLbl val="0"/>
      </c:catAx>
      <c:valAx>
        <c:axId val="185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Sheet1!$H$1:$H$26</c:f>
              <c:numCache>
                <c:formatCode>General</c:formatCode>
                <c:ptCount val="26"/>
                <c:pt idx="0">
                  <c:v>-0.25721305002837402</c:v>
                </c:pt>
                <c:pt idx="1">
                  <c:v>-0.2952816561780861</c:v>
                </c:pt>
                <c:pt idx="2">
                  <c:v>-0.32748258017305487</c:v>
                </c:pt>
                <c:pt idx="3">
                  <c:v>-0.3540180170773069</c:v>
                </c:pt>
                <c:pt idx="4">
                  <c:v>-0.39745964609639095</c:v>
                </c:pt>
                <c:pt idx="5">
                  <c:v>-0.52553985121347557</c:v>
                </c:pt>
                <c:pt idx="6">
                  <c:v>-0.86856175008122172</c:v>
                </c:pt>
                <c:pt idx="7">
                  <c:v>-1.5927950099113206</c:v>
                </c:pt>
                <c:pt idx="8">
                  <c:v>-2.7979019827537099</c:v>
                </c:pt>
                <c:pt idx="9">
                  <c:v>-4.4234730686191215</c:v>
                </c:pt>
                <c:pt idx="10">
                  <c:v>-6.2938224940382428</c:v>
                </c:pt>
                <c:pt idx="11">
                  <c:v>-8.2351875249038056</c:v>
                </c:pt>
                <c:pt idx="12">
                  <c:v>-10.133887020041701</c:v>
                </c:pt>
                <c:pt idx="13">
                  <c:v>-11.931512360529224</c:v>
                </c:pt>
                <c:pt idx="14">
                  <c:v>-13.604074591968658</c:v>
                </c:pt>
                <c:pt idx="15">
                  <c:v>-15.146883405855906</c:v>
                </c:pt>
                <c:pt idx="16">
                  <c:v>-16.566017087485527</c:v>
                </c:pt>
                <c:pt idx="17">
                  <c:v>-17.87477911567467</c:v>
                </c:pt>
                <c:pt idx="18">
                  <c:v>-19.108411529614724</c:v>
                </c:pt>
                <c:pt idx="19">
                  <c:v>-20.382750535794184</c:v>
                </c:pt>
                <c:pt idx="20">
                  <c:v>-22.934978228722564</c:v>
                </c:pt>
                <c:pt idx="21">
                  <c:v>-33.510156151703178</c:v>
                </c:pt>
                <c:pt idx="22">
                  <c:v>-29.966788694919927</c:v>
                </c:pt>
                <c:pt idx="23">
                  <c:v>-21.707147187922434</c:v>
                </c:pt>
                <c:pt idx="24">
                  <c:v>-16.201100088911407</c:v>
                </c:pt>
                <c:pt idx="25">
                  <c:v>-14.325251828911556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8-4337-9694-3F81E8CF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0560"/>
        <c:axId val="185714176"/>
      </c:scatterChart>
      <c:valAx>
        <c:axId val="185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176"/>
        <c:crosses val="autoZero"/>
        <c:crossBetween val="midCat"/>
      </c:valAx>
      <c:valAx>
        <c:axId val="1857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Sheet1!$V$1:$V$26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1.6</c:v>
                </c:pt>
                <c:pt idx="8">
                  <c:v>1.65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1.95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</c:numCache>
            </c:numRef>
          </c:xVal>
          <c:yVal>
            <c:numRef>
              <c:f>Sheet1!$W$1:$W$26</c:f>
              <c:numCache>
                <c:formatCode>General</c:formatCode>
                <c:ptCount val="26"/>
                <c:pt idx="0">
                  <c:v>-26.251996084725082</c:v>
                </c:pt>
                <c:pt idx="1">
                  <c:v>-24.052815195735072</c:v>
                </c:pt>
                <c:pt idx="2">
                  <c:v>-24.258194764330025</c:v>
                </c:pt>
                <c:pt idx="3">
                  <c:v>-28.822454477394004</c:v>
                </c:pt>
                <c:pt idx="4">
                  <c:v>-33.388844669266156</c:v>
                </c:pt>
                <c:pt idx="5">
                  <c:v>-18.475028398773492</c:v>
                </c:pt>
                <c:pt idx="6">
                  <c:v>-11.755927728711328</c:v>
                </c:pt>
                <c:pt idx="7">
                  <c:v>-7.4547687318525178</c:v>
                </c:pt>
                <c:pt idx="8">
                  <c:v>-4.6581735287323784</c:v>
                </c:pt>
                <c:pt idx="9">
                  <c:v>-2.9283807890303732</c:v>
                </c:pt>
                <c:pt idx="10">
                  <c:v>-1.9037144672877564</c:v>
                </c:pt>
                <c:pt idx="11">
                  <c:v>-1.3032862830279632</c:v>
                </c:pt>
                <c:pt idx="12">
                  <c:v>-0.94472532242159923</c:v>
                </c:pt>
                <c:pt idx="13">
                  <c:v>-0.72278791873089931</c:v>
                </c:pt>
                <c:pt idx="14">
                  <c:v>-0.57927534715327433</c:v>
                </c:pt>
                <c:pt idx="15">
                  <c:v>-0.48245231825140339</c:v>
                </c:pt>
                <c:pt idx="16">
                  <c:v>-0.41422844865017072</c:v>
                </c:pt>
                <c:pt idx="17">
                  <c:v>-0.36458239490913419</c:v>
                </c:pt>
                <c:pt idx="18">
                  <c:v>-0.32739180813768859</c:v>
                </c:pt>
                <c:pt idx="19">
                  <c:v>-0.29978689520226059</c:v>
                </c:pt>
                <c:pt idx="20">
                  <c:v>-0.28810892139177036</c:v>
                </c:pt>
                <c:pt idx="21">
                  <c:v>-0.10339248176900789</c:v>
                </c:pt>
                <c:pt idx="22">
                  <c:v>-0.33954762560280688</c:v>
                </c:pt>
                <c:pt idx="23">
                  <c:v>-0.26984277554120201</c:v>
                </c:pt>
                <c:pt idx="24">
                  <c:v>-0.38828223536262985</c:v>
                </c:pt>
                <c:pt idx="25">
                  <c:v>-1.2249660286624799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1-429E-AE6C-686722EC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9424"/>
        <c:axId val="187321344"/>
      </c:scatterChart>
      <c:valAx>
        <c:axId val="1873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344"/>
        <c:crosses val="autoZero"/>
        <c:crossBetween val="midCat"/>
      </c:valAx>
      <c:valAx>
        <c:axId val="1873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Sheet1!$AD$1:$AD$101</c:f>
              <c:numCache>
                <c:formatCode>General</c:formatCode>
                <c:ptCount val="10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0.60000000000000009</c:v>
                </c:pt>
                <c:pt idx="6">
                  <c:v>0.64000000000000012</c:v>
                </c:pt>
                <c:pt idx="7">
                  <c:v>0.68000000000000016</c:v>
                </c:pt>
                <c:pt idx="8">
                  <c:v>0.7200000000000002</c:v>
                </c:pt>
                <c:pt idx="9">
                  <c:v>0.76000000000000023</c:v>
                </c:pt>
                <c:pt idx="10">
                  <c:v>0.80000000000000027</c:v>
                </c:pt>
                <c:pt idx="11">
                  <c:v>0.8400000000000003</c:v>
                </c:pt>
                <c:pt idx="12">
                  <c:v>0.88000000000000034</c:v>
                </c:pt>
                <c:pt idx="13">
                  <c:v>0.92000000000000037</c:v>
                </c:pt>
                <c:pt idx="14">
                  <c:v>0.96000000000000041</c:v>
                </c:pt>
                <c:pt idx="15">
                  <c:v>1.0000000000000004</c:v>
                </c:pt>
                <c:pt idx="16">
                  <c:v>1.0400000000000005</c:v>
                </c:pt>
                <c:pt idx="17">
                  <c:v>1.0800000000000005</c:v>
                </c:pt>
                <c:pt idx="18">
                  <c:v>1.1200000000000006</c:v>
                </c:pt>
                <c:pt idx="19">
                  <c:v>1.1600000000000006</c:v>
                </c:pt>
                <c:pt idx="20">
                  <c:v>1.2000000000000006</c:v>
                </c:pt>
                <c:pt idx="21">
                  <c:v>1.2400000000000007</c:v>
                </c:pt>
                <c:pt idx="22">
                  <c:v>1.2800000000000007</c:v>
                </c:pt>
                <c:pt idx="23">
                  <c:v>1.3200000000000007</c:v>
                </c:pt>
                <c:pt idx="24">
                  <c:v>1.3600000000000008</c:v>
                </c:pt>
                <c:pt idx="25">
                  <c:v>1.4000000000000008</c:v>
                </c:pt>
                <c:pt idx="26">
                  <c:v>1.4400000000000008</c:v>
                </c:pt>
                <c:pt idx="27">
                  <c:v>1.4800000000000009</c:v>
                </c:pt>
                <c:pt idx="28">
                  <c:v>1.5200000000000009</c:v>
                </c:pt>
                <c:pt idx="29">
                  <c:v>1.5600000000000009</c:v>
                </c:pt>
                <c:pt idx="30">
                  <c:v>1.600000000000001</c:v>
                </c:pt>
                <c:pt idx="31">
                  <c:v>1.640000000000001</c:v>
                </c:pt>
                <c:pt idx="32">
                  <c:v>1.680000000000001</c:v>
                </c:pt>
                <c:pt idx="33">
                  <c:v>1.7200000000000011</c:v>
                </c:pt>
                <c:pt idx="34">
                  <c:v>1.7600000000000011</c:v>
                </c:pt>
                <c:pt idx="35">
                  <c:v>1.8000000000000012</c:v>
                </c:pt>
                <c:pt idx="36">
                  <c:v>1.8400000000000012</c:v>
                </c:pt>
                <c:pt idx="37">
                  <c:v>1.8800000000000012</c:v>
                </c:pt>
                <c:pt idx="38">
                  <c:v>1.9200000000000013</c:v>
                </c:pt>
                <c:pt idx="39">
                  <c:v>1.9600000000000013</c:v>
                </c:pt>
                <c:pt idx="40">
                  <c:v>2.0000000000000013</c:v>
                </c:pt>
                <c:pt idx="41">
                  <c:v>2.0400000000000014</c:v>
                </c:pt>
                <c:pt idx="42">
                  <c:v>2.0800000000000014</c:v>
                </c:pt>
                <c:pt idx="43">
                  <c:v>2.1200000000000014</c:v>
                </c:pt>
                <c:pt idx="44">
                  <c:v>2.1600000000000015</c:v>
                </c:pt>
                <c:pt idx="45">
                  <c:v>2.2000000000000015</c:v>
                </c:pt>
                <c:pt idx="46">
                  <c:v>2.2400000000000015</c:v>
                </c:pt>
                <c:pt idx="47">
                  <c:v>2.2800000000000016</c:v>
                </c:pt>
                <c:pt idx="48">
                  <c:v>2.3200000000000016</c:v>
                </c:pt>
                <c:pt idx="49">
                  <c:v>2.3600000000000017</c:v>
                </c:pt>
                <c:pt idx="50">
                  <c:v>2.4000000000000017</c:v>
                </c:pt>
                <c:pt idx="51">
                  <c:v>2.4400000000000017</c:v>
                </c:pt>
                <c:pt idx="52">
                  <c:v>2.4800000000000018</c:v>
                </c:pt>
                <c:pt idx="53">
                  <c:v>2.5200000000000018</c:v>
                </c:pt>
                <c:pt idx="54">
                  <c:v>2.5600000000000018</c:v>
                </c:pt>
                <c:pt idx="55">
                  <c:v>2.6000000000000019</c:v>
                </c:pt>
                <c:pt idx="56">
                  <c:v>2.6400000000000019</c:v>
                </c:pt>
                <c:pt idx="57">
                  <c:v>2.6800000000000019</c:v>
                </c:pt>
                <c:pt idx="58">
                  <c:v>2.720000000000002</c:v>
                </c:pt>
                <c:pt idx="59">
                  <c:v>2.760000000000002</c:v>
                </c:pt>
                <c:pt idx="60">
                  <c:v>2.800000000000002</c:v>
                </c:pt>
                <c:pt idx="61">
                  <c:v>2.8400000000000021</c:v>
                </c:pt>
                <c:pt idx="62">
                  <c:v>2.8800000000000021</c:v>
                </c:pt>
                <c:pt idx="63">
                  <c:v>2.9200000000000021</c:v>
                </c:pt>
                <c:pt idx="64">
                  <c:v>2.9600000000000022</c:v>
                </c:pt>
                <c:pt idx="65">
                  <c:v>3.0000000000000022</c:v>
                </c:pt>
                <c:pt idx="66">
                  <c:v>3.0400000000000023</c:v>
                </c:pt>
                <c:pt idx="67">
                  <c:v>3.0800000000000023</c:v>
                </c:pt>
                <c:pt idx="68">
                  <c:v>3.1200000000000023</c:v>
                </c:pt>
                <c:pt idx="69">
                  <c:v>3.1600000000000024</c:v>
                </c:pt>
                <c:pt idx="70">
                  <c:v>3.2000000000000024</c:v>
                </c:pt>
                <c:pt idx="71">
                  <c:v>3.2400000000000024</c:v>
                </c:pt>
                <c:pt idx="72">
                  <c:v>3.2800000000000025</c:v>
                </c:pt>
                <c:pt idx="73">
                  <c:v>3.3200000000000025</c:v>
                </c:pt>
                <c:pt idx="74">
                  <c:v>3.3600000000000025</c:v>
                </c:pt>
                <c:pt idx="75">
                  <c:v>3.4000000000000026</c:v>
                </c:pt>
                <c:pt idx="76">
                  <c:v>3.4400000000000026</c:v>
                </c:pt>
                <c:pt idx="77">
                  <c:v>3.4800000000000026</c:v>
                </c:pt>
                <c:pt idx="78">
                  <c:v>3.5200000000000027</c:v>
                </c:pt>
                <c:pt idx="79">
                  <c:v>3.5600000000000027</c:v>
                </c:pt>
                <c:pt idx="80">
                  <c:v>3.6000000000000028</c:v>
                </c:pt>
                <c:pt idx="81">
                  <c:v>3.6400000000000028</c:v>
                </c:pt>
                <c:pt idx="82">
                  <c:v>3.6800000000000028</c:v>
                </c:pt>
                <c:pt idx="83">
                  <c:v>3.7200000000000029</c:v>
                </c:pt>
                <c:pt idx="84">
                  <c:v>3.7600000000000029</c:v>
                </c:pt>
                <c:pt idx="85">
                  <c:v>3.8000000000000029</c:v>
                </c:pt>
                <c:pt idx="86">
                  <c:v>3.840000000000003</c:v>
                </c:pt>
                <c:pt idx="87">
                  <c:v>3.880000000000003</c:v>
                </c:pt>
                <c:pt idx="88">
                  <c:v>3.920000000000003</c:v>
                </c:pt>
                <c:pt idx="89">
                  <c:v>3.9600000000000031</c:v>
                </c:pt>
                <c:pt idx="90">
                  <c:v>4.0000000000000027</c:v>
                </c:pt>
                <c:pt idx="91">
                  <c:v>4.0400000000000027</c:v>
                </c:pt>
                <c:pt idx="92">
                  <c:v>4.0800000000000027</c:v>
                </c:pt>
                <c:pt idx="93">
                  <c:v>4.1200000000000028</c:v>
                </c:pt>
                <c:pt idx="94">
                  <c:v>4.1600000000000028</c:v>
                </c:pt>
                <c:pt idx="95">
                  <c:v>4.2000000000000028</c:v>
                </c:pt>
                <c:pt idx="96">
                  <c:v>4.2400000000000029</c:v>
                </c:pt>
                <c:pt idx="97">
                  <c:v>4.2800000000000029</c:v>
                </c:pt>
                <c:pt idx="98">
                  <c:v>4.3200000000000029</c:v>
                </c:pt>
                <c:pt idx="99">
                  <c:v>4.360000000000003</c:v>
                </c:pt>
                <c:pt idx="100">
                  <c:v>4.400000000000003</c:v>
                </c:pt>
              </c:numCache>
            </c:numRef>
          </c:cat>
          <c:val>
            <c:numRef>
              <c:f>Sheet1!$AE$1:$AE$101</c:f>
              <c:numCache>
                <c:formatCode>General</c:formatCode>
                <c:ptCount val="101"/>
                <c:pt idx="0">
                  <c:v>-0.5818949598294636</c:v>
                </c:pt>
                <c:pt idx="1">
                  <c:v>-0.62488837836010047</c:v>
                </c:pt>
                <c:pt idx="2">
                  <c:v>-0.67909909531307833</c:v>
                </c:pt>
                <c:pt idx="3">
                  <c:v>-0.71140125619741579</c:v>
                </c:pt>
                <c:pt idx="4">
                  <c:v>-0.83259564729728786</c:v>
                </c:pt>
                <c:pt idx="5">
                  <c:v>-0.89230226235265242</c:v>
                </c:pt>
                <c:pt idx="6">
                  <c:v>-1.1000203850236403</c:v>
                </c:pt>
                <c:pt idx="7">
                  <c:v>-1.238332790684989</c:v>
                </c:pt>
                <c:pt idx="8">
                  <c:v>-1.4000540616682444</c:v>
                </c:pt>
                <c:pt idx="9">
                  <c:v>-1.5888439723634993</c:v>
                </c:pt>
                <c:pt idx="10">
                  <c:v>-1.7393794411678623</c:v>
                </c:pt>
                <c:pt idx="11">
                  <c:v>-1.8527368645612854</c:v>
                </c:pt>
                <c:pt idx="12">
                  <c:v>-1.9556610319061645</c:v>
                </c:pt>
                <c:pt idx="13">
                  <c:v>-2.1421961932077278</c:v>
                </c:pt>
                <c:pt idx="14">
                  <c:v>-2.2823284307086782</c:v>
                </c:pt>
                <c:pt idx="15">
                  <c:v>-2.4657486678691076</c:v>
                </c:pt>
                <c:pt idx="16">
                  <c:v>-2.7101883512163627</c:v>
                </c:pt>
                <c:pt idx="17">
                  <c:v>-2.8715309101078672</c:v>
                </c:pt>
                <c:pt idx="18">
                  <c:v>-3.1806425568381282</c:v>
                </c:pt>
                <c:pt idx="19">
                  <c:v>-3.3589344912826933</c:v>
                </c:pt>
                <c:pt idx="20">
                  <c:v>-3.2835625863505422</c:v>
                </c:pt>
                <c:pt idx="21">
                  <c:v>-3.4915209119566279</c:v>
                </c:pt>
                <c:pt idx="22">
                  <c:v>-3.3748148678679737</c:v>
                </c:pt>
                <c:pt idx="23">
                  <c:v>-3.2725140483879041</c:v>
                </c:pt>
                <c:pt idx="24">
                  <c:v>-3.2273756563987988</c:v>
                </c:pt>
                <c:pt idx="25">
                  <c:v>-3.3551570327658786</c:v>
                </c:pt>
                <c:pt idx="26">
                  <c:v>-3.4694964780196584</c:v>
                </c:pt>
                <c:pt idx="27">
                  <c:v>-3.7293366457152266</c:v>
                </c:pt>
                <c:pt idx="28">
                  <c:v>-4.0557721332719794</c:v>
                </c:pt>
                <c:pt idx="29">
                  <c:v>-4.2838015984421949</c:v>
                </c:pt>
                <c:pt idx="30">
                  <c:v>-4.2973172028725335</c:v>
                </c:pt>
                <c:pt idx="31">
                  <c:v>-4.0014818065801432</c:v>
                </c:pt>
                <c:pt idx="32">
                  <c:v>-3.3872021961230341</c:v>
                </c:pt>
                <c:pt idx="33">
                  <c:v>-2.7104011352755735</c:v>
                </c:pt>
                <c:pt idx="34">
                  <c:v>-2.1937463511204442</c:v>
                </c:pt>
                <c:pt idx="35">
                  <c:v>-1.7648394663008462</c:v>
                </c:pt>
                <c:pt idx="36">
                  <c:v>-1.582762126030939</c:v>
                </c:pt>
                <c:pt idx="37">
                  <c:v>-1.294559210614793</c:v>
                </c:pt>
                <c:pt idx="38">
                  <c:v>-1.2013692067338693</c:v>
                </c:pt>
                <c:pt idx="39">
                  <c:v>-1.1173394804805241</c:v>
                </c:pt>
                <c:pt idx="40">
                  <c:v>-0.97921240672559184</c:v>
                </c:pt>
                <c:pt idx="41">
                  <c:v>-0.90694387649390318</c:v>
                </c:pt>
                <c:pt idx="42">
                  <c:v>-0.89889182937306056</c:v>
                </c:pt>
                <c:pt idx="43">
                  <c:v>-0.72859719404901613</c:v>
                </c:pt>
                <c:pt idx="44">
                  <c:v>-0.75702161831971226</c:v>
                </c:pt>
                <c:pt idx="45">
                  <c:v>-0.68561266229888296</c:v>
                </c:pt>
                <c:pt idx="46">
                  <c:v>-0.49587223936093583</c:v>
                </c:pt>
                <c:pt idx="47">
                  <c:v>-0.54162647841275935</c:v>
                </c:pt>
                <c:pt idx="48">
                  <c:v>-0.40065236947273841</c:v>
                </c:pt>
                <c:pt idx="49">
                  <c:v>-0.38813330714641192</c:v>
                </c:pt>
                <c:pt idx="50">
                  <c:v>-0.38184266538040257</c:v>
                </c:pt>
                <c:pt idx="51">
                  <c:v>-0.37700309848794278</c:v>
                </c:pt>
                <c:pt idx="52">
                  <c:v>-0.3111299806903971</c:v>
                </c:pt>
                <c:pt idx="53">
                  <c:v>-0.36212916969264164</c:v>
                </c:pt>
                <c:pt idx="54">
                  <c:v>-0.38933639183908803</c:v>
                </c:pt>
                <c:pt idx="55">
                  <c:v>-0.2771439361632711</c:v>
                </c:pt>
                <c:pt idx="56">
                  <c:v>-0.29245272797582605</c:v>
                </c:pt>
                <c:pt idx="57">
                  <c:v>-0.29654920182993127</c:v>
                </c:pt>
                <c:pt idx="58">
                  <c:v>-0.15542693400473423</c:v>
                </c:pt>
                <c:pt idx="59">
                  <c:v>-0.14709993221248707</c:v>
                </c:pt>
                <c:pt idx="60">
                  <c:v>-0.2512014349241885</c:v>
                </c:pt>
                <c:pt idx="61">
                  <c:v>-0.21269049513327015</c:v>
                </c:pt>
                <c:pt idx="62">
                  <c:v>-0.29154588176038893</c:v>
                </c:pt>
                <c:pt idx="63">
                  <c:v>-0.23531632377967632</c:v>
                </c:pt>
                <c:pt idx="64">
                  <c:v>-0.28421817436080277</c:v>
                </c:pt>
                <c:pt idx="65">
                  <c:v>-0.24195582678337885</c:v>
                </c:pt>
                <c:pt idx="66">
                  <c:v>-0.27331245442851138</c:v>
                </c:pt>
                <c:pt idx="67">
                  <c:v>-0.21886172739984827</c:v>
                </c:pt>
                <c:pt idx="68">
                  <c:v>-0.12352044249836955</c:v>
                </c:pt>
                <c:pt idx="69">
                  <c:v>-6.8687983708552058E-2</c:v>
                </c:pt>
                <c:pt idx="70">
                  <c:v>-0.26489776265441856</c:v>
                </c:pt>
                <c:pt idx="71">
                  <c:v>-0.19986044083831944</c:v>
                </c:pt>
                <c:pt idx="72">
                  <c:v>-0.12573603451078269</c:v>
                </c:pt>
                <c:pt idx="73">
                  <c:v>-0.20606491286206258</c:v>
                </c:pt>
                <c:pt idx="74">
                  <c:v>-6.7009142332902727E-2</c:v>
                </c:pt>
                <c:pt idx="75">
                  <c:v>-0.19036698709566094</c:v>
                </c:pt>
                <c:pt idx="76">
                  <c:v>-0.1728027127697418</c:v>
                </c:pt>
                <c:pt idx="77">
                  <c:v>-3.823319594327429E-2</c:v>
                </c:pt>
                <c:pt idx="78">
                  <c:v>-0.22186781285828436</c:v>
                </c:pt>
                <c:pt idx="79">
                  <c:v>-1.729764999339134E-2</c:v>
                </c:pt>
                <c:pt idx="80">
                  <c:v>-2.8857268792554392E-2</c:v>
                </c:pt>
                <c:pt idx="81">
                  <c:v>-0.31699303652323929</c:v>
                </c:pt>
                <c:pt idx="82">
                  <c:v>-7.9976205742761167E-2</c:v>
                </c:pt>
                <c:pt idx="83">
                  <c:v>-0.34390288052967322</c:v>
                </c:pt>
                <c:pt idx="84">
                  <c:v>-0.37082481450539795</c:v>
                </c:pt>
                <c:pt idx="85">
                  <c:v>-0.33760111086707123</c:v>
                </c:pt>
                <c:pt idx="86">
                  <c:v>-0.25815704922718608</c:v>
                </c:pt>
                <c:pt idx="87">
                  <c:v>-0.44789541151921619</c:v>
                </c:pt>
                <c:pt idx="88">
                  <c:v>-0.43579617126225378</c:v>
                </c:pt>
                <c:pt idx="89">
                  <c:v>-0.53316003959597658</c:v>
                </c:pt>
                <c:pt idx="90">
                  <c:v>-0.75550082236303795</c:v>
                </c:pt>
                <c:pt idx="91">
                  <c:v>-0.75875315088997264</c:v>
                </c:pt>
                <c:pt idx="92">
                  <c:v>-0.39829893121047005</c:v>
                </c:pt>
                <c:pt idx="93">
                  <c:v>-0.76669360985068313</c:v>
                </c:pt>
                <c:pt idx="94">
                  <c:v>-0.9875303750271065</c:v>
                </c:pt>
                <c:pt idx="95">
                  <c:v>-0.9340396602829284</c:v>
                </c:pt>
                <c:pt idx="96">
                  <c:v>-1.0926172980940692</c:v>
                </c:pt>
                <c:pt idx="97">
                  <c:v>-0.9379187752166952</c:v>
                </c:pt>
                <c:pt idx="98">
                  <c:v>-1.0914335594011406</c:v>
                </c:pt>
                <c:pt idx="99">
                  <c:v>-1.1082125287614915</c:v>
                </c:pt>
                <c:pt idx="100">
                  <c:v>-2.0447875124537593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8-490F-951E-DD15F7B8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5920"/>
        <c:axId val="187347712"/>
      </c:lineChart>
      <c:catAx>
        <c:axId val="1873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7712"/>
        <c:crosses val="autoZero"/>
        <c:auto val="1"/>
        <c:lblAlgn val="ctr"/>
        <c:lblOffset val="100"/>
        <c:noMultiLvlLbl val="0"/>
      </c:catAx>
      <c:valAx>
        <c:axId val="187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7</xdr:row>
      <xdr:rowOff>156210</xdr:rowOff>
    </xdr:from>
    <xdr:to>
      <xdr:col>15</xdr:col>
      <xdr:colOff>251460</xdr:colOff>
      <xdr:row>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BE1D877-273B-9D0C-8058-649F9BFC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9</xdr:row>
      <xdr:rowOff>91440</xdr:rowOff>
    </xdr:from>
    <xdr:to>
      <xdr:col>6</xdr:col>
      <xdr:colOff>563880</xdr:colOff>
      <xdr:row>22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8871079-9D17-A711-AF8D-55C9FE8C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9</xdr:row>
      <xdr:rowOff>64770</xdr:rowOff>
    </xdr:from>
    <xdr:to>
      <xdr:col>23</xdr:col>
      <xdr:colOff>434340</xdr:colOff>
      <xdr:row>24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85BB0623-B977-2755-3D31-B37687AF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167640</xdr:colOff>
      <xdr:row>9</xdr:row>
      <xdr:rowOff>72390</xdr:rowOff>
    </xdr:from>
    <xdr:to>
      <xdr:col>31</xdr:col>
      <xdr:colOff>525780</xdr:colOff>
      <xdr:row>24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AAEE1875-02D5-D156-2F30-AB93DE67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10"/>
  <sheetViews>
    <sheetView tabSelected="1" zoomScale="84" zoomScaleNormal="84" workbookViewId="0">
      <selection activeCell="A4" sqref="A4"/>
    </sheetView>
  </sheetViews>
  <sheetFormatPr defaultColWidth="8.7265625" defaultRowHeight="14.5"/>
  <cols>
    <col min="1" max="1" width="7.453125" customWidth="1"/>
    <col min="2" max="2" width="9.7265625" customWidth="1"/>
    <col min="3" max="3" width="9.26953125" customWidth="1"/>
    <col min="4" max="4" width="9.7265625" customWidth="1"/>
    <col min="8" max="8" width="17.453125" customWidth="1"/>
    <col min="14" max="14" width="15.54296875" customWidth="1"/>
  </cols>
  <sheetData>
    <row r="1" spans="2:31">
      <c r="B1" t="s">
        <v>0</v>
      </c>
      <c r="C1">
        <v>-0.93532999999999999</v>
      </c>
      <c r="D1">
        <v>-0.2601</v>
      </c>
      <c r="E1">
        <f>SQRT(C1^2+D1^2)</f>
        <v>0.97082141452483417</v>
      </c>
      <c r="F1">
        <f>20*LOG10(E1)</f>
        <v>-0.25721305002837402</v>
      </c>
      <c r="G1">
        <v>1</v>
      </c>
      <c r="H1">
        <f>F1</f>
        <v>-0.25721305002837402</v>
      </c>
      <c r="I1" t="s">
        <v>1</v>
      </c>
      <c r="J1">
        <v>0.25193599999999999</v>
      </c>
      <c r="K1">
        <v>-3.9320000000000001E-2</v>
      </c>
      <c r="L1">
        <f>SQRT(J1^2+K1^2)</f>
        <v>0.25498590254365044</v>
      </c>
      <c r="M1">
        <f>20*LOG10(L1)</f>
        <v>-11.869676596555788</v>
      </c>
      <c r="N1">
        <v>0.4</v>
      </c>
      <c r="O1">
        <f>M1</f>
        <v>-11.869676596555788</v>
      </c>
      <c r="Q1" t="s">
        <v>2</v>
      </c>
      <c r="R1">
        <v>1.3694E-2</v>
      </c>
      <c r="S1">
        <v>-4.6719999999999998E-2</v>
      </c>
      <c r="T1">
        <f>SQRT(R1^2+S1^2)</f>
        <v>4.8685562911401158E-2</v>
      </c>
      <c r="U1">
        <f>20*LOG10(T1)</f>
        <v>-26.251996084725082</v>
      </c>
      <c r="V1">
        <v>1</v>
      </c>
      <c r="W1">
        <f>U1</f>
        <v>-26.251996084725082</v>
      </c>
      <c r="Y1" t="s">
        <v>3</v>
      </c>
      <c r="Z1">
        <v>-0.89738300000000004</v>
      </c>
      <c r="AA1">
        <v>-0.26325999999999999</v>
      </c>
      <c r="AB1">
        <f>SQRT(Z1^2+AA1^2)</f>
        <v>0.93520162333531054</v>
      </c>
      <c r="AC1">
        <f>20*LOG10(AB1)</f>
        <v>-0.5818949598294636</v>
      </c>
      <c r="AD1">
        <v>0.4</v>
      </c>
      <c r="AE1">
        <f>AC1</f>
        <v>-0.5818949598294636</v>
      </c>
    </row>
    <row r="2" spans="2:31">
      <c r="C2">
        <v>-0.96601999999999999</v>
      </c>
      <c r="D2">
        <v>3.2773999999999998E-2</v>
      </c>
      <c r="E2">
        <f t="shared" ref="E2:E26" si="0">SQRT(C2^2+D2^2)</f>
        <v>0.96657579913631186</v>
      </c>
      <c r="F2">
        <f t="shared" ref="F2:F26" si="1">20*LOG10(E2)</f>
        <v>-0.2952816561780861</v>
      </c>
      <c r="G2">
        <v>1.1000000000000001</v>
      </c>
      <c r="H2">
        <f t="shared" ref="H2:H26" si="2">F2</f>
        <v>-0.2952816561780861</v>
      </c>
      <c r="J2">
        <v>0.26544899999999999</v>
      </c>
      <c r="K2">
        <v>-7.8365000000000004E-2</v>
      </c>
      <c r="L2">
        <f>SQRT(J2^2+K2^2)</f>
        <v>0.27677471854560703</v>
      </c>
      <c r="M2">
        <f t="shared" ref="M2:M65" si="3">20*LOG10(L2)</f>
        <v>-11.157471643957122</v>
      </c>
      <c r="N2">
        <f>N1+0.04</f>
        <v>0.44</v>
      </c>
      <c r="O2">
        <f t="shared" ref="O2:O65" si="4">M2</f>
        <v>-11.157471643957122</v>
      </c>
      <c r="R2" s="1">
        <v>-3.0300000000000001E-3</v>
      </c>
      <c r="S2">
        <v>-6.2640000000000001E-2</v>
      </c>
      <c r="T2">
        <f t="shared" ref="T2:T26" si="5">SQRT(R2^2+S2^2)</f>
        <v>6.2713240228838438E-2</v>
      </c>
      <c r="U2">
        <f t="shared" ref="U2" si="6">20*LOG10(T2)</f>
        <v>-24.052815195735072</v>
      </c>
      <c r="V2">
        <v>1.1000000000000001</v>
      </c>
      <c r="W2">
        <f t="shared" ref="W2:W26" si="7">U2</f>
        <v>-24.052815195735072</v>
      </c>
      <c r="Z2">
        <v>-0.92904600000000004</v>
      </c>
      <c r="AA2">
        <v>-5.348E-2</v>
      </c>
      <c r="AB2">
        <f>SQRT(Z2^2+AA2^2)</f>
        <v>0.93058399970985961</v>
      </c>
      <c r="AC2">
        <f t="shared" ref="AC2:AC65" si="8">20*LOG10(AB2)</f>
        <v>-0.62488837836010047</v>
      </c>
      <c r="AD2">
        <f>AD1+0.04</f>
        <v>0.44</v>
      </c>
      <c r="AE2">
        <f t="shared" ref="AE2:AE65" si="9">AC2</f>
        <v>-0.62488837836010047</v>
      </c>
    </row>
    <row r="3" spans="2:31">
      <c r="C3">
        <v>-0.90583999999999998</v>
      </c>
      <c r="D3">
        <v>0.32683499999999999</v>
      </c>
      <c r="E3">
        <f t="shared" si="0"/>
        <v>0.96299907727110512</v>
      </c>
      <c r="F3">
        <f t="shared" si="1"/>
        <v>-0.32748258017305487</v>
      </c>
      <c r="G3">
        <v>1.2</v>
      </c>
      <c r="H3">
        <f t="shared" si="2"/>
        <v>-0.32748258017305487</v>
      </c>
      <c r="J3">
        <v>0.27122600000000002</v>
      </c>
      <c r="K3">
        <v>-0.12307899999999999</v>
      </c>
      <c r="L3">
        <f t="shared" ref="L3:L65" si="10">SQRT(J3^2+K3^2)</f>
        <v>0.29784556957759167</v>
      </c>
      <c r="M3">
        <f t="shared" si="3"/>
        <v>-10.520177112062497</v>
      </c>
      <c r="N3">
        <f t="shared" ref="N3:N66" si="11">N2+0.04</f>
        <v>0.48</v>
      </c>
      <c r="O3">
        <f t="shared" si="4"/>
        <v>-10.520177112062497</v>
      </c>
      <c r="R3">
        <v>-2.213E-2</v>
      </c>
      <c r="S3">
        <v>-5.7110000000000001E-2</v>
      </c>
      <c r="T3">
        <f t="shared" si="5"/>
        <v>6.1247767306245537E-2</v>
      </c>
      <c r="U3">
        <f t="shared" ref="U3" si="12">20*LOG10(T3)</f>
        <v>-24.258194764330025</v>
      </c>
      <c r="V3">
        <v>1.2</v>
      </c>
      <c r="W3">
        <f t="shared" si="7"/>
        <v>-24.258194764330025</v>
      </c>
      <c r="Z3">
        <v>-0.91078400000000004</v>
      </c>
      <c r="AA3">
        <v>0.16036400000000001</v>
      </c>
      <c r="AB3">
        <f t="shared" ref="AB3:AB66" si="13">SQRT(Z3^2+AA3^2)</f>
        <v>0.92479408905550431</v>
      </c>
      <c r="AC3">
        <f t="shared" si="8"/>
        <v>-0.67909909531307833</v>
      </c>
      <c r="AD3">
        <f t="shared" ref="AD3:AD66" si="14">AD2+0.04</f>
        <v>0.48</v>
      </c>
      <c r="AE3">
        <f t="shared" si="9"/>
        <v>-0.67909909531307833</v>
      </c>
    </row>
    <row r="4" spans="2:31">
      <c r="C4">
        <v>-0.75256999999999996</v>
      </c>
      <c r="D4">
        <v>0.59611800000000004</v>
      </c>
      <c r="E4">
        <f t="shared" si="0"/>
        <v>0.9600615994945324</v>
      </c>
      <c r="F4">
        <f t="shared" si="1"/>
        <v>-0.3540180170773069</v>
      </c>
      <c r="G4">
        <v>1.3</v>
      </c>
      <c r="H4">
        <f t="shared" si="2"/>
        <v>-0.3540180170773069</v>
      </c>
      <c r="J4">
        <v>0.26863799999999999</v>
      </c>
      <c r="K4">
        <v>-0.16742499999999999</v>
      </c>
      <c r="L4">
        <f t="shared" si="10"/>
        <v>0.31653989585674658</v>
      </c>
      <c r="M4">
        <f t="shared" si="3"/>
        <v>-9.9914308972299288</v>
      </c>
      <c r="N4">
        <f t="shared" si="11"/>
        <v>0.52</v>
      </c>
      <c r="O4">
        <f t="shared" si="4"/>
        <v>-9.9914308972299288</v>
      </c>
      <c r="R4">
        <v>-2.2769999999999999E-2</v>
      </c>
      <c r="S4">
        <v>-2.8160000000000001E-2</v>
      </c>
      <c r="T4">
        <f t="shared" si="5"/>
        <v>3.6214064947199726E-2</v>
      </c>
      <c r="U4">
        <f t="shared" ref="U4" si="15">20*LOG10(T4)</f>
        <v>-28.822454477394004</v>
      </c>
      <c r="V4">
        <v>1.3</v>
      </c>
      <c r="W4">
        <f t="shared" si="7"/>
        <v>-28.822454477394004</v>
      </c>
      <c r="Z4">
        <v>-0.84783299999999995</v>
      </c>
      <c r="AA4">
        <v>0.36067399999999999</v>
      </c>
      <c r="AB4">
        <f t="shared" si="13"/>
        <v>0.92136123760716127</v>
      </c>
      <c r="AC4">
        <f t="shared" si="8"/>
        <v>-0.71140125619741579</v>
      </c>
      <c r="AD4">
        <f t="shared" si="14"/>
        <v>0.52</v>
      </c>
      <c r="AE4">
        <f t="shared" si="9"/>
        <v>-0.71140125619741579</v>
      </c>
    </row>
    <row r="5" spans="2:31">
      <c r="C5">
        <v>-0.50732999999999995</v>
      </c>
      <c r="D5">
        <v>0.80942000000000003</v>
      </c>
      <c r="E5">
        <f t="shared" si="0"/>
        <v>0.95527193264535937</v>
      </c>
      <c r="F5">
        <f t="shared" si="1"/>
        <v>-0.39745964609639095</v>
      </c>
      <c r="G5">
        <v>1.4</v>
      </c>
      <c r="H5">
        <f t="shared" si="2"/>
        <v>-0.39745964609639095</v>
      </c>
      <c r="J5">
        <v>0.26719500000000002</v>
      </c>
      <c r="K5">
        <v>-0.21237</v>
      </c>
      <c r="L5">
        <f t="shared" si="10"/>
        <v>0.34131244472623617</v>
      </c>
      <c r="M5">
        <f t="shared" si="3"/>
        <v>-9.3369575290418751</v>
      </c>
      <c r="N5">
        <f t="shared" si="11"/>
        <v>0.56000000000000005</v>
      </c>
      <c r="O5">
        <f t="shared" si="4"/>
        <v>-9.3369575290418751</v>
      </c>
      <c r="R5">
        <v>1.9512000000000002E-2</v>
      </c>
      <c r="S5">
        <v>8.8059999999999996E-3</v>
      </c>
      <c r="T5">
        <f t="shared" si="5"/>
        <v>2.1407096486912934E-2</v>
      </c>
      <c r="U5">
        <f t="shared" ref="U5" si="16">20*LOG10(T5)</f>
        <v>-33.388844669266156</v>
      </c>
      <c r="V5">
        <v>1.4</v>
      </c>
      <c r="W5">
        <f t="shared" si="7"/>
        <v>-33.388844669266156</v>
      </c>
      <c r="Z5">
        <v>-0.72906099999999996</v>
      </c>
      <c r="AA5">
        <v>0.54223100000000002</v>
      </c>
      <c r="AB5">
        <f t="shared" si="13"/>
        <v>0.90859473863873985</v>
      </c>
      <c r="AC5">
        <f t="shared" si="8"/>
        <v>-0.83259564729728786</v>
      </c>
      <c r="AD5">
        <f t="shared" si="14"/>
        <v>0.56000000000000005</v>
      </c>
      <c r="AE5">
        <f t="shared" si="9"/>
        <v>-0.83259564729728786</v>
      </c>
    </row>
    <row r="6" spans="2:31">
      <c r="C6">
        <v>-0.1822</v>
      </c>
      <c r="D6">
        <v>0.92348699999999995</v>
      </c>
      <c r="E6">
        <f t="shared" si="0"/>
        <v>0.9412890518692969</v>
      </c>
      <c r="F6">
        <f t="shared" si="1"/>
        <v>-0.52553985121347557</v>
      </c>
      <c r="G6">
        <v>1.5</v>
      </c>
      <c r="H6">
        <f t="shared" si="2"/>
        <v>-0.52553985121347557</v>
      </c>
      <c r="J6">
        <v>0.26646700000000001</v>
      </c>
      <c r="K6">
        <v>-0.26749099999999998</v>
      </c>
      <c r="L6">
        <f t="shared" si="10"/>
        <v>0.37756601696921827</v>
      </c>
      <c r="M6">
        <f t="shared" si="3"/>
        <v>-8.4601420304299388</v>
      </c>
      <c r="N6">
        <f t="shared" si="11"/>
        <v>0.60000000000000009</v>
      </c>
      <c r="O6">
        <f t="shared" si="4"/>
        <v>-8.4601420304299388</v>
      </c>
      <c r="R6">
        <v>0.118323</v>
      </c>
      <c r="S6">
        <v>1.4370000000000001E-2</v>
      </c>
      <c r="T6">
        <f t="shared" si="5"/>
        <v>0.11919240424204891</v>
      </c>
      <c r="U6">
        <f t="shared" ref="U6" si="17">20*LOG10(T6)</f>
        <v>-18.475028398773492</v>
      </c>
      <c r="V6">
        <v>1.5</v>
      </c>
      <c r="W6">
        <f t="shared" si="7"/>
        <v>-18.475028398773492</v>
      </c>
      <c r="Z6">
        <v>-0.57537799999999995</v>
      </c>
      <c r="AA6">
        <v>0.69513499999999995</v>
      </c>
      <c r="AB6">
        <f t="shared" si="13"/>
        <v>0.90237049547788295</v>
      </c>
      <c r="AC6">
        <f t="shared" si="8"/>
        <v>-0.89230226235265242</v>
      </c>
      <c r="AD6">
        <f t="shared" si="14"/>
        <v>0.60000000000000009</v>
      </c>
      <c r="AE6">
        <f t="shared" si="9"/>
        <v>-0.89230226235265242</v>
      </c>
    </row>
    <row r="7" spans="2:31">
      <c r="C7">
        <v>0.177263</v>
      </c>
      <c r="D7">
        <v>0.88730699999999996</v>
      </c>
      <c r="E7">
        <f t="shared" si="0"/>
        <v>0.90484025298281245</v>
      </c>
      <c r="F7">
        <f t="shared" si="1"/>
        <v>-0.86856175008122172</v>
      </c>
      <c r="G7">
        <v>1.55</v>
      </c>
      <c r="H7">
        <f t="shared" si="2"/>
        <v>-0.86856175008122172</v>
      </c>
      <c r="J7">
        <v>0.25186199999999997</v>
      </c>
      <c r="K7">
        <v>-0.34224900000000003</v>
      </c>
      <c r="L7">
        <f t="shared" si="10"/>
        <v>0.42493393021150949</v>
      </c>
      <c r="M7">
        <f t="shared" si="3"/>
        <v>-7.433571797823598</v>
      </c>
      <c r="N7">
        <f t="shared" si="11"/>
        <v>0.64000000000000012</v>
      </c>
      <c r="O7">
        <f t="shared" si="4"/>
        <v>-7.433571797823598</v>
      </c>
      <c r="R7">
        <v>0.24938399999999999</v>
      </c>
      <c r="S7">
        <v>-6.7460000000000006E-2</v>
      </c>
      <c r="T7">
        <f t="shared" si="5"/>
        <v>0.2583471135042929</v>
      </c>
      <c r="U7">
        <f t="shared" ref="U7" si="18">20*LOG10(T7)</f>
        <v>-11.755927728711328</v>
      </c>
      <c r="V7">
        <v>1.55</v>
      </c>
      <c r="W7">
        <f t="shared" si="7"/>
        <v>-11.755927728711328</v>
      </c>
      <c r="Z7">
        <v>-0.37416300000000002</v>
      </c>
      <c r="AA7">
        <v>0.79764999999999997</v>
      </c>
      <c r="AB7">
        <f t="shared" si="13"/>
        <v>0.88104680526575885</v>
      </c>
      <c r="AC7">
        <f t="shared" si="8"/>
        <v>-1.1000203850236403</v>
      </c>
      <c r="AD7">
        <f t="shared" si="14"/>
        <v>0.64000000000000012</v>
      </c>
      <c r="AE7">
        <f t="shared" si="9"/>
        <v>-1.1000203850236403</v>
      </c>
    </row>
    <row r="8" spans="2:31">
      <c r="C8">
        <v>0.475051</v>
      </c>
      <c r="D8">
        <v>0.68359800000000004</v>
      </c>
      <c r="E8">
        <f t="shared" si="0"/>
        <v>0.83245400966359706</v>
      </c>
      <c r="F8">
        <f t="shared" si="1"/>
        <v>-1.5927950099113206</v>
      </c>
      <c r="G8">
        <v>1.6</v>
      </c>
      <c r="H8">
        <f t="shared" si="2"/>
        <v>-1.5927950099113206</v>
      </c>
      <c r="J8">
        <v>0.20185500000000001</v>
      </c>
      <c r="K8">
        <v>-0.430842</v>
      </c>
      <c r="L8">
        <f t="shared" si="10"/>
        <v>0.47578384796985279</v>
      </c>
      <c r="M8">
        <f t="shared" si="3"/>
        <v>-6.4518061117435321</v>
      </c>
      <c r="N8">
        <f t="shared" si="11"/>
        <v>0.68000000000000016</v>
      </c>
      <c r="O8">
        <f t="shared" si="4"/>
        <v>-6.4518061117435321</v>
      </c>
      <c r="R8">
        <v>0.33182</v>
      </c>
      <c r="S8">
        <v>-0.26379000000000002</v>
      </c>
      <c r="T8">
        <f t="shared" si="5"/>
        <v>0.42389819119689576</v>
      </c>
      <c r="U8">
        <f t="shared" ref="U8" si="19">20*LOG10(T8)</f>
        <v>-7.4547687318525178</v>
      </c>
      <c r="V8">
        <v>1.6</v>
      </c>
      <c r="W8">
        <f t="shared" si="7"/>
        <v>-7.4547687318525178</v>
      </c>
      <c r="Z8">
        <v>-0.159862</v>
      </c>
      <c r="AA8">
        <v>0.85226500000000005</v>
      </c>
      <c r="AB8">
        <f t="shared" si="13"/>
        <v>0.86712830035064592</v>
      </c>
      <c r="AC8">
        <f t="shared" si="8"/>
        <v>-1.238332790684989</v>
      </c>
      <c r="AD8">
        <f t="shared" si="14"/>
        <v>0.68000000000000016</v>
      </c>
      <c r="AE8">
        <f t="shared" si="9"/>
        <v>-1.238332790684989</v>
      </c>
    </row>
    <row r="9" spans="2:31">
      <c r="C9">
        <v>0.61455199999999999</v>
      </c>
      <c r="D9">
        <v>0.38390999999999997</v>
      </c>
      <c r="E9">
        <f t="shared" si="0"/>
        <v>0.72461096376193479</v>
      </c>
      <c r="F9">
        <f t="shared" si="1"/>
        <v>-2.7979019827537099</v>
      </c>
      <c r="G9">
        <v>1.65</v>
      </c>
      <c r="H9">
        <f t="shared" si="2"/>
        <v>-2.7979019827537099</v>
      </c>
      <c r="J9">
        <v>0.11505799999999999</v>
      </c>
      <c r="K9">
        <v>-0.50450899999999999</v>
      </c>
      <c r="L9">
        <f t="shared" si="10"/>
        <v>0.51746272759011347</v>
      </c>
      <c r="M9">
        <f t="shared" si="3"/>
        <v>-5.7224185322963441</v>
      </c>
      <c r="N9">
        <f t="shared" si="11"/>
        <v>0.7200000000000002</v>
      </c>
      <c r="O9">
        <f t="shared" si="4"/>
        <v>-5.7224185322963441</v>
      </c>
      <c r="R9">
        <v>0.27823199999999998</v>
      </c>
      <c r="S9">
        <v>-0.51449999999999996</v>
      </c>
      <c r="T9">
        <f t="shared" si="5"/>
        <v>0.58491306689455991</v>
      </c>
      <c r="U9">
        <f t="shared" ref="U9" si="20">20*LOG10(T9)</f>
        <v>-4.6581735287323784</v>
      </c>
      <c r="V9">
        <v>1.65</v>
      </c>
      <c r="W9">
        <f t="shared" si="7"/>
        <v>-4.6581735287323784</v>
      </c>
      <c r="Z9">
        <v>7.2714000000000001E-2</v>
      </c>
      <c r="AA9">
        <v>0.84802100000000002</v>
      </c>
      <c r="AB9">
        <f t="shared" si="13"/>
        <v>0.85113274066798772</v>
      </c>
      <c r="AC9">
        <f t="shared" si="8"/>
        <v>-1.4000540616682444</v>
      </c>
      <c r="AD9">
        <f t="shared" si="14"/>
        <v>0.7200000000000002</v>
      </c>
      <c r="AE9">
        <f t="shared" si="9"/>
        <v>-1.4000540616682444</v>
      </c>
    </row>
    <row r="10" spans="2:31">
      <c r="C10">
        <v>0.59069300000000002</v>
      </c>
      <c r="D10">
        <v>0.11046599999999999</v>
      </c>
      <c r="E10">
        <f t="shared" si="0"/>
        <v>0.60093340513321447</v>
      </c>
      <c r="F10">
        <f t="shared" si="1"/>
        <v>-4.4234730686191215</v>
      </c>
      <c r="G10">
        <v>1.7</v>
      </c>
      <c r="H10">
        <f t="shared" si="2"/>
        <v>-4.4234730686191215</v>
      </c>
      <c r="J10">
        <v>1.1640000000000001E-3</v>
      </c>
      <c r="K10">
        <v>-0.53714300000000004</v>
      </c>
      <c r="L10">
        <f t="shared" si="10"/>
        <v>0.53714426120456693</v>
      </c>
      <c r="M10">
        <f t="shared" si="3"/>
        <v>-5.3981811973266449</v>
      </c>
      <c r="N10">
        <f t="shared" si="11"/>
        <v>0.76000000000000023</v>
      </c>
      <c r="O10">
        <f t="shared" si="4"/>
        <v>-5.3981811973266449</v>
      </c>
      <c r="R10">
        <v>8.8096999999999995E-2</v>
      </c>
      <c r="S10">
        <v>-0.70835000000000004</v>
      </c>
      <c r="T10">
        <f t="shared" si="5"/>
        <v>0.71380725963596081</v>
      </c>
      <c r="U10">
        <f t="shared" ref="U10" si="21">20*LOG10(T10)</f>
        <v>-2.9283807890303732</v>
      </c>
      <c r="V10">
        <v>1.7</v>
      </c>
      <c r="W10">
        <f t="shared" si="7"/>
        <v>-2.9283807890303732</v>
      </c>
      <c r="Z10">
        <v>0.296684</v>
      </c>
      <c r="AA10">
        <v>0.778196</v>
      </c>
      <c r="AB10">
        <f t="shared" si="13"/>
        <v>0.83283276248716342</v>
      </c>
      <c r="AC10">
        <f t="shared" si="8"/>
        <v>-1.5888439723634993</v>
      </c>
      <c r="AD10">
        <f t="shared" si="14"/>
        <v>0.76000000000000023</v>
      </c>
      <c r="AE10">
        <f t="shared" si="9"/>
        <v>-1.5888439723634993</v>
      </c>
    </row>
    <row r="11" spans="2:31">
      <c r="C11">
        <v>0.47961300000000001</v>
      </c>
      <c r="D11">
        <v>-6.8760000000000002E-2</v>
      </c>
      <c r="E11">
        <f t="shared" si="0"/>
        <v>0.48451683909746629</v>
      </c>
      <c r="F11">
        <f t="shared" si="1"/>
        <v>-6.2938224940382428</v>
      </c>
      <c r="G11">
        <v>1.75</v>
      </c>
      <c r="H11">
        <f t="shared" si="2"/>
        <v>-6.2938224940382428</v>
      </c>
      <c r="J11">
        <f>-0.108897</f>
        <v>-0.10889699999999999</v>
      </c>
      <c r="K11">
        <v>-0.53537999999999997</v>
      </c>
      <c r="L11">
        <f t="shared" si="10"/>
        <v>0.54634265896870982</v>
      </c>
      <c r="M11">
        <f t="shared" si="3"/>
        <v>-5.2506977604786318</v>
      </c>
      <c r="N11">
        <f t="shared" si="11"/>
        <v>0.80000000000000027</v>
      </c>
      <c r="O11">
        <f t="shared" si="4"/>
        <v>-5.2506977604786318</v>
      </c>
      <c r="R11">
        <v>-0.16114999999999999</v>
      </c>
      <c r="S11">
        <v>-0.78685000000000005</v>
      </c>
      <c r="T11">
        <f t="shared" si="5"/>
        <v>0.80318257264460113</v>
      </c>
      <c r="U11">
        <f t="shared" ref="U11" si="22">20*LOG10(T11)</f>
        <v>-1.9037144672877564</v>
      </c>
      <c r="V11">
        <v>1.75</v>
      </c>
      <c r="W11">
        <f t="shared" si="7"/>
        <v>-1.9037144672877564</v>
      </c>
      <c r="Z11">
        <v>0.496782</v>
      </c>
      <c r="AA11">
        <v>0.65052900000000002</v>
      </c>
      <c r="AB11">
        <f t="shared" si="13"/>
        <v>0.81852326501144734</v>
      </c>
      <c r="AC11">
        <f t="shared" si="8"/>
        <v>-1.7393794411678623</v>
      </c>
      <c r="AD11">
        <f t="shared" si="14"/>
        <v>0.80000000000000027</v>
      </c>
      <c r="AE11">
        <f t="shared" si="9"/>
        <v>-1.7393794411678623</v>
      </c>
    </row>
    <row r="12" spans="2:31">
      <c r="C12">
        <v>0.35330600000000001</v>
      </c>
      <c r="D12">
        <v>-0.15909000000000001</v>
      </c>
      <c r="E12">
        <f t="shared" si="0"/>
        <v>0.38747226705404353</v>
      </c>
      <c r="F12">
        <f t="shared" si="1"/>
        <v>-8.2351875249038056</v>
      </c>
      <c r="G12">
        <v>1.8</v>
      </c>
      <c r="H12">
        <f t="shared" si="2"/>
        <v>-8.2351875249038056</v>
      </c>
      <c r="J12">
        <f>-0.212985</f>
        <v>-0.21298500000000001</v>
      </c>
      <c r="K12">
        <v>-0.51106600000000002</v>
      </c>
      <c r="L12">
        <f t="shared" si="10"/>
        <v>0.55367053974453073</v>
      </c>
      <c r="M12">
        <f t="shared" si="3"/>
        <v>-5.1349716849633928</v>
      </c>
      <c r="N12">
        <f t="shared" si="11"/>
        <v>0.8400000000000003</v>
      </c>
      <c r="O12">
        <f t="shared" si="4"/>
        <v>-5.1349716849633928</v>
      </c>
      <c r="R12">
        <v>-0.39826</v>
      </c>
      <c r="S12">
        <v>-0.76297999999999999</v>
      </c>
      <c r="T12">
        <f t="shared" si="5"/>
        <v>0.86066805912616506</v>
      </c>
      <c r="U12">
        <f t="shared" ref="U12" si="23">20*LOG10(T12)</f>
        <v>-1.3032862830279632</v>
      </c>
      <c r="V12">
        <v>1.8</v>
      </c>
      <c r="W12">
        <f t="shared" si="7"/>
        <v>-1.3032862830279632</v>
      </c>
      <c r="Z12">
        <v>0.66163000000000005</v>
      </c>
      <c r="AA12">
        <v>0.46364300000000003</v>
      </c>
      <c r="AB12">
        <f t="shared" si="13"/>
        <v>0.80791032197206158</v>
      </c>
      <c r="AC12">
        <f t="shared" si="8"/>
        <v>-1.8527368645612854</v>
      </c>
      <c r="AD12">
        <f t="shared" si="14"/>
        <v>0.8400000000000003</v>
      </c>
      <c r="AE12">
        <f t="shared" si="9"/>
        <v>-1.8527368645612854</v>
      </c>
    </row>
    <row r="13" spans="2:31">
      <c r="C13">
        <v>0.24521599999999999</v>
      </c>
      <c r="D13">
        <v>-0.19192000000000001</v>
      </c>
      <c r="E13">
        <f t="shared" si="0"/>
        <v>0.31139070804376934</v>
      </c>
      <c r="F13">
        <f t="shared" si="1"/>
        <v>-10.133887020041701</v>
      </c>
      <c r="G13">
        <v>1.85</v>
      </c>
      <c r="H13">
        <f t="shared" si="2"/>
        <v>-10.133887020041701</v>
      </c>
      <c r="J13">
        <f>-0.307242</f>
        <v>-0.30724200000000002</v>
      </c>
      <c r="K13">
        <v>-0.46202799999999999</v>
      </c>
      <c r="L13">
        <f t="shared" si="10"/>
        <v>0.55485810740044161</v>
      </c>
      <c r="M13">
        <f t="shared" si="3"/>
        <v>-5.1163612763470647</v>
      </c>
      <c r="N13">
        <f t="shared" si="11"/>
        <v>0.88000000000000034</v>
      </c>
      <c r="O13">
        <f t="shared" si="4"/>
        <v>-5.1163612763470647</v>
      </c>
      <c r="R13">
        <v>-0.59164000000000005</v>
      </c>
      <c r="S13">
        <v>-0.67413999999999996</v>
      </c>
      <c r="T13">
        <f t="shared" si="5"/>
        <v>0.89694070550956706</v>
      </c>
      <c r="U13">
        <f t="shared" ref="U13" si="24">20*LOG10(T13)</f>
        <v>-0.94472532242159923</v>
      </c>
      <c r="V13">
        <v>1.85</v>
      </c>
      <c r="W13">
        <f t="shared" si="7"/>
        <v>-0.94472532242159923</v>
      </c>
      <c r="Z13">
        <v>0.76839599999999997</v>
      </c>
      <c r="AA13">
        <v>0.21679399999999999</v>
      </c>
      <c r="AB13">
        <f t="shared" si="13"/>
        <v>0.79839341884311643</v>
      </c>
      <c r="AC13">
        <f t="shared" si="8"/>
        <v>-1.9556610319061645</v>
      </c>
      <c r="AD13">
        <f t="shared" si="14"/>
        <v>0.88000000000000034</v>
      </c>
      <c r="AE13">
        <f t="shared" si="9"/>
        <v>-1.9556610319061645</v>
      </c>
    </row>
    <row r="14" spans="2:31">
      <c r="C14">
        <v>0.16256599999999999</v>
      </c>
      <c r="D14">
        <v>-0.19409000000000001</v>
      </c>
      <c r="E14">
        <f t="shared" si="0"/>
        <v>0.25317707727201527</v>
      </c>
      <c r="F14">
        <f t="shared" si="1"/>
        <v>-11.931512360529224</v>
      </c>
      <c r="G14">
        <v>1.9</v>
      </c>
      <c r="H14">
        <f t="shared" si="2"/>
        <v>-11.931512360529224</v>
      </c>
      <c r="J14">
        <f>-0.371837</f>
        <v>-0.37183699999999997</v>
      </c>
      <c r="K14">
        <v>-0.39477800000000002</v>
      </c>
      <c r="L14">
        <f t="shared" si="10"/>
        <v>0.54232132896743046</v>
      </c>
      <c r="M14">
        <f t="shared" si="3"/>
        <v>-5.3148662970292744</v>
      </c>
      <c r="N14">
        <f t="shared" si="11"/>
        <v>0.92000000000000037</v>
      </c>
      <c r="O14">
        <f t="shared" si="4"/>
        <v>-5.3148662970292744</v>
      </c>
      <c r="R14">
        <v>-0.73646999999999996</v>
      </c>
      <c r="S14">
        <v>-0.55162999999999995</v>
      </c>
      <c r="T14">
        <f t="shared" si="5"/>
        <v>0.92015418153698558</v>
      </c>
      <c r="U14">
        <f t="shared" ref="U14" si="25">20*LOG10(T14)</f>
        <v>-0.72278791873089931</v>
      </c>
      <c r="V14">
        <v>1.9</v>
      </c>
      <c r="W14">
        <f t="shared" si="7"/>
        <v>-0.72278791873089931</v>
      </c>
      <c r="Z14">
        <v>0.77997799999999995</v>
      </c>
      <c r="AA14">
        <v>-4.7618000000000001E-2</v>
      </c>
      <c r="AB14">
        <f t="shared" si="13"/>
        <v>0.78143019803946656</v>
      </c>
      <c r="AC14">
        <f t="shared" si="8"/>
        <v>-2.1421961932077278</v>
      </c>
      <c r="AD14">
        <f t="shared" si="14"/>
        <v>0.92000000000000037</v>
      </c>
      <c r="AE14">
        <f t="shared" si="9"/>
        <v>-2.1421961932077278</v>
      </c>
    </row>
    <row r="15" spans="2:31">
      <c r="C15">
        <v>0.102351</v>
      </c>
      <c r="D15">
        <v>-0.18203</v>
      </c>
      <c r="E15">
        <f t="shared" si="0"/>
        <v>0.20883162619919426</v>
      </c>
      <c r="F15">
        <f t="shared" si="1"/>
        <v>-13.604074591968658</v>
      </c>
      <c r="G15">
        <v>1.95</v>
      </c>
      <c r="H15">
        <f t="shared" si="2"/>
        <v>-13.604074591968658</v>
      </c>
      <c r="J15">
        <f>-0.411367</f>
        <v>-0.41136699999999998</v>
      </c>
      <c r="K15">
        <v>-0.32814900000000002</v>
      </c>
      <c r="L15">
        <f t="shared" si="10"/>
        <v>0.52621723165438061</v>
      </c>
      <c r="M15">
        <f t="shared" si="3"/>
        <v>-5.5766986898151352</v>
      </c>
      <c r="N15">
        <f t="shared" si="11"/>
        <v>0.96000000000000041</v>
      </c>
      <c r="O15">
        <f t="shared" si="4"/>
        <v>-5.5766986898151352</v>
      </c>
      <c r="R15">
        <v>-0.83831</v>
      </c>
      <c r="S15">
        <v>-0.41516999999999998</v>
      </c>
      <c r="T15">
        <f t="shared" si="5"/>
        <v>0.93548371712178935</v>
      </c>
      <c r="U15">
        <f t="shared" ref="U15" si="26">20*LOG10(T15)</f>
        <v>-0.57927534715327433</v>
      </c>
      <c r="V15">
        <v>1.95</v>
      </c>
      <c r="W15">
        <f t="shared" si="7"/>
        <v>-0.57927534715327433</v>
      </c>
      <c r="Z15">
        <v>0.70431699999999997</v>
      </c>
      <c r="AA15">
        <v>-0.30851600000000001</v>
      </c>
      <c r="AB15">
        <f t="shared" si="13"/>
        <v>0.76892428674415003</v>
      </c>
      <c r="AC15">
        <f t="shared" si="8"/>
        <v>-2.2823284307086782</v>
      </c>
      <c r="AD15">
        <f t="shared" si="14"/>
        <v>0.96000000000000041</v>
      </c>
      <c r="AE15">
        <f t="shared" si="9"/>
        <v>-2.2823284307086782</v>
      </c>
    </row>
    <row r="16" spans="2:31">
      <c r="C16">
        <v>5.9336E-2</v>
      </c>
      <c r="D16">
        <v>-0.16447000000000001</v>
      </c>
      <c r="E16">
        <f t="shared" si="0"/>
        <v>0.17484605170263354</v>
      </c>
      <c r="F16">
        <f t="shared" si="1"/>
        <v>-15.146883405855906</v>
      </c>
      <c r="G16">
        <v>2</v>
      </c>
      <c r="H16">
        <f t="shared" si="2"/>
        <v>-15.146883405855906</v>
      </c>
      <c r="J16">
        <f>-0.447874</f>
        <v>-0.44787399999999999</v>
      </c>
      <c r="K16">
        <v>-0.28426000000000001</v>
      </c>
      <c r="L16">
        <f t="shared" si="10"/>
        <v>0.53046665067278265</v>
      </c>
      <c r="M16">
        <f t="shared" si="3"/>
        <v>-5.5068382817767523</v>
      </c>
      <c r="N16">
        <f t="shared" si="11"/>
        <v>1.0000000000000004</v>
      </c>
      <c r="O16">
        <f t="shared" si="4"/>
        <v>-5.5068382817767523</v>
      </c>
      <c r="R16">
        <v>-0.90486</v>
      </c>
      <c r="S16">
        <v>-0.27583999999999997</v>
      </c>
      <c r="T16">
        <f t="shared" si="5"/>
        <v>0.94597004455743738</v>
      </c>
      <c r="U16">
        <f t="shared" ref="U16" si="27">20*LOG10(T16)</f>
        <v>-0.48245231825140339</v>
      </c>
      <c r="V16">
        <v>2</v>
      </c>
      <c r="W16">
        <f t="shared" si="7"/>
        <v>-0.48245231825140339</v>
      </c>
      <c r="Z16">
        <v>0.54266300000000001</v>
      </c>
      <c r="AA16">
        <v>-0.52183400000000002</v>
      </c>
      <c r="AB16">
        <f t="shared" si="13"/>
        <v>0.75285712796320126</v>
      </c>
      <c r="AC16">
        <f t="shared" si="8"/>
        <v>-2.4657486678691076</v>
      </c>
      <c r="AD16">
        <f t="shared" si="14"/>
        <v>1.0000000000000004</v>
      </c>
      <c r="AE16">
        <f t="shared" si="9"/>
        <v>-2.4657486678691076</v>
      </c>
    </row>
    <row r="17" spans="3:31">
      <c r="C17">
        <v>2.8805000000000001E-2</v>
      </c>
      <c r="D17">
        <v>-0.14566999999999999</v>
      </c>
      <c r="E17">
        <f t="shared" si="0"/>
        <v>0.14849066275358866</v>
      </c>
      <c r="F17">
        <f t="shared" si="1"/>
        <v>-16.566017087485527</v>
      </c>
      <c r="G17">
        <v>2.1</v>
      </c>
      <c r="H17">
        <f t="shared" si="2"/>
        <v>-16.566017087485527</v>
      </c>
      <c r="J17">
        <f>-0.500699</f>
        <v>-0.50069900000000001</v>
      </c>
      <c r="K17">
        <v>-0.24418200000000001</v>
      </c>
      <c r="L17">
        <f t="shared" si="10"/>
        <v>0.55706762401435606</v>
      </c>
      <c r="M17">
        <f t="shared" si="3"/>
        <v>-5.0818416278133984</v>
      </c>
      <c r="N17">
        <f t="shared" si="11"/>
        <v>1.0400000000000005</v>
      </c>
      <c r="O17">
        <f t="shared" si="4"/>
        <v>-5.0818416278133984</v>
      </c>
      <c r="R17">
        <v>-0.94316</v>
      </c>
      <c r="S17">
        <v>-0.13955999999999999</v>
      </c>
      <c r="T17">
        <f t="shared" si="5"/>
        <v>0.95342948307675068</v>
      </c>
      <c r="U17">
        <f t="shared" ref="U17" si="28">20*LOG10(T17)</f>
        <v>-0.41422844865017072</v>
      </c>
      <c r="V17">
        <v>2.1</v>
      </c>
      <c r="W17">
        <f t="shared" si="7"/>
        <v>-0.41422844865017072</v>
      </c>
      <c r="Z17">
        <v>0.32580799999999999</v>
      </c>
      <c r="AA17">
        <v>-0.65545600000000004</v>
      </c>
      <c r="AB17">
        <f t="shared" si="13"/>
        <v>0.73196545055077566</v>
      </c>
      <c r="AC17">
        <f t="shared" si="8"/>
        <v>-2.7101883512163627</v>
      </c>
      <c r="AD17">
        <f t="shared" si="14"/>
        <v>1.0400000000000005</v>
      </c>
      <c r="AE17">
        <f t="shared" si="9"/>
        <v>-2.7101883512163627</v>
      </c>
    </row>
    <row r="18" spans="3:31">
      <c r="C18">
        <v>7.156E-3</v>
      </c>
      <c r="D18">
        <v>-0.12751999999999999</v>
      </c>
      <c r="E18">
        <f t="shared" si="0"/>
        <v>0.12772062768401976</v>
      </c>
      <c r="F18">
        <f t="shared" si="1"/>
        <v>-17.87477911567467</v>
      </c>
      <c r="G18">
        <v>2.2000000000000002</v>
      </c>
      <c r="H18">
        <f t="shared" si="2"/>
        <v>-17.87477911567467</v>
      </c>
      <c r="J18">
        <f>-0.576193</f>
        <v>-0.57619299999999996</v>
      </c>
      <c r="K18">
        <v>-0.17244699999999999</v>
      </c>
      <c r="L18">
        <f t="shared" si="10"/>
        <v>0.6014452103541934</v>
      </c>
      <c r="M18">
        <f t="shared" si="3"/>
        <v>-4.4160785859215155</v>
      </c>
      <c r="N18">
        <f t="shared" si="11"/>
        <v>1.0800000000000005</v>
      </c>
      <c r="O18">
        <f t="shared" si="4"/>
        <v>-4.4160785859215155</v>
      </c>
      <c r="R18">
        <v>-0.95884999999999998</v>
      </c>
      <c r="S18" s="1">
        <v>-9.2499999999999995E-3</v>
      </c>
      <c r="T18">
        <f t="shared" si="5"/>
        <v>0.95889461621181293</v>
      </c>
      <c r="U18">
        <f t="shared" ref="U18" si="29">20*LOG10(T18)</f>
        <v>-0.36458239490913419</v>
      </c>
      <c r="V18">
        <v>2.2000000000000002</v>
      </c>
      <c r="W18">
        <f t="shared" si="7"/>
        <v>-0.36458239490913419</v>
      </c>
      <c r="Z18">
        <v>9.6813999999999997E-2</v>
      </c>
      <c r="AA18">
        <v>-0.71194199999999996</v>
      </c>
      <c r="AB18">
        <f t="shared" si="13"/>
        <v>0.71849451073755599</v>
      </c>
      <c r="AC18">
        <f t="shared" si="8"/>
        <v>-2.8715309101078672</v>
      </c>
      <c r="AD18">
        <f t="shared" si="14"/>
        <v>1.0800000000000005</v>
      </c>
      <c r="AE18">
        <f t="shared" si="9"/>
        <v>-2.8715309101078672</v>
      </c>
    </row>
    <row r="19" spans="3:31">
      <c r="C19" s="1">
        <v>-8.1499999999999993E-3</v>
      </c>
      <c r="D19">
        <v>-0.11051</v>
      </c>
      <c r="E19">
        <f t="shared" si="0"/>
        <v>0.11081011957398114</v>
      </c>
      <c r="F19">
        <f t="shared" si="1"/>
        <v>-19.108411529614724</v>
      </c>
      <c r="G19">
        <v>2.2999999999999998</v>
      </c>
      <c r="H19">
        <f t="shared" si="2"/>
        <v>-19.108411529614724</v>
      </c>
      <c r="J19">
        <f>-0.637482</f>
        <v>-0.63748199999999999</v>
      </c>
      <c r="K19">
        <v>-5.7688000000000003E-2</v>
      </c>
      <c r="L19">
        <f t="shared" si="10"/>
        <v>0.64008687353202298</v>
      </c>
      <c r="M19">
        <f t="shared" si="3"/>
        <v>-3.8752215785982518</v>
      </c>
      <c r="N19">
        <f t="shared" si="11"/>
        <v>1.1200000000000006</v>
      </c>
      <c r="O19">
        <f t="shared" si="4"/>
        <v>-3.8752215785982518</v>
      </c>
      <c r="R19">
        <v>-0.95623999999999998</v>
      </c>
      <c r="S19">
        <v>0.113981</v>
      </c>
      <c r="T19">
        <f t="shared" si="5"/>
        <v>0.96300914116170255</v>
      </c>
      <c r="U19">
        <f t="shared" ref="U19" si="30">20*LOG10(T19)</f>
        <v>-0.32739180813768859</v>
      </c>
      <c r="V19">
        <v>2.2999999999999998</v>
      </c>
      <c r="W19">
        <f t="shared" si="7"/>
        <v>-0.32739180813768859</v>
      </c>
      <c r="Z19">
        <v>-0.113415</v>
      </c>
      <c r="AA19">
        <v>-0.68403599999999998</v>
      </c>
      <c r="AB19">
        <f t="shared" si="13"/>
        <v>0.69337451029079511</v>
      </c>
      <c r="AC19">
        <f t="shared" si="8"/>
        <v>-3.1806425568381282</v>
      </c>
      <c r="AD19">
        <f t="shared" si="14"/>
        <v>1.1200000000000006</v>
      </c>
      <c r="AE19">
        <f t="shared" si="9"/>
        <v>-3.1806425568381282</v>
      </c>
    </row>
    <row r="20" spans="3:31">
      <c r="C20">
        <v>-1.8620000000000001E-2</v>
      </c>
      <c r="D20">
        <v>-9.3859999999999999E-2</v>
      </c>
      <c r="E20">
        <f t="shared" si="0"/>
        <v>9.5689100737753829E-2</v>
      </c>
      <c r="F20">
        <f t="shared" si="1"/>
        <v>-20.382750535794184</v>
      </c>
      <c r="G20">
        <v>2.4</v>
      </c>
      <c r="H20">
        <f t="shared" si="2"/>
        <v>-20.382750535794184</v>
      </c>
      <c r="J20">
        <v>-0.63325299999999995</v>
      </c>
      <c r="K20">
        <v>8.6712999999999998E-2</v>
      </c>
      <c r="L20">
        <f t="shared" si="10"/>
        <v>0.63916234743451517</v>
      </c>
      <c r="M20">
        <f t="shared" si="3"/>
        <v>-3.8877763379320167</v>
      </c>
      <c r="N20">
        <f t="shared" si="11"/>
        <v>1.1600000000000006</v>
      </c>
      <c r="O20">
        <f t="shared" si="4"/>
        <v>-3.8877763379320167</v>
      </c>
      <c r="R20">
        <v>-0.93803000000000003</v>
      </c>
      <c r="S20">
        <v>0.23108400000000001</v>
      </c>
      <c r="T20">
        <f t="shared" si="5"/>
        <v>0.96607458094911081</v>
      </c>
      <c r="U20">
        <f t="shared" ref="U20" si="31">20*LOG10(T20)</f>
        <v>-0.29978689520226059</v>
      </c>
      <c r="V20">
        <v>2.4</v>
      </c>
      <c r="W20">
        <f t="shared" si="7"/>
        <v>-0.29978689520226059</v>
      </c>
      <c r="Z20">
        <v>-0.29163499999999998</v>
      </c>
      <c r="AA20">
        <v>-0.61349799999999999</v>
      </c>
      <c r="AB20">
        <f t="shared" si="13"/>
        <v>0.67928695646906101</v>
      </c>
      <c r="AC20">
        <f t="shared" si="8"/>
        <v>-3.3589344912826933</v>
      </c>
      <c r="AD20">
        <f t="shared" si="14"/>
        <v>1.1600000000000006</v>
      </c>
      <c r="AE20">
        <f t="shared" si="9"/>
        <v>-3.3589344912826933</v>
      </c>
    </row>
    <row r="21" spans="3:31">
      <c r="C21">
        <v>-2.1559999999999999E-2</v>
      </c>
      <c r="D21">
        <v>-6.7989999999999995E-2</v>
      </c>
      <c r="E21">
        <f t="shared" si="0"/>
        <v>7.1326528725292659E-2</v>
      </c>
      <c r="F21">
        <f t="shared" si="1"/>
        <v>-22.934978228722564</v>
      </c>
      <c r="G21">
        <v>2.5</v>
      </c>
      <c r="H21">
        <f t="shared" si="2"/>
        <v>-22.934978228722564</v>
      </c>
      <c r="J21">
        <v>-0.586696</v>
      </c>
      <c r="K21">
        <v>0.191163</v>
      </c>
      <c r="L21">
        <f t="shared" si="10"/>
        <v>0.61705387851062077</v>
      </c>
      <c r="M21">
        <f t="shared" si="3"/>
        <v>-4.1935382714171912</v>
      </c>
      <c r="N21">
        <f t="shared" si="11"/>
        <v>1.2000000000000006</v>
      </c>
      <c r="O21">
        <f t="shared" si="4"/>
        <v>-4.1935382714171912</v>
      </c>
      <c r="R21">
        <v>-0.89917999999999998</v>
      </c>
      <c r="S21">
        <v>0.35677500000000001</v>
      </c>
      <c r="T21">
        <f t="shared" si="5"/>
        <v>0.9673743189815408</v>
      </c>
      <c r="U21">
        <f t="shared" ref="U21" si="32">20*LOG10(T21)</f>
        <v>-0.28810892139177036</v>
      </c>
      <c r="V21">
        <v>2.5</v>
      </c>
      <c r="W21">
        <f t="shared" si="7"/>
        <v>-0.28810892139177036</v>
      </c>
      <c r="Z21">
        <v>-0.440469</v>
      </c>
      <c r="AA21">
        <v>-0.52487700000000004</v>
      </c>
      <c r="AB21">
        <f t="shared" si="13"/>
        <v>0.68520712568536535</v>
      </c>
      <c r="AC21">
        <f t="shared" si="8"/>
        <v>-3.2835625863505422</v>
      </c>
      <c r="AD21">
        <f t="shared" si="14"/>
        <v>1.2000000000000006</v>
      </c>
      <c r="AE21">
        <f t="shared" si="9"/>
        <v>-3.2835625863505422</v>
      </c>
    </row>
    <row r="22" spans="3:31">
      <c r="C22" s="1">
        <v>-6.7999999999999996E-3</v>
      </c>
      <c r="D22">
        <v>1.9984999999999999E-2</v>
      </c>
      <c r="E22">
        <f t="shared" si="0"/>
        <v>2.1110192443461996E-2</v>
      </c>
      <c r="F22">
        <f t="shared" si="1"/>
        <v>-33.510156151703178</v>
      </c>
      <c r="G22">
        <v>2.6</v>
      </c>
      <c r="H22">
        <f t="shared" si="2"/>
        <v>-33.510156151703178</v>
      </c>
      <c r="J22">
        <v>-0.53422000000000003</v>
      </c>
      <c r="K22">
        <v>0.25895800000000002</v>
      </c>
      <c r="L22">
        <f t="shared" si="10"/>
        <v>0.59367520932240392</v>
      </c>
      <c r="M22">
        <f t="shared" si="3"/>
        <v>-4.5290217191130582</v>
      </c>
      <c r="N22">
        <f t="shared" si="11"/>
        <v>1.2400000000000007</v>
      </c>
      <c r="O22">
        <f t="shared" si="4"/>
        <v>-4.5290217191130582</v>
      </c>
      <c r="R22">
        <v>0.935755</v>
      </c>
      <c r="S22">
        <v>0.317548</v>
      </c>
      <c r="T22">
        <f t="shared" si="5"/>
        <v>0.9881670670129622</v>
      </c>
      <c r="U22">
        <f t="shared" ref="U22" si="33">20*LOG10(T22)</f>
        <v>-0.10339248176900789</v>
      </c>
      <c r="V22">
        <v>2.6</v>
      </c>
      <c r="W22">
        <f t="shared" si="7"/>
        <v>-0.10339248176900789</v>
      </c>
      <c r="Z22">
        <v>-0.54866400000000004</v>
      </c>
      <c r="AA22">
        <v>-0.38278499999999999</v>
      </c>
      <c r="AB22">
        <f t="shared" si="13"/>
        <v>0.66899666749618414</v>
      </c>
      <c r="AC22">
        <f t="shared" si="8"/>
        <v>-3.4915209119566279</v>
      </c>
      <c r="AD22">
        <f t="shared" si="14"/>
        <v>1.2400000000000007</v>
      </c>
      <c r="AE22">
        <f t="shared" si="9"/>
        <v>-3.4915209119566279</v>
      </c>
    </row>
    <row r="23" spans="3:31">
      <c r="C23">
        <v>-1.7059999999999999E-2</v>
      </c>
      <c r="D23">
        <v>-2.6769999999999999E-2</v>
      </c>
      <c r="E23">
        <f t="shared" si="0"/>
        <v>3.1743920677824278E-2</v>
      </c>
      <c r="F23">
        <f t="shared" si="1"/>
        <v>-29.966788694919927</v>
      </c>
      <c r="G23">
        <v>2.7</v>
      </c>
      <c r="H23">
        <f t="shared" si="2"/>
        <v>-29.966788694919927</v>
      </c>
      <c r="J23">
        <v>-0.505857</v>
      </c>
      <c r="K23">
        <v>0.32369700000000001</v>
      </c>
      <c r="L23">
        <f t="shared" si="10"/>
        <v>0.60055894986087754</v>
      </c>
      <c r="M23">
        <f t="shared" si="3"/>
        <v>-4.4288871309919635</v>
      </c>
      <c r="N23">
        <f t="shared" si="11"/>
        <v>1.2800000000000007</v>
      </c>
      <c r="O23">
        <f t="shared" si="4"/>
        <v>-4.4288871309919635</v>
      </c>
      <c r="R23">
        <v>0.95372900000000005</v>
      </c>
      <c r="S23">
        <v>0.12327</v>
      </c>
      <c r="T23">
        <f t="shared" si="5"/>
        <v>0.961662361923872</v>
      </c>
      <c r="U23">
        <f t="shared" ref="U23" si="34">20*LOG10(T23)</f>
        <v>-0.33954762560280688</v>
      </c>
      <c r="V23">
        <v>2.7</v>
      </c>
      <c r="W23">
        <f t="shared" si="7"/>
        <v>-0.33954762560280688</v>
      </c>
      <c r="Z23">
        <v>-0.63834800000000003</v>
      </c>
      <c r="AA23">
        <v>-0.228601</v>
      </c>
      <c r="AB23">
        <f t="shared" si="13"/>
        <v>0.67804615352127762</v>
      </c>
      <c r="AC23">
        <f t="shared" si="8"/>
        <v>-3.3748148678679737</v>
      </c>
      <c r="AD23">
        <f t="shared" si="14"/>
        <v>1.2800000000000007</v>
      </c>
      <c r="AE23">
        <f t="shared" si="9"/>
        <v>-3.3748148678679737</v>
      </c>
    </row>
    <row r="24" spans="3:31">
      <c r="C24" s="1">
        <v>-1.1199999999999999E-3</v>
      </c>
      <c r="D24">
        <v>8.2149E-2</v>
      </c>
      <c r="E24">
        <f t="shared" si="0"/>
        <v>8.2156634552542379E-2</v>
      </c>
      <c r="F24">
        <f t="shared" si="1"/>
        <v>-21.707147187922434</v>
      </c>
      <c r="G24">
        <v>2.8</v>
      </c>
      <c r="H24">
        <f t="shared" si="2"/>
        <v>-21.707147187922434</v>
      </c>
      <c r="J24">
        <v>-0.48961700000000002</v>
      </c>
      <c r="K24">
        <v>0.40007700000000002</v>
      </c>
      <c r="L24">
        <f t="shared" si="10"/>
        <v>0.63228665383510985</v>
      </c>
      <c r="M24">
        <f t="shared" si="3"/>
        <v>-3.9817197016112638</v>
      </c>
      <c r="N24">
        <f t="shared" si="11"/>
        <v>1.3200000000000007</v>
      </c>
      <c r="O24">
        <f t="shared" si="4"/>
        <v>-3.9817197016112638</v>
      </c>
      <c r="R24">
        <v>0.96919900000000003</v>
      </c>
      <c r="S24">
        <v>2.0264000000000001E-2</v>
      </c>
      <c r="T24">
        <f t="shared" si="5"/>
        <v>0.96941081657726524</v>
      </c>
      <c r="U24">
        <f t="shared" ref="U24" si="35">20*LOG10(T24)</f>
        <v>-0.26984277554120201</v>
      </c>
      <c r="V24">
        <v>2.8</v>
      </c>
      <c r="W24">
        <f t="shared" si="7"/>
        <v>-0.26984277554120201</v>
      </c>
      <c r="Z24">
        <v>-0.684562</v>
      </c>
      <c r="AA24">
        <v>-4.5602999999999998E-2</v>
      </c>
      <c r="AB24">
        <f t="shared" si="13"/>
        <v>0.68607927053147433</v>
      </c>
      <c r="AC24">
        <f t="shared" si="8"/>
        <v>-3.2725140483879041</v>
      </c>
      <c r="AD24">
        <f t="shared" si="14"/>
        <v>1.3200000000000007</v>
      </c>
      <c r="AE24">
        <f t="shared" si="9"/>
        <v>-3.2725140483879041</v>
      </c>
    </row>
    <row r="25" spans="3:31">
      <c r="C25">
        <v>-2.1940000000000001E-2</v>
      </c>
      <c r="D25">
        <v>-0.15329999999999999</v>
      </c>
      <c r="E25">
        <f t="shared" si="0"/>
        <v>0.15486204699667377</v>
      </c>
      <c r="F25">
        <f t="shared" si="1"/>
        <v>-16.201100088911407</v>
      </c>
      <c r="G25">
        <v>2.9</v>
      </c>
      <c r="H25">
        <f t="shared" si="2"/>
        <v>-16.201100088911407</v>
      </c>
      <c r="J25">
        <v>-0.43656899999999998</v>
      </c>
      <c r="K25">
        <v>0.53380000000000005</v>
      </c>
      <c r="L25">
        <f t="shared" si="10"/>
        <v>0.68959040869272537</v>
      </c>
      <c r="M25">
        <f t="shared" si="3"/>
        <v>-3.228175752274514</v>
      </c>
      <c r="N25">
        <f t="shared" si="11"/>
        <v>1.3600000000000008</v>
      </c>
      <c r="O25">
        <f t="shared" si="4"/>
        <v>-3.228175752274514</v>
      </c>
      <c r="R25">
        <v>0.95023500000000005</v>
      </c>
      <c r="S25">
        <v>-0.10736999999999999</v>
      </c>
      <c r="T25">
        <f t="shared" si="5"/>
        <v>0.95628179535375457</v>
      </c>
      <c r="U25">
        <f t="shared" ref="U25" si="36">20*LOG10(T25)</f>
        <v>-0.38828223536262985</v>
      </c>
      <c r="V25">
        <v>2.9</v>
      </c>
      <c r="W25">
        <f t="shared" si="7"/>
        <v>-0.38828223536262985</v>
      </c>
      <c r="Z25">
        <v>-0.66798999999999997</v>
      </c>
      <c r="AA25">
        <v>0.17149900000000001</v>
      </c>
      <c r="AB25">
        <f t="shared" si="13"/>
        <v>0.68965393285400756</v>
      </c>
      <c r="AC25">
        <f t="shared" si="8"/>
        <v>-3.2273756563987988</v>
      </c>
      <c r="AD25">
        <f t="shared" si="14"/>
        <v>1.3600000000000008</v>
      </c>
      <c r="AE25">
        <f t="shared" si="9"/>
        <v>-3.2273756563987988</v>
      </c>
    </row>
    <row r="26" spans="3:31">
      <c r="C26">
        <v>0.10236000000000001</v>
      </c>
      <c r="D26">
        <v>0.16266700000000001</v>
      </c>
      <c r="E26">
        <f t="shared" si="0"/>
        <v>0.19219293038246751</v>
      </c>
      <c r="F26">
        <f t="shared" si="1"/>
        <v>-14.325251828911556</v>
      </c>
      <c r="G26">
        <v>3</v>
      </c>
      <c r="H26">
        <f t="shared" si="2"/>
        <v>-14.325251828911556</v>
      </c>
      <c r="J26">
        <v>-0.31353399999999998</v>
      </c>
      <c r="K26">
        <v>0.654725</v>
      </c>
      <c r="L26">
        <f t="shared" si="10"/>
        <v>0.72592588793967117</v>
      </c>
      <c r="M26">
        <f t="shared" si="3"/>
        <v>-2.7821543105655051</v>
      </c>
      <c r="N26">
        <f t="shared" si="11"/>
        <v>1.4000000000000008</v>
      </c>
      <c r="O26">
        <f t="shared" si="4"/>
        <v>-2.7821543105655051</v>
      </c>
      <c r="R26">
        <v>0.85989300000000002</v>
      </c>
      <c r="S26">
        <v>-0.12171</v>
      </c>
      <c r="T26">
        <f t="shared" si="5"/>
        <v>0.8684637560364854</v>
      </c>
      <c r="U26">
        <f t="shared" ref="U26" si="37">20*LOG10(T26)</f>
        <v>-1.2249660286624799</v>
      </c>
      <c r="V26">
        <v>3</v>
      </c>
      <c r="W26">
        <f t="shared" si="7"/>
        <v>-1.2249660286624799</v>
      </c>
      <c r="Z26">
        <v>-0.55635999999999997</v>
      </c>
      <c r="AA26">
        <v>0.39025100000000001</v>
      </c>
      <c r="AB26">
        <f t="shared" si="13"/>
        <v>0.67958243988569922</v>
      </c>
      <c r="AC26">
        <f t="shared" si="8"/>
        <v>-3.3551570327658786</v>
      </c>
      <c r="AD26">
        <f t="shared" si="14"/>
        <v>1.4000000000000008</v>
      </c>
      <c r="AE26">
        <f t="shared" si="9"/>
        <v>-3.3551570327658786</v>
      </c>
    </row>
    <row r="27" spans="3:31">
      <c r="J27">
        <v>-0.142959</v>
      </c>
      <c r="K27">
        <v>0.71473900000000001</v>
      </c>
      <c r="L27">
        <f t="shared" si="10"/>
        <v>0.7288958182086106</v>
      </c>
      <c r="M27">
        <f t="shared" si="3"/>
        <v>-2.7466908276174196</v>
      </c>
      <c r="N27">
        <f t="shared" si="11"/>
        <v>1.4400000000000008</v>
      </c>
      <c r="O27">
        <f t="shared" si="4"/>
        <v>-2.7466908276174196</v>
      </c>
      <c r="Z27">
        <v>-0.36232599999999998</v>
      </c>
      <c r="AA27">
        <v>0.56440400000000002</v>
      </c>
      <c r="AB27">
        <f t="shared" si="13"/>
        <v>0.6706951658480923</v>
      </c>
      <c r="AC27">
        <f t="shared" si="8"/>
        <v>-3.4694964780196584</v>
      </c>
      <c r="AD27">
        <f t="shared" si="14"/>
        <v>1.4400000000000008</v>
      </c>
      <c r="AE27">
        <f t="shared" si="9"/>
        <v>-3.4694964780196584</v>
      </c>
    </row>
    <row r="28" spans="3:31">
      <c r="J28">
        <v>9.6089999999999995E-3</v>
      </c>
      <c r="K28">
        <v>0.69611699999999999</v>
      </c>
      <c r="L28">
        <f t="shared" si="10"/>
        <v>0.69618331678516976</v>
      </c>
      <c r="M28">
        <f t="shared" si="3"/>
        <v>-3.1455277656756477</v>
      </c>
      <c r="N28">
        <f t="shared" si="11"/>
        <v>1.4800000000000009</v>
      </c>
      <c r="O28">
        <f t="shared" si="4"/>
        <v>-3.1455277656756477</v>
      </c>
      <c r="Z28">
        <v>-9.5126000000000002E-2</v>
      </c>
      <c r="AA28">
        <v>0.64393999999999996</v>
      </c>
      <c r="AB28">
        <f t="shared" si="13"/>
        <v>0.6509283213042738</v>
      </c>
      <c r="AC28">
        <f t="shared" si="8"/>
        <v>-3.7293366457152266</v>
      </c>
      <c r="AD28">
        <f t="shared" si="14"/>
        <v>1.4800000000000009</v>
      </c>
      <c r="AE28">
        <f t="shared" si="9"/>
        <v>-3.7293366457152266</v>
      </c>
    </row>
    <row r="29" spans="3:31">
      <c r="J29">
        <v>0.141903</v>
      </c>
      <c r="K29">
        <v>0.66070099999999998</v>
      </c>
      <c r="L29">
        <f t="shared" si="10"/>
        <v>0.67576791342146458</v>
      </c>
      <c r="M29">
        <f t="shared" si="3"/>
        <v>-3.4040486618417116</v>
      </c>
      <c r="N29">
        <f t="shared" si="11"/>
        <v>1.5200000000000009</v>
      </c>
      <c r="O29">
        <f t="shared" si="4"/>
        <v>-3.4040486618417116</v>
      </c>
      <c r="Z29">
        <v>0.19745399999999999</v>
      </c>
      <c r="AA29">
        <v>0.59501199999999999</v>
      </c>
      <c r="AB29">
        <f t="shared" si="13"/>
        <v>0.62691894393135073</v>
      </c>
      <c r="AC29">
        <f t="shared" si="8"/>
        <v>-4.0557721332719794</v>
      </c>
      <c r="AD29">
        <f t="shared" si="14"/>
        <v>1.5200000000000009</v>
      </c>
      <c r="AE29">
        <f t="shared" si="9"/>
        <v>-4.0557721332719794</v>
      </c>
    </row>
    <row r="30" spans="3:31">
      <c r="J30">
        <v>0.27381299999999997</v>
      </c>
      <c r="K30">
        <v>0.60283799999999998</v>
      </c>
      <c r="L30">
        <f t="shared" si="10"/>
        <v>0.66210815824380231</v>
      </c>
      <c r="M30">
        <f t="shared" si="3"/>
        <v>-3.5814212175001559</v>
      </c>
      <c r="N30">
        <f t="shared" si="11"/>
        <v>1.5600000000000009</v>
      </c>
      <c r="O30">
        <f t="shared" si="4"/>
        <v>-3.5814212175001559</v>
      </c>
      <c r="Z30">
        <v>0.43430099999999999</v>
      </c>
      <c r="AA30">
        <v>0.429309</v>
      </c>
      <c r="AB30">
        <f t="shared" si="13"/>
        <v>0.61067468924297164</v>
      </c>
      <c r="AC30">
        <f t="shared" si="8"/>
        <v>-4.2838015984421949</v>
      </c>
      <c r="AD30">
        <f t="shared" si="14"/>
        <v>1.5600000000000009</v>
      </c>
      <c r="AE30">
        <f t="shared" si="9"/>
        <v>-4.2838015984421949</v>
      </c>
    </row>
    <row r="31" spans="3:31">
      <c r="J31">
        <v>0.37896099999999999</v>
      </c>
      <c r="K31">
        <v>0.50825500000000001</v>
      </c>
      <c r="L31">
        <f t="shared" si="10"/>
        <v>0.63398311061573243</v>
      </c>
      <c r="M31">
        <f t="shared" si="3"/>
        <v>-3.9584462323997771</v>
      </c>
      <c r="N31">
        <f t="shared" si="11"/>
        <v>1.600000000000001</v>
      </c>
      <c r="O31">
        <f t="shared" si="4"/>
        <v>-3.9584462323997771</v>
      </c>
      <c r="Z31">
        <v>0.57945500000000005</v>
      </c>
      <c r="AA31">
        <v>0.18972800000000001</v>
      </c>
      <c r="AB31">
        <f t="shared" si="13"/>
        <v>0.60972519302469375</v>
      </c>
      <c r="AC31">
        <f t="shared" si="8"/>
        <v>-4.2973172028725335</v>
      </c>
      <c r="AD31">
        <f t="shared" si="14"/>
        <v>1.600000000000001</v>
      </c>
      <c r="AE31">
        <f t="shared" si="9"/>
        <v>-4.2973172028725335</v>
      </c>
    </row>
    <row r="32" spans="3:31">
      <c r="J32">
        <v>0.45741300000000001</v>
      </c>
      <c r="K32">
        <v>0.38669500000000001</v>
      </c>
      <c r="L32">
        <f t="shared" si="10"/>
        <v>0.59896550451090258</v>
      </c>
      <c r="M32">
        <f t="shared" si="3"/>
        <v>-4.4519637736479725</v>
      </c>
      <c r="N32">
        <f t="shared" si="11"/>
        <v>1.640000000000001</v>
      </c>
      <c r="O32">
        <f t="shared" si="4"/>
        <v>-4.4519637736479725</v>
      </c>
      <c r="Z32">
        <v>0.62679499999999999</v>
      </c>
      <c r="AA32">
        <v>-7.1410000000000001E-2</v>
      </c>
      <c r="AB32">
        <f t="shared" si="13"/>
        <v>0.63084971278823609</v>
      </c>
      <c r="AC32">
        <f t="shared" si="8"/>
        <v>-4.0014818065801432</v>
      </c>
      <c r="AD32">
        <f t="shared" si="14"/>
        <v>1.640000000000001</v>
      </c>
      <c r="AE32">
        <f t="shared" si="9"/>
        <v>-4.0014818065801432</v>
      </c>
    </row>
    <row r="33" spans="10:31">
      <c r="J33">
        <v>0.49211899999999997</v>
      </c>
      <c r="K33">
        <v>0.26663399999999998</v>
      </c>
      <c r="L33">
        <f t="shared" si="10"/>
        <v>0.55970956764825808</v>
      </c>
      <c r="M33">
        <f t="shared" si="3"/>
        <v>-5.0407453844193117</v>
      </c>
      <c r="N33">
        <f t="shared" si="11"/>
        <v>1.680000000000001</v>
      </c>
      <c r="O33">
        <f t="shared" si="4"/>
        <v>-5.0407453844193117</v>
      </c>
      <c r="Z33">
        <v>0.59298099999999998</v>
      </c>
      <c r="AA33">
        <v>-0.32681900000000003</v>
      </c>
      <c r="AB33">
        <f t="shared" si="13"/>
        <v>0.67707985136319038</v>
      </c>
      <c r="AC33">
        <f t="shared" si="8"/>
        <v>-3.3872021961230341</v>
      </c>
      <c r="AD33">
        <f t="shared" si="14"/>
        <v>1.680000000000001</v>
      </c>
      <c r="AE33">
        <f t="shared" si="9"/>
        <v>-3.3872021961230341</v>
      </c>
    </row>
    <row r="34" spans="10:31">
      <c r="J34">
        <v>0.48260799999999998</v>
      </c>
      <c r="K34">
        <v>0.13872699999999999</v>
      </c>
      <c r="L34">
        <f t="shared" si="10"/>
        <v>0.50215103524039451</v>
      </c>
      <c r="M34">
        <f t="shared" si="3"/>
        <v>-5.9833127524799323</v>
      </c>
      <c r="N34">
        <f t="shared" si="11"/>
        <v>1.7200000000000011</v>
      </c>
      <c r="O34">
        <f t="shared" si="4"/>
        <v>-5.9833127524799323</v>
      </c>
      <c r="Z34">
        <v>0.48905900000000002</v>
      </c>
      <c r="AA34">
        <v>-0.54458099999999998</v>
      </c>
      <c r="AB34">
        <f t="shared" si="13"/>
        <v>0.73194751932225299</v>
      </c>
      <c r="AC34">
        <f t="shared" si="8"/>
        <v>-2.7104011352755735</v>
      </c>
      <c r="AD34">
        <f t="shared" si="14"/>
        <v>1.7200000000000011</v>
      </c>
      <c r="AE34">
        <f t="shared" si="9"/>
        <v>-2.7104011352755735</v>
      </c>
    </row>
    <row r="35" spans="10:31">
      <c r="J35">
        <v>0.44183600000000001</v>
      </c>
      <c r="K35">
        <v>3.8877000000000002E-2</v>
      </c>
      <c r="L35">
        <f t="shared" si="10"/>
        <v>0.44354308925402047</v>
      </c>
      <c r="M35">
        <f t="shared" si="3"/>
        <v>-7.061283660219547</v>
      </c>
      <c r="N35">
        <f t="shared" si="11"/>
        <v>1.7600000000000011</v>
      </c>
      <c r="O35">
        <f t="shared" si="4"/>
        <v>-7.061283660219547</v>
      </c>
      <c r="Z35">
        <v>0.33432899999999999</v>
      </c>
      <c r="AA35">
        <v>-0.701179</v>
      </c>
      <c r="AB35">
        <f t="shared" si="13"/>
        <v>0.77680619866347611</v>
      </c>
      <c r="AC35">
        <f t="shared" si="8"/>
        <v>-2.1937463511204442</v>
      </c>
      <c r="AD35">
        <f t="shared" si="14"/>
        <v>1.7600000000000011</v>
      </c>
      <c r="AE35">
        <f t="shared" si="9"/>
        <v>-2.1937463511204442</v>
      </c>
    </row>
    <row r="36" spans="10:31">
      <c r="J36">
        <v>0.38266600000000001</v>
      </c>
      <c r="K36">
        <v>-2.9644E-2</v>
      </c>
      <c r="L36">
        <f t="shared" si="10"/>
        <v>0.38381249887412472</v>
      </c>
      <c r="M36">
        <f t="shared" si="3"/>
        <v>-8.317617730954316</v>
      </c>
      <c r="N36">
        <f t="shared" si="11"/>
        <v>1.8000000000000012</v>
      </c>
      <c r="O36">
        <f t="shared" si="4"/>
        <v>-8.317617730954316</v>
      </c>
      <c r="Z36">
        <v>0.13792199999999999</v>
      </c>
      <c r="AA36">
        <v>-0.80438900000000002</v>
      </c>
      <c r="AB36">
        <f t="shared" si="13"/>
        <v>0.8161275276603529</v>
      </c>
      <c r="AC36">
        <f t="shared" si="8"/>
        <v>-1.7648394663008462</v>
      </c>
      <c r="AD36">
        <f t="shared" si="14"/>
        <v>1.8000000000000012</v>
      </c>
      <c r="AE36">
        <f t="shared" si="9"/>
        <v>-1.7648394663008462</v>
      </c>
    </row>
    <row r="37" spans="10:31">
      <c r="J37">
        <v>0.32050800000000002</v>
      </c>
      <c r="K37">
        <v>-5.8502999999999999E-2</v>
      </c>
      <c r="L37">
        <f t="shared" si="10"/>
        <v>0.32580358971779305</v>
      </c>
      <c r="M37">
        <f t="shared" si="3"/>
        <v>-9.7408826985219168</v>
      </c>
      <c r="N37">
        <f t="shared" si="11"/>
        <v>1.8400000000000012</v>
      </c>
      <c r="O37">
        <f t="shared" si="4"/>
        <v>-9.7408826985219168</v>
      </c>
      <c r="Z37">
        <v>-4.648E-2</v>
      </c>
      <c r="AA37">
        <v>-0.83211900000000005</v>
      </c>
      <c r="AB37">
        <f t="shared" si="13"/>
        <v>0.83341611489159495</v>
      </c>
      <c r="AC37">
        <f t="shared" si="8"/>
        <v>-1.582762126030939</v>
      </c>
      <c r="AD37">
        <f t="shared" si="14"/>
        <v>1.8400000000000012</v>
      </c>
      <c r="AE37">
        <f t="shared" si="9"/>
        <v>-1.582762126030939</v>
      </c>
    </row>
    <row r="38" spans="10:31">
      <c r="J38">
        <v>0.27834100000000001</v>
      </c>
      <c r="K38">
        <v>-6.7608000000000001E-2</v>
      </c>
      <c r="L38">
        <f t="shared" si="10"/>
        <v>0.28643420526361724</v>
      </c>
      <c r="M38">
        <f t="shared" si="3"/>
        <v>-10.859502417910551</v>
      </c>
      <c r="N38">
        <f t="shared" si="11"/>
        <v>1.8800000000000012</v>
      </c>
      <c r="O38">
        <f t="shared" si="4"/>
        <v>-10.859502417910551</v>
      </c>
      <c r="Z38">
        <v>-0.230457</v>
      </c>
      <c r="AA38">
        <v>-0.83013800000000004</v>
      </c>
      <c r="AB38">
        <f t="shared" si="13"/>
        <v>0.86153324247703877</v>
      </c>
      <c r="AC38">
        <f t="shared" si="8"/>
        <v>-1.294559210614793</v>
      </c>
      <c r="AD38">
        <f t="shared" si="14"/>
        <v>1.8800000000000012</v>
      </c>
      <c r="AE38">
        <f t="shared" si="9"/>
        <v>-1.294559210614793</v>
      </c>
    </row>
    <row r="39" spans="10:31">
      <c r="J39">
        <v>0.25201800000000002</v>
      </c>
      <c r="K39">
        <v>-7.3383000000000004E-2</v>
      </c>
      <c r="L39">
        <f t="shared" si="10"/>
        <v>0.26248454623653567</v>
      </c>
      <c r="M39">
        <f t="shared" si="3"/>
        <v>-11.617925211390007</v>
      </c>
      <c r="N39">
        <f t="shared" si="11"/>
        <v>1.9200000000000013</v>
      </c>
      <c r="O39">
        <f t="shared" si="4"/>
        <v>-11.617925211390007</v>
      </c>
      <c r="Z39">
        <v>-0.36205300000000001</v>
      </c>
      <c r="AA39">
        <v>-0.791995</v>
      </c>
      <c r="AB39">
        <f t="shared" si="13"/>
        <v>0.87082630577744946</v>
      </c>
      <c r="AC39">
        <f t="shared" si="8"/>
        <v>-1.2013692067338693</v>
      </c>
      <c r="AD39">
        <f t="shared" si="14"/>
        <v>1.9200000000000013</v>
      </c>
      <c r="AE39">
        <f t="shared" si="9"/>
        <v>-1.2013692067338693</v>
      </c>
    </row>
    <row r="40" spans="10:31">
      <c r="J40">
        <v>0.23737900000000001</v>
      </c>
      <c r="K40">
        <v>-8.0088999999999994E-2</v>
      </c>
      <c r="L40">
        <f t="shared" si="10"/>
        <v>0.25052552277562462</v>
      </c>
      <c r="M40">
        <f t="shared" si="3"/>
        <v>-12.022960458930719</v>
      </c>
      <c r="N40">
        <f t="shared" si="11"/>
        <v>1.9600000000000013</v>
      </c>
      <c r="O40">
        <f t="shared" si="4"/>
        <v>-12.022960458930719</v>
      </c>
      <c r="Z40">
        <v>-0.49244300000000002</v>
      </c>
      <c r="AA40">
        <v>-0.72846</v>
      </c>
      <c r="AB40">
        <f t="shared" si="13"/>
        <v>0.87929180585798705</v>
      </c>
      <c r="AC40">
        <f t="shared" si="8"/>
        <v>-1.1173394804805241</v>
      </c>
      <c r="AD40">
        <f t="shared" si="14"/>
        <v>1.9600000000000013</v>
      </c>
      <c r="AE40">
        <f t="shared" si="9"/>
        <v>-1.1173394804805241</v>
      </c>
    </row>
    <row r="41" spans="10:31">
      <c r="J41">
        <v>0.233628</v>
      </c>
      <c r="K41">
        <v>-9.5399999999999999E-2</v>
      </c>
      <c r="L41">
        <f t="shared" si="10"/>
        <v>0.25235530979949683</v>
      </c>
      <c r="M41">
        <f t="shared" si="3"/>
        <v>-11.95975105717449</v>
      </c>
      <c r="N41">
        <f t="shared" si="11"/>
        <v>2.0000000000000013</v>
      </c>
      <c r="O41">
        <f t="shared" si="4"/>
        <v>-11.95975105717449</v>
      </c>
      <c r="Z41">
        <v>-0.58483300000000005</v>
      </c>
      <c r="AA41">
        <v>-0.67535900000000004</v>
      </c>
      <c r="AB41">
        <f t="shared" si="13"/>
        <v>0.8933864879043113</v>
      </c>
      <c r="AC41">
        <f t="shared" si="8"/>
        <v>-0.97921240672559184</v>
      </c>
      <c r="AD41">
        <f t="shared" si="14"/>
        <v>2.0000000000000013</v>
      </c>
      <c r="AE41">
        <f t="shared" si="9"/>
        <v>-0.97921240672559184</v>
      </c>
    </row>
    <row r="42" spans="10:31">
      <c r="J42">
        <v>0.22438</v>
      </c>
      <c r="K42">
        <v>-0.126195</v>
      </c>
      <c r="L42">
        <f t="shared" si="10"/>
        <v>0.25743263667414046</v>
      </c>
      <c r="M42">
        <f t="shared" si="3"/>
        <v>-11.786727903179564</v>
      </c>
      <c r="N42">
        <f t="shared" si="11"/>
        <v>2.0400000000000014</v>
      </c>
      <c r="O42">
        <f t="shared" si="4"/>
        <v>-11.786727903179564</v>
      </c>
      <c r="Z42">
        <v>-0.66779100000000002</v>
      </c>
      <c r="AA42">
        <v>-0.60463800000000001</v>
      </c>
      <c r="AB42">
        <f t="shared" si="13"/>
        <v>0.90085067060251445</v>
      </c>
      <c r="AC42">
        <f t="shared" si="8"/>
        <v>-0.90694387649390318</v>
      </c>
      <c r="AD42">
        <f t="shared" si="14"/>
        <v>2.0400000000000014</v>
      </c>
      <c r="AE42">
        <f t="shared" si="9"/>
        <v>-0.90694387649390318</v>
      </c>
    </row>
    <row r="43" spans="10:31">
      <c r="J43">
        <v>0.20105200000000001</v>
      </c>
      <c r="K43">
        <v>-0.16159899999999999</v>
      </c>
      <c r="L43">
        <f t="shared" si="10"/>
        <v>0.25794600889527253</v>
      </c>
      <c r="M43">
        <f t="shared" si="3"/>
        <v>-11.769423748383277</v>
      </c>
      <c r="N43">
        <f t="shared" si="11"/>
        <v>2.0800000000000014</v>
      </c>
      <c r="O43">
        <f t="shared" si="4"/>
        <v>-11.769423748383277</v>
      </c>
      <c r="Z43">
        <v>-0.72824699999999998</v>
      </c>
      <c r="AA43">
        <v>-0.53169</v>
      </c>
      <c r="AB43">
        <f t="shared" si="13"/>
        <v>0.90168616996657991</v>
      </c>
      <c r="AC43">
        <f t="shared" si="8"/>
        <v>-0.89889182937306056</v>
      </c>
      <c r="AD43">
        <f t="shared" si="14"/>
        <v>2.0800000000000014</v>
      </c>
      <c r="AE43">
        <f t="shared" si="9"/>
        <v>-0.89889182937306056</v>
      </c>
    </row>
    <row r="44" spans="10:31">
      <c r="J44">
        <v>0.14976200000000001</v>
      </c>
      <c r="K44">
        <v>-0.186282</v>
      </c>
      <c r="L44">
        <f t="shared" si="10"/>
        <v>0.23901807498178876</v>
      </c>
      <c r="M44">
        <f t="shared" si="3"/>
        <v>-12.431385113419394</v>
      </c>
      <c r="N44">
        <f t="shared" si="11"/>
        <v>2.1200000000000014</v>
      </c>
      <c r="O44">
        <f t="shared" si="4"/>
        <v>-12.431385113419394</v>
      </c>
      <c r="Z44">
        <v>-0.78591</v>
      </c>
      <c r="AA44">
        <v>-0.47738599999999998</v>
      </c>
      <c r="AB44">
        <f t="shared" si="13"/>
        <v>0.91953897203761836</v>
      </c>
      <c r="AC44">
        <f t="shared" si="8"/>
        <v>-0.72859719404901613</v>
      </c>
      <c r="AD44">
        <f t="shared" si="14"/>
        <v>2.1200000000000014</v>
      </c>
      <c r="AE44">
        <f t="shared" si="9"/>
        <v>-0.72859719404901613</v>
      </c>
    </row>
    <row r="45" spans="10:31">
      <c r="J45">
        <v>0.100449</v>
      </c>
      <c r="K45">
        <v>-0.178678</v>
      </c>
      <c r="L45">
        <f t="shared" si="10"/>
        <v>0.20497763118203899</v>
      </c>
      <c r="M45">
        <f t="shared" si="3"/>
        <v>-13.765870601739426</v>
      </c>
      <c r="N45">
        <f t="shared" si="11"/>
        <v>2.1600000000000015</v>
      </c>
      <c r="O45">
        <f t="shared" si="4"/>
        <v>-13.765870601739426</v>
      </c>
      <c r="Z45">
        <v>-0.82638900000000004</v>
      </c>
      <c r="AA45">
        <v>-0.39638000000000001</v>
      </c>
      <c r="AB45">
        <f t="shared" si="13"/>
        <v>0.91653471495683136</v>
      </c>
      <c r="AC45">
        <f t="shared" si="8"/>
        <v>-0.75702161831971226</v>
      </c>
      <c r="AD45">
        <f t="shared" si="14"/>
        <v>2.1600000000000015</v>
      </c>
      <c r="AE45">
        <f t="shared" si="9"/>
        <v>-0.75702161831971226</v>
      </c>
    </row>
    <row r="46" spans="10:31">
      <c r="J46">
        <v>7.5502E-2</v>
      </c>
      <c r="K46">
        <v>-0.15604999999999999</v>
      </c>
      <c r="L46">
        <f t="shared" si="10"/>
        <v>0.1733555724630737</v>
      </c>
      <c r="M46">
        <f t="shared" si="3"/>
        <v>-15.221243870337259</v>
      </c>
      <c r="N46">
        <f t="shared" si="11"/>
        <v>2.2000000000000015</v>
      </c>
      <c r="O46">
        <f t="shared" si="4"/>
        <v>-15.221243870337259</v>
      </c>
      <c r="Z46">
        <v>-0.85997800000000002</v>
      </c>
      <c r="AA46">
        <v>-0.338231</v>
      </c>
      <c r="AB46">
        <f t="shared" si="13"/>
        <v>0.92410084398024439</v>
      </c>
      <c r="AC46">
        <f t="shared" si="8"/>
        <v>-0.68561266229888296</v>
      </c>
      <c r="AD46">
        <f t="shared" si="14"/>
        <v>2.2000000000000015</v>
      </c>
      <c r="AE46">
        <f t="shared" si="9"/>
        <v>-0.68561266229888296</v>
      </c>
    </row>
    <row r="47" spans="10:31">
      <c r="J47">
        <v>8.0746999999999999E-2</v>
      </c>
      <c r="K47">
        <v>-0.139429</v>
      </c>
      <c r="L47">
        <f t="shared" si="10"/>
        <v>0.1611226987422939</v>
      </c>
      <c r="M47">
        <f t="shared" si="3"/>
        <v>-15.85686544933067</v>
      </c>
      <c r="N47">
        <f t="shared" si="11"/>
        <v>2.2400000000000015</v>
      </c>
      <c r="O47">
        <f t="shared" si="4"/>
        <v>-15.85686544933067</v>
      </c>
      <c r="Z47">
        <v>-0.90564800000000001</v>
      </c>
      <c r="AA47">
        <v>-0.26814199999999999</v>
      </c>
      <c r="AB47">
        <f t="shared" si="13"/>
        <v>0.94450962518547166</v>
      </c>
      <c r="AC47">
        <f t="shared" si="8"/>
        <v>-0.49587223936093583</v>
      </c>
      <c r="AD47">
        <f t="shared" si="14"/>
        <v>2.2400000000000015</v>
      </c>
      <c r="AE47">
        <f t="shared" si="9"/>
        <v>-0.49587223936093583</v>
      </c>
    </row>
    <row r="48" spans="10:31">
      <c r="J48">
        <v>6.7863000000000007E-2</v>
      </c>
      <c r="K48">
        <v>-0.13345599999999999</v>
      </c>
      <c r="L48">
        <f t="shared" si="10"/>
        <v>0.14971937317862374</v>
      </c>
      <c r="M48">
        <f t="shared" si="3"/>
        <v>-16.494439995784255</v>
      </c>
      <c r="N48">
        <f t="shared" si="11"/>
        <v>2.2800000000000016</v>
      </c>
      <c r="O48">
        <f t="shared" si="4"/>
        <v>-16.494439995784255</v>
      </c>
      <c r="Z48">
        <v>-0.91481100000000004</v>
      </c>
      <c r="AA48">
        <v>-0.214173</v>
      </c>
      <c r="AB48">
        <f t="shared" si="13"/>
        <v>0.93954735891811225</v>
      </c>
      <c r="AC48">
        <f t="shared" si="8"/>
        <v>-0.54162647841275935</v>
      </c>
      <c r="AD48">
        <f t="shared" si="14"/>
        <v>2.2800000000000016</v>
      </c>
      <c r="AE48">
        <f t="shared" si="9"/>
        <v>-0.54162647841275935</v>
      </c>
    </row>
    <row r="49" spans="10:31">
      <c r="J49">
        <v>6.9644999999999999E-2</v>
      </c>
      <c r="K49">
        <v>-0.136796</v>
      </c>
      <c r="L49">
        <f t="shared" si="10"/>
        <v>0.15350430495917697</v>
      </c>
      <c r="M49">
        <f t="shared" si="3"/>
        <v>-16.277588808452663</v>
      </c>
      <c r="N49">
        <f t="shared" si="11"/>
        <v>2.3200000000000016</v>
      </c>
      <c r="O49">
        <f t="shared" si="4"/>
        <v>-16.277588808452663</v>
      </c>
      <c r="Z49">
        <v>-0.94433199999999995</v>
      </c>
      <c r="AA49">
        <v>-0.14181299999999999</v>
      </c>
      <c r="AB49">
        <f t="shared" si="13"/>
        <v>0.95492086226713047</v>
      </c>
      <c r="AC49">
        <f t="shared" si="8"/>
        <v>-0.40065236947273841</v>
      </c>
      <c r="AD49">
        <f t="shared" si="14"/>
        <v>2.3200000000000016</v>
      </c>
      <c r="AE49">
        <f t="shared" si="9"/>
        <v>-0.40065236947273841</v>
      </c>
    </row>
    <row r="50" spans="10:31">
      <c r="J50">
        <v>6.4104999999999995E-2</v>
      </c>
      <c r="K50">
        <v>-0.14553199999999999</v>
      </c>
      <c r="L50">
        <f t="shared" si="10"/>
        <v>0.15902519941506124</v>
      </c>
      <c r="M50">
        <f t="shared" si="3"/>
        <v>-15.970681023054834</v>
      </c>
      <c r="N50">
        <f t="shared" si="11"/>
        <v>2.3600000000000017</v>
      </c>
      <c r="O50">
        <f t="shared" si="4"/>
        <v>-15.970681023054834</v>
      </c>
      <c r="Z50">
        <v>-0.95259899999999997</v>
      </c>
      <c r="AA50">
        <v>-8.4031999999999996E-2</v>
      </c>
      <c r="AB50">
        <f t="shared" si="13"/>
        <v>0.95629819189675347</v>
      </c>
      <c r="AC50">
        <f t="shared" si="8"/>
        <v>-0.38813330714641192</v>
      </c>
      <c r="AD50">
        <f t="shared" si="14"/>
        <v>2.3600000000000017</v>
      </c>
      <c r="AE50">
        <f t="shared" si="9"/>
        <v>-0.38813330714641192</v>
      </c>
    </row>
    <row r="51" spans="10:31">
      <c r="J51">
        <v>5.0282E-2</v>
      </c>
      <c r="K51">
        <v>-0.161079</v>
      </c>
      <c r="L51">
        <f t="shared" si="10"/>
        <v>0.1687445518083473</v>
      </c>
      <c r="M51">
        <f t="shared" si="3"/>
        <v>-15.455404803451959</v>
      </c>
      <c r="N51">
        <f t="shared" si="11"/>
        <v>2.4000000000000017</v>
      </c>
      <c r="O51">
        <f t="shared" si="4"/>
        <v>-15.455404803451959</v>
      </c>
      <c r="Z51">
        <v>-0.95689199999999996</v>
      </c>
      <c r="AA51">
        <v>-1.3767E-2</v>
      </c>
      <c r="AB51">
        <f t="shared" si="13"/>
        <v>0.95699102919149659</v>
      </c>
      <c r="AC51">
        <f t="shared" si="8"/>
        <v>-0.38184266538040257</v>
      </c>
      <c r="AD51">
        <f t="shared" si="14"/>
        <v>2.4000000000000017</v>
      </c>
      <c r="AE51">
        <f t="shared" si="9"/>
        <v>-0.38184266538040257</v>
      </c>
    </row>
    <row r="52" spans="10:31">
      <c r="J52">
        <v>2.6603999999999999E-2</v>
      </c>
      <c r="K52">
        <v>-0.17314099999999999</v>
      </c>
      <c r="L52">
        <f t="shared" si="10"/>
        <v>0.17517299648347628</v>
      </c>
      <c r="M52">
        <f t="shared" si="3"/>
        <v>-15.130656819761413</v>
      </c>
      <c r="N52">
        <f t="shared" si="11"/>
        <v>2.4400000000000017</v>
      </c>
      <c r="O52">
        <f t="shared" si="4"/>
        <v>-15.130656819761413</v>
      </c>
      <c r="Z52">
        <v>-0.95609900000000003</v>
      </c>
      <c r="AA52">
        <v>5.2227000000000003E-2</v>
      </c>
      <c r="AB52">
        <f t="shared" si="13"/>
        <v>0.9575243899400161</v>
      </c>
      <c r="AC52">
        <f t="shared" si="8"/>
        <v>-0.37700309848794278</v>
      </c>
      <c r="AD52">
        <f t="shared" si="14"/>
        <v>2.4400000000000017</v>
      </c>
      <c r="AE52">
        <f t="shared" si="9"/>
        <v>-0.37700309848794278</v>
      </c>
    </row>
    <row r="53" spans="10:31">
      <c r="J53">
        <f>-0.006293</f>
        <v>-6.293E-3</v>
      </c>
      <c r="K53">
        <v>-0.17633499999999999</v>
      </c>
      <c r="L53">
        <f t="shared" si="10"/>
        <v>0.17644725578483786</v>
      </c>
      <c r="M53">
        <f t="shared" si="3"/>
        <v>-15.067701833274324</v>
      </c>
      <c r="N53">
        <f t="shared" si="11"/>
        <v>2.4800000000000018</v>
      </c>
      <c r="O53">
        <f t="shared" si="4"/>
        <v>-15.067701833274324</v>
      </c>
      <c r="Z53">
        <v>-0.96101300000000001</v>
      </c>
      <c r="AA53">
        <v>8.5555000000000006E-2</v>
      </c>
      <c r="AB53">
        <f t="shared" si="13"/>
        <v>0.96481378731545908</v>
      </c>
      <c r="AC53">
        <f t="shared" si="8"/>
        <v>-0.3111299806903971</v>
      </c>
      <c r="AD53">
        <f t="shared" si="14"/>
        <v>2.4800000000000018</v>
      </c>
      <c r="AE53">
        <f t="shared" si="9"/>
        <v>-0.3111299806903971</v>
      </c>
    </row>
    <row r="54" spans="10:31">
      <c r="J54">
        <f>-0.03419</f>
        <v>-3.4189999999999998E-2</v>
      </c>
      <c r="K54">
        <v>-0.16022800000000001</v>
      </c>
      <c r="L54">
        <f t="shared" si="10"/>
        <v>0.16383518573249156</v>
      </c>
      <c r="M54">
        <f t="shared" si="3"/>
        <v>-15.7118564436424</v>
      </c>
      <c r="N54">
        <f t="shared" si="11"/>
        <v>2.5200000000000018</v>
      </c>
      <c r="O54">
        <f t="shared" si="4"/>
        <v>-15.7118564436424</v>
      </c>
      <c r="Z54">
        <v>-0.94889400000000002</v>
      </c>
      <c r="AA54">
        <v>0.13999500000000001</v>
      </c>
      <c r="AB54">
        <f t="shared" si="13"/>
        <v>0.95916548273016999</v>
      </c>
      <c r="AC54">
        <f t="shared" si="8"/>
        <v>-0.36212916969264164</v>
      </c>
      <c r="AD54">
        <f t="shared" si="14"/>
        <v>2.5200000000000018</v>
      </c>
      <c r="AE54">
        <f t="shared" si="9"/>
        <v>-0.36212916969264164</v>
      </c>
    </row>
    <row r="55" spans="10:31">
      <c r="J55">
        <f>-0.047614</f>
        <v>-4.7613999999999997E-2</v>
      </c>
      <c r="K55">
        <v>-0.13330400000000001</v>
      </c>
      <c r="L55">
        <f t="shared" si="10"/>
        <v>0.14155228508222678</v>
      </c>
      <c r="M55">
        <f t="shared" si="3"/>
        <v>-16.981662308303022</v>
      </c>
      <c r="N55">
        <f t="shared" si="11"/>
        <v>2.5600000000000018</v>
      </c>
      <c r="O55">
        <f t="shared" si="4"/>
        <v>-16.981662308303022</v>
      </c>
      <c r="Z55">
        <v>-0.93589299999999997</v>
      </c>
      <c r="AA55">
        <v>0.19585</v>
      </c>
      <c r="AB55">
        <f t="shared" si="13"/>
        <v>0.95616574397381537</v>
      </c>
      <c r="AC55">
        <f t="shared" si="8"/>
        <v>-0.38933639183908803</v>
      </c>
      <c r="AD55">
        <f t="shared" si="14"/>
        <v>2.5600000000000018</v>
      </c>
      <c r="AE55">
        <f t="shared" si="9"/>
        <v>-0.38933639183908803</v>
      </c>
    </row>
    <row r="56" spans="10:31">
      <c r="J56">
        <f>-0.047985</f>
        <v>-4.7985E-2</v>
      </c>
      <c r="K56">
        <v>-0.11749900000000001</v>
      </c>
      <c r="L56">
        <f t="shared" si="10"/>
        <v>0.1269195620304451</v>
      </c>
      <c r="M56">
        <f t="shared" si="3"/>
        <v>-17.929428704342861</v>
      </c>
      <c r="N56">
        <f t="shared" si="11"/>
        <v>2.6000000000000019</v>
      </c>
      <c r="O56">
        <f t="shared" si="4"/>
        <v>-17.929428704342861</v>
      </c>
      <c r="Z56">
        <v>-0.93533500000000003</v>
      </c>
      <c r="AA56">
        <v>0.25164900000000001</v>
      </c>
      <c r="AB56">
        <f t="shared" si="13"/>
        <v>0.96859629434868277</v>
      </c>
      <c r="AC56">
        <f t="shared" si="8"/>
        <v>-0.2771439361632711</v>
      </c>
      <c r="AD56">
        <f t="shared" si="14"/>
        <v>2.6000000000000019</v>
      </c>
      <c r="AE56">
        <f t="shared" si="9"/>
        <v>-0.2771439361632711</v>
      </c>
    </row>
    <row r="57" spans="10:31">
      <c r="J57">
        <f>-0.044003</f>
        <v>-4.4003E-2</v>
      </c>
      <c r="K57">
        <v>-0.11255900000000001</v>
      </c>
      <c r="L57">
        <f t="shared" si="10"/>
        <v>0.12085442685313601</v>
      </c>
      <c r="M57">
        <f t="shared" si="3"/>
        <v>-18.354748738361629</v>
      </c>
      <c r="N57">
        <f t="shared" si="11"/>
        <v>2.6400000000000019</v>
      </c>
      <c r="O57">
        <f t="shared" si="4"/>
        <v>-18.354748738361629</v>
      </c>
      <c r="Z57">
        <v>-0.92423</v>
      </c>
      <c r="AA57">
        <v>0.28403600000000001</v>
      </c>
      <c r="AB57">
        <f t="shared" si="13"/>
        <v>0.96689065679424169</v>
      </c>
      <c r="AC57">
        <f t="shared" si="8"/>
        <v>-0.29245272797582605</v>
      </c>
      <c r="AD57">
        <f t="shared" si="14"/>
        <v>2.6400000000000019</v>
      </c>
      <c r="AE57">
        <f t="shared" si="9"/>
        <v>-0.29245272797582605</v>
      </c>
    </row>
    <row r="58" spans="10:31">
      <c r="J58">
        <f>-0.042899</f>
        <v>-4.2899E-2</v>
      </c>
      <c r="K58">
        <v>-0.10986700000000001</v>
      </c>
      <c r="L58">
        <f t="shared" si="10"/>
        <v>0.11794524954401513</v>
      </c>
      <c r="M58">
        <f t="shared" si="3"/>
        <v>-18.566390928271005</v>
      </c>
      <c r="N58">
        <f t="shared" si="11"/>
        <v>2.6800000000000019</v>
      </c>
      <c r="O58">
        <f t="shared" si="4"/>
        <v>-18.566390928271005</v>
      </c>
      <c r="Z58">
        <v>-0.90497000000000005</v>
      </c>
      <c r="AA58">
        <v>0.33915400000000001</v>
      </c>
      <c r="AB58">
        <f t="shared" si="13"/>
        <v>0.9664347554884396</v>
      </c>
      <c r="AC58">
        <f t="shared" si="8"/>
        <v>-0.29654920182993127</v>
      </c>
      <c r="AD58">
        <f t="shared" si="14"/>
        <v>2.6800000000000019</v>
      </c>
      <c r="AE58">
        <f t="shared" si="9"/>
        <v>-0.29654920182993127</v>
      </c>
    </row>
    <row r="59" spans="10:31">
      <c r="J59">
        <f>-0.048069</f>
        <v>-4.8069000000000001E-2</v>
      </c>
      <c r="K59">
        <v>-0.117756</v>
      </c>
      <c r="L59">
        <f t="shared" si="10"/>
        <v>0.12718924599587811</v>
      </c>
      <c r="M59">
        <f t="shared" si="3"/>
        <v>-17.910992145149443</v>
      </c>
      <c r="N59">
        <f t="shared" si="11"/>
        <v>2.720000000000002</v>
      </c>
      <c r="O59">
        <f t="shared" si="4"/>
        <v>-17.910992145149443</v>
      </c>
      <c r="Z59">
        <v>-0.90388199999999996</v>
      </c>
      <c r="AA59">
        <v>0.38450200000000001</v>
      </c>
      <c r="AB59">
        <f t="shared" si="13"/>
        <v>0.98226496319883061</v>
      </c>
      <c r="AC59">
        <f t="shared" si="8"/>
        <v>-0.15542693400473423</v>
      </c>
      <c r="AD59">
        <f t="shared" si="14"/>
        <v>2.720000000000002</v>
      </c>
      <c r="AE59">
        <f t="shared" si="9"/>
        <v>-0.15542693400473423</v>
      </c>
    </row>
    <row r="60" spans="10:31">
      <c r="J60">
        <f>-0.061729</f>
        <v>-6.1728999999999999E-2</v>
      </c>
      <c r="K60">
        <v>-0.12700900000000001</v>
      </c>
      <c r="L60">
        <f t="shared" si="10"/>
        <v>0.14121528076663659</v>
      </c>
      <c r="M60">
        <f t="shared" si="3"/>
        <v>-17.002366123253708</v>
      </c>
      <c r="N60">
        <f t="shared" si="11"/>
        <v>2.760000000000002</v>
      </c>
      <c r="O60">
        <f t="shared" si="4"/>
        <v>-17.002366123253708</v>
      </c>
      <c r="Z60">
        <v>-0.88084899999999999</v>
      </c>
      <c r="AA60">
        <v>0.43680799999999997</v>
      </c>
      <c r="AB60">
        <f t="shared" si="13"/>
        <v>0.98320709398630757</v>
      </c>
      <c r="AC60">
        <f t="shared" si="8"/>
        <v>-0.14709993221248707</v>
      </c>
      <c r="AD60">
        <f t="shared" si="14"/>
        <v>2.760000000000002</v>
      </c>
      <c r="AE60">
        <f t="shared" si="9"/>
        <v>-0.14709993221248707</v>
      </c>
    </row>
    <row r="61" spans="10:31">
      <c r="J61">
        <f>-0.091738</f>
        <v>-9.1738E-2</v>
      </c>
      <c r="K61">
        <v>-0.128413</v>
      </c>
      <c r="L61">
        <f t="shared" si="10"/>
        <v>0.15781558609022114</v>
      </c>
      <c r="M61">
        <f t="shared" si="3"/>
        <v>-16.037002149438077</v>
      </c>
      <c r="N61">
        <f t="shared" si="11"/>
        <v>2.800000000000002</v>
      </c>
      <c r="O61">
        <f t="shared" si="4"/>
        <v>-16.037002149438077</v>
      </c>
      <c r="Z61">
        <v>-0.85509500000000005</v>
      </c>
      <c r="AA61">
        <v>0.46109899999999998</v>
      </c>
      <c r="AB61">
        <f t="shared" si="13"/>
        <v>0.97149356499464268</v>
      </c>
      <c r="AC61">
        <f t="shared" si="8"/>
        <v>-0.2512014349241885</v>
      </c>
      <c r="AD61">
        <f t="shared" si="14"/>
        <v>2.800000000000002</v>
      </c>
      <c r="AE61">
        <f t="shared" si="9"/>
        <v>-0.2512014349241885</v>
      </c>
    </row>
    <row r="62" spans="10:31">
      <c r="J62">
        <f>-0.126858</f>
        <v>-0.126858</v>
      </c>
      <c r="K62">
        <v>-0.106671</v>
      </c>
      <c r="L62">
        <f t="shared" si="10"/>
        <v>0.16574575229851291</v>
      </c>
      <c r="M62">
        <f t="shared" si="3"/>
        <v>-15.61115185598474</v>
      </c>
      <c r="N62">
        <f t="shared" si="11"/>
        <v>2.8400000000000021</v>
      </c>
      <c r="O62">
        <f t="shared" si="4"/>
        <v>-15.61115185598474</v>
      </c>
      <c r="Z62">
        <v>-0.83479400000000004</v>
      </c>
      <c r="AA62">
        <v>0.505297</v>
      </c>
      <c r="AB62">
        <f t="shared" si="13"/>
        <v>0.97581047373196406</v>
      </c>
      <c r="AC62">
        <f t="shared" si="8"/>
        <v>-0.21269049513327015</v>
      </c>
      <c r="AD62">
        <f t="shared" si="14"/>
        <v>2.8400000000000021</v>
      </c>
      <c r="AE62">
        <f t="shared" si="9"/>
        <v>-0.21269049513327015</v>
      </c>
    </row>
    <row r="63" spans="10:31">
      <c r="J63">
        <f>-0.136083</f>
        <v>-0.13608300000000001</v>
      </c>
      <c r="K63">
        <v>-7.0083000000000006E-2</v>
      </c>
      <c r="L63">
        <f t="shared" si="10"/>
        <v>0.1530692973068081</v>
      </c>
      <c r="M63">
        <f t="shared" si="3"/>
        <v>-16.302238230112327</v>
      </c>
      <c r="N63">
        <f t="shared" si="11"/>
        <v>2.8800000000000021</v>
      </c>
      <c r="O63">
        <f t="shared" si="4"/>
        <v>-16.302238230112327</v>
      </c>
      <c r="Z63">
        <v>-0.80286599999999997</v>
      </c>
      <c r="AA63">
        <v>0.53896100000000002</v>
      </c>
      <c r="AB63">
        <f t="shared" si="13"/>
        <v>0.96699160982761367</v>
      </c>
      <c r="AC63">
        <f t="shared" si="8"/>
        <v>-0.29154588176038893</v>
      </c>
      <c r="AD63">
        <f t="shared" si="14"/>
        <v>2.8800000000000021</v>
      </c>
      <c r="AE63">
        <f t="shared" si="9"/>
        <v>-0.29154588176038893</v>
      </c>
    </row>
    <row r="64" spans="10:31">
      <c r="J64">
        <f>-0.128089</f>
        <v>-0.12808900000000001</v>
      </c>
      <c r="K64">
        <v>-4.0323999999999999E-2</v>
      </c>
      <c r="L64">
        <f t="shared" si="10"/>
        <v>0.13428632431115239</v>
      </c>
      <c r="M64">
        <f t="shared" si="3"/>
        <v>-17.439364270619699</v>
      </c>
      <c r="N64">
        <f t="shared" si="11"/>
        <v>2.9200000000000021</v>
      </c>
      <c r="O64">
        <f t="shared" si="4"/>
        <v>-17.439364270619699</v>
      </c>
      <c r="Z64">
        <v>-0.78443200000000002</v>
      </c>
      <c r="AA64">
        <v>0.576129</v>
      </c>
      <c r="AB64">
        <f t="shared" si="13"/>
        <v>0.97327189791188362</v>
      </c>
      <c r="AC64">
        <f t="shared" si="8"/>
        <v>-0.23531632377967632</v>
      </c>
      <c r="AD64">
        <f t="shared" si="14"/>
        <v>2.9200000000000021</v>
      </c>
      <c r="AE64">
        <f t="shared" si="9"/>
        <v>-0.23531632377967632</v>
      </c>
    </row>
    <row r="65" spans="10:31">
      <c r="J65">
        <f>-0.115311</f>
        <v>-0.115311</v>
      </c>
      <c r="K65">
        <v>-2.6955E-2</v>
      </c>
      <c r="L65">
        <f t="shared" si="10"/>
        <v>0.11841958767872822</v>
      </c>
      <c r="M65">
        <f t="shared" si="3"/>
        <v>-18.531529108141484</v>
      </c>
      <c r="N65">
        <f t="shared" si="11"/>
        <v>2.9600000000000022</v>
      </c>
      <c r="O65">
        <f t="shared" si="4"/>
        <v>-18.531529108141484</v>
      </c>
      <c r="Z65">
        <v>-0.75557700000000005</v>
      </c>
      <c r="AA65">
        <v>0.60477700000000001</v>
      </c>
      <c r="AB65">
        <f t="shared" si="13"/>
        <v>0.96780774054457741</v>
      </c>
      <c r="AC65">
        <f t="shared" si="8"/>
        <v>-0.28421817436080277</v>
      </c>
      <c r="AD65">
        <f t="shared" si="14"/>
        <v>2.9600000000000022</v>
      </c>
      <c r="AE65">
        <f t="shared" si="9"/>
        <v>-0.28421817436080277</v>
      </c>
    </row>
    <row r="66" spans="10:31">
      <c r="J66">
        <f>-0.107971</f>
        <v>-0.107971</v>
      </c>
      <c r="K66">
        <v>-2.0827999999999999E-2</v>
      </c>
      <c r="L66">
        <f t="shared" ref="L66:L101" si="38">SQRT(J66^2+K66^2)</f>
        <v>0.10996154975717648</v>
      </c>
      <c r="M66">
        <f t="shared" ref="M66:M101" si="39">20*LOG10(L66)</f>
        <v>-19.175182960011334</v>
      </c>
      <c r="N66">
        <f t="shared" si="11"/>
        <v>3.0000000000000022</v>
      </c>
      <c r="O66">
        <f t="shared" ref="O66:O101" si="40">M66</f>
        <v>-19.175182960011334</v>
      </c>
      <c r="Z66">
        <v>-0.73166600000000004</v>
      </c>
      <c r="AA66">
        <v>0.64068400000000003</v>
      </c>
      <c r="AB66">
        <f t="shared" si="13"/>
        <v>0.97252821214194096</v>
      </c>
      <c r="AC66">
        <f t="shared" ref="AC66:AC101" si="41">20*LOG10(AB66)</f>
        <v>-0.24195582678337885</v>
      </c>
      <c r="AD66">
        <f t="shared" si="14"/>
        <v>3.0000000000000022</v>
      </c>
      <c r="AE66">
        <f t="shared" ref="AE66:AE101" si="42">AC66</f>
        <v>-0.24195582678337885</v>
      </c>
    </row>
    <row r="67" spans="10:31">
      <c r="J67">
        <f>-0.105548</f>
        <v>-0.105548</v>
      </c>
      <c r="K67">
        <v>-1.5862999999999999E-2</v>
      </c>
      <c r="L67">
        <f t="shared" si="38"/>
        <v>0.10673338312355699</v>
      </c>
      <c r="M67">
        <f t="shared" si="39"/>
        <v>-19.433994490832376</v>
      </c>
      <c r="N67">
        <f t="shared" ref="N67:N101" si="43">N66+0.04</f>
        <v>3.0400000000000023</v>
      </c>
      <c r="O67">
        <f t="shared" si="40"/>
        <v>-19.433994490832376</v>
      </c>
      <c r="Z67">
        <v>-0.702295</v>
      </c>
      <c r="AA67">
        <v>0.66767399999999999</v>
      </c>
      <c r="AB67">
        <f t="shared" ref="AB67:AB101" si="44">SQRT(Z67^2+AA67^2)</f>
        <v>0.96902365156945469</v>
      </c>
      <c r="AC67">
        <f t="shared" si="41"/>
        <v>-0.27331245442851138</v>
      </c>
      <c r="AD67">
        <f t="shared" ref="AD67:AD101" si="45">AD66+0.04</f>
        <v>3.0400000000000023</v>
      </c>
      <c r="AE67">
        <f t="shared" si="42"/>
        <v>-0.27331245442851138</v>
      </c>
    </row>
    <row r="68" spans="10:31">
      <c r="J68">
        <f>-0.108809</f>
        <v>-0.108809</v>
      </c>
      <c r="K68">
        <v>-1.4267999999999999E-2</v>
      </c>
      <c r="L68">
        <f t="shared" si="38"/>
        <v>0.10974048617078384</v>
      </c>
      <c r="M68">
        <f t="shared" si="39"/>
        <v>-19.192662402605428</v>
      </c>
      <c r="N68">
        <f t="shared" si="43"/>
        <v>3.0800000000000023</v>
      </c>
      <c r="O68">
        <f t="shared" si="40"/>
        <v>-19.192662402605428</v>
      </c>
      <c r="Z68">
        <v>-0.67255200000000004</v>
      </c>
      <c r="AA68">
        <v>0.70606500000000005</v>
      </c>
      <c r="AB68">
        <f t="shared" si="44"/>
        <v>0.97511741699602517</v>
      </c>
      <c r="AC68">
        <f t="shared" si="41"/>
        <v>-0.21886172739984827</v>
      </c>
      <c r="AD68">
        <f t="shared" si="45"/>
        <v>3.0800000000000023</v>
      </c>
      <c r="AE68">
        <f t="shared" si="42"/>
        <v>-0.21886172739984827</v>
      </c>
    </row>
    <row r="69" spans="10:31">
      <c r="J69">
        <f>-0.114793</f>
        <v>-0.11479300000000001</v>
      </c>
      <c r="K69">
        <v>-4.6999999999999997E-5</v>
      </c>
      <c r="L69">
        <f t="shared" si="38"/>
        <v>0.11479300962166643</v>
      </c>
      <c r="M69">
        <f t="shared" si="39"/>
        <v>-18.801691154295856</v>
      </c>
      <c r="N69">
        <f t="shared" si="43"/>
        <v>3.1200000000000023</v>
      </c>
      <c r="O69">
        <f t="shared" si="40"/>
        <v>-18.801691154295856</v>
      </c>
      <c r="Z69">
        <v>-0.65176000000000001</v>
      </c>
      <c r="AA69">
        <v>0.73970800000000003</v>
      </c>
      <c r="AB69">
        <f t="shared" si="44"/>
        <v>0.98587982171459421</v>
      </c>
      <c r="AC69">
        <f t="shared" si="41"/>
        <v>-0.12352044249836955</v>
      </c>
      <c r="AD69">
        <f t="shared" si="45"/>
        <v>3.1200000000000023</v>
      </c>
      <c r="AE69">
        <f t="shared" si="42"/>
        <v>-0.12352044249836955</v>
      </c>
    </row>
    <row r="70" spans="10:31">
      <c r="J70">
        <v>-0.116911</v>
      </c>
      <c r="K70">
        <v>1.5495999999999999E-2</v>
      </c>
      <c r="L70">
        <f t="shared" si="38"/>
        <v>0.11793348946334116</v>
      </c>
      <c r="M70">
        <f t="shared" si="39"/>
        <v>-18.567257023819788</v>
      </c>
      <c r="N70">
        <f t="shared" si="43"/>
        <v>3.1600000000000024</v>
      </c>
      <c r="O70">
        <f t="shared" si="40"/>
        <v>-18.567257023819788</v>
      </c>
      <c r="Z70">
        <v>-0.62021800000000005</v>
      </c>
      <c r="AA70">
        <v>0.77436300000000002</v>
      </c>
      <c r="AB70">
        <f t="shared" si="44"/>
        <v>0.99212318957526646</v>
      </c>
      <c r="AC70">
        <f t="shared" si="41"/>
        <v>-6.8687983708552058E-2</v>
      </c>
      <c r="AD70">
        <f t="shared" si="45"/>
        <v>3.1600000000000024</v>
      </c>
      <c r="AE70">
        <f t="shared" si="42"/>
        <v>-6.8687983708552058E-2</v>
      </c>
    </row>
    <row r="71" spans="10:31">
      <c r="J71">
        <v>-0.11081199999999999</v>
      </c>
      <c r="K71">
        <v>3.0359000000000001E-2</v>
      </c>
      <c r="L71">
        <f t="shared" si="38"/>
        <v>0.11489546651195598</v>
      </c>
      <c r="M71">
        <f t="shared" si="39"/>
        <v>-18.793942142976526</v>
      </c>
      <c r="N71">
        <f t="shared" si="43"/>
        <v>3.2000000000000024</v>
      </c>
      <c r="O71">
        <f t="shared" si="40"/>
        <v>-18.793942142976526</v>
      </c>
      <c r="Z71">
        <v>-0.58433199999999996</v>
      </c>
      <c r="AA71">
        <v>0.77419899999999997</v>
      </c>
      <c r="AB71">
        <f t="shared" si="44"/>
        <v>0.96996287445705875</v>
      </c>
      <c r="AC71">
        <f t="shared" si="41"/>
        <v>-0.26489776265441856</v>
      </c>
      <c r="AD71">
        <f t="shared" si="45"/>
        <v>3.2000000000000024</v>
      </c>
      <c r="AE71">
        <f t="shared" si="42"/>
        <v>-0.26489776265441856</v>
      </c>
    </row>
    <row r="72" spans="10:31">
      <c r="J72">
        <v>-9.8484000000000002E-2</v>
      </c>
      <c r="K72">
        <v>4.3615000000000001E-2</v>
      </c>
      <c r="L72">
        <f t="shared" si="38"/>
        <v>0.10770963968466332</v>
      </c>
      <c r="M72">
        <f t="shared" si="39"/>
        <v>-19.354908538587594</v>
      </c>
      <c r="N72">
        <f t="shared" si="43"/>
        <v>3.2400000000000024</v>
      </c>
      <c r="O72">
        <f t="shared" si="40"/>
        <v>-19.354908538587594</v>
      </c>
      <c r="Z72">
        <v>-0.56418000000000001</v>
      </c>
      <c r="AA72">
        <v>0.79795000000000005</v>
      </c>
      <c r="AB72">
        <f t="shared" si="44"/>
        <v>0.97725292268685493</v>
      </c>
      <c r="AC72">
        <f t="shared" si="41"/>
        <v>-0.19986044083831944</v>
      </c>
      <c r="AD72">
        <f t="shared" si="45"/>
        <v>3.2400000000000024</v>
      </c>
      <c r="AE72">
        <f t="shared" si="42"/>
        <v>-0.19986044083831944</v>
      </c>
    </row>
    <row r="73" spans="10:31">
      <c r="J73">
        <v>-8.8400999999999993E-2</v>
      </c>
      <c r="K73">
        <v>5.1318999999999997E-2</v>
      </c>
      <c r="L73">
        <f t="shared" si="38"/>
        <v>0.10221730069807164</v>
      </c>
      <c r="M73">
        <f t="shared" si="39"/>
        <v>-19.809511837095386</v>
      </c>
      <c r="N73">
        <f t="shared" si="43"/>
        <v>3.2800000000000025</v>
      </c>
      <c r="O73">
        <f t="shared" si="40"/>
        <v>-19.809511837095386</v>
      </c>
      <c r="Z73">
        <v>-0.53050200000000003</v>
      </c>
      <c r="AA73">
        <v>0.830681</v>
      </c>
      <c r="AB73">
        <f t="shared" si="44"/>
        <v>0.98562837609567633</v>
      </c>
      <c r="AC73">
        <f t="shared" si="41"/>
        <v>-0.12573603451078269</v>
      </c>
      <c r="AD73">
        <f t="shared" si="45"/>
        <v>3.2800000000000025</v>
      </c>
      <c r="AE73">
        <f t="shared" si="42"/>
        <v>-0.12573603451078269</v>
      </c>
    </row>
    <row r="74" spans="10:31">
      <c r="J74">
        <v>-7.5437000000000004E-2</v>
      </c>
      <c r="K74">
        <v>5.6309999999999999E-2</v>
      </c>
      <c r="L74">
        <f t="shared" si="38"/>
        <v>9.4135843699411331E-2</v>
      </c>
      <c r="M74">
        <f t="shared" si="39"/>
        <v>-20.524899612888969</v>
      </c>
      <c r="N74">
        <f t="shared" si="43"/>
        <v>3.3200000000000025</v>
      </c>
      <c r="O74">
        <f t="shared" si="40"/>
        <v>-20.524899612888969</v>
      </c>
      <c r="Z74">
        <v>-0.50464200000000003</v>
      </c>
      <c r="AA74">
        <v>0.83606000000000003</v>
      </c>
      <c r="AB74">
        <f t="shared" si="44"/>
        <v>0.97655510431516368</v>
      </c>
      <c r="AC74">
        <f t="shared" si="41"/>
        <v>-0.20606491286206258</v>
      </c>
      <c r="AD74">
        <f t="shared" si="45"/>
        <v>3.3200000000000025</v>
      </c>
      <c r="AE74">
        <f t="shared" si="42"/>
        <v>-0.20606491286206258</v>
      </c>
    </row>
    <row r="75" spans="10:31">
      <c r="J75">
        <v>-6.9067000000000003E-2</v>
      </c>
      <c r="K75">
        <v>5.6573999999999999E-2</v>
      </c>
      <c r="L75">
        <f t="shared" si="38"/>
        <v>8.9279717545476131E-2</v>
      </c>
      <c r="M75">
        <f t="shared" si="39"/>
        <v>-20.98494384766289</v>
      </c>
      <c r="N75">
        <f t="shared" si="43"/>
        <v>3.3600000000000025</v>
      </c>
      <c r="O75">
        <f t="shared" si="40"/>
        <v>-20.98494384766289</v>
      </c>
      <c r="Z75">
        <v>-0.46464499999999997</v>
      </c>
      <c r="AA75">
        <v>0.87680899999999995</v>
      </c>
      <c r="AB75">
        <f t="shared" si="44"/>
        <v>0.99231496940537978</v>
      </c>
      <c r="AC75">
        <f t="shared" si="41"/>
        <v>-6.7009142332902727E-2</v>
      </c>
      <c r="AD75">
        <f t="shared" si="45"/>
        <v>3.3600000000000025</v>
      </c>
      <c r="AE75">
        <f t="shared" si="42"/>
        <v>-6.7009142332902727E-2</v>
      </c>
    </row>
    <row r="76" spans="10:31">
      <c r="J76">
        <v>-6.4239000000000004E-2</v>
      </c>
      <c r="K76">
        <v>6.0317999999999997E-2</v>
      </c>
      <c r="L76">
        <f t="shared" si="38"/>
        <v>8.8118728117239642E-2</v>
      </c>
      <c r="M76">
        <f t="shared" si="39"/>
        <v>-21.098635599388366</v>
      </c>
      <c r="N76">
        <f t="shared" si="43"/>
        <v>3.4000000000000026</v>
      </c>
      <c r="O76">
        <f t="shared" si="40"/>
        <v>-21.098635599388366</v>
      </c>
      <c r="Z76">
        <v>-0.43132300000000001</v>
      </c>
      <c r="AA76">
        <v>0.878108</v>
      </c>
      <c r="AB76">
        <f t="shared" si="44"/>
        <v>0.97832161889278513</v>
      </c>
      <c r="AC76">
        <f t="shared" si="41"/>
        <v>-0.19036698709566094</v>
      </c>
      <c r="AD76">
        <f t="shared" si="45"/>
        <v>3.4000000000000026</v>
      </c>
      <c r="AE76">
        <f t="shared" si="42"/>
        <v>-0.19036698709566094</v>
      </c>
    </row>
    <row r="77" spans="10:31">
      <c r="J77">
        <v>-5.7267999999999999E-2</v>
      </c>
      <c r="K77">
        <v>6.1677999999999997E-2</v>
      </c>
      <c r="L77">
        <f t="shared" si="38"/>
        <v>8.4165310597656556E-2</v>
      </c>
      <c r="M77">
        <f t="shared" si="39"/>
        <v>-21.497337390970756</v>
      </c>
      <c r="N77">
        <f t="shared" si="43"/>
        <v>3.4400000000000026</v>
      </c>
      <c r="O77">
        <f t="shared" si="40"/>
        <v>-21.497337390970756</v>
      </c>
      <c r="Z77">
        <v>-0.41125899999999999</v>
      </c>
      <c r="AA77">
        <v>0.88986399999999999</v>
      </c>
      <c r="AB77">
        <f t="shared" si="44"/>
        <v>0.98030194510518032</v>
      </c>
      <c r="AC77">
        <f t="shared" si="41"/>
        <v>-0.1728027127697418</v>
      </c>
      <c r="AD77">
        <f t="shared" si="45"/>
        <v>3.4400000000000026</v>
      </c>
      <c r="AE77">
        <f t="shared" si="42"/>
        <v>-0.1728027127697418</v>
      </c>
    </row>
    <row r="78" spans="10:31">
      <c r="J78">
        <v>-5.2407000000000002E-2</v>
      </c>
      <c r="K78">
        <v>6.4963000000000007E-2</v>
      </c>
      <c r="L78">
        <f t="shared" si="38"/>
        <v>8.3466670102502596E-2</v>
      </c>
      <c r="M78">
        <f t="shared" si="39"/>
        <v>-21.569738246077993</v>
      </c>
      <c r="N78">
        <f t="shared" si="43"/>
        <v>3.4800000000000026</v>
      </c>
      <c r="O78">
        <f t="shared" si="40"/>
        <v>-21.569738246077993</v>
      </c>
      <c r="Z78">
        <v>-0.378411</v>
      </c>
      <c r="AA78">
        <v>0.92089100000000002</v>
      </c>
      <c r="AB78">
        <f t="shared" si="44"/>
        <v>0.99560791419212813</v>
      </c>
      <c r="AC78">
        <f t="shared" si="41"/>
        <v>-3.823319594327429E-2</v>
      </c>
      <c r="AD78">
        <f t="shared" si="45"/>
        <v>3.4800000000000026</v>
      </c>
      <c r="AE78">
        <f t="shared" si="42"/>
        <v>-3.823319594327429E-2</v>
      </c>
    </row>
    <row r="79" spans="10:31">
      <c r="J79">
        <v>-4.7725999999999998E-2</v>
      </c>
      <c r="K79">
        <v>6.5591999999999998E-2</v>
      </c>
      <c r="L79">
        <f t="shared" si="38"/>
        <v>8.1117701767246836E-2</v>
      </c>
      <c r="M79">
        <f t="shared" si="39"/>
        <v>-21.817687245999288</v>
      </c>
      <c r="N79">
        <f t="shared" si="43"/>
        <v>3.5200000000000027</v>
      </c>
      <c r="O79">
        <f t="shared" si="40"/>
        <v>-21.817687245999288</v>
      </c>
      <c r="Z79">
        <v>-0.34289399999999998</v>
      </c>
      <c r="AA79">
        <v>0.91247999999999996</v>
      </c>
      <c r="AB79">
        <f t="shared" si="44"/>
        <v>0.97477999858224418</v>
      </c>
      <c r="AC79">
        <f t="shared" si="41"/>
        <v>-0.22186781285828436</v>
      </c>
      <c r="AD79">
        <f t="shared" si="45"/>
        <v>3.5200000000000027</v>
      </c>
      <c r="AE79">
        <f t="shared" si="42"/>
        <v>-0.22186781285828436</v>
      </c>
    </row>
    <row r="80" spans="10:31">
      <c r="J80">
        <v>-4.4445999999999999E-2</v>
      </c>
      <c r="K80">
        <v>6.7546999999999996E-2</v>
      </c>
      <c r="L80">
        <f t="shared" si="38"/>
        <v>8.0858172901692504E-2</v>
      </c>
      <c r="M80">
        <f t="shared" si="39"/>
        <v>-21.845521527095578</v>
      </c>
      <c r="N80">
        <f t="shared" si="43"/>
        <v>3.5600000000000027</v>
      </c>
      <c r="O80">
        <f t="shared" si="40"/>
        <v>-21.845521527095578</v>
      </c>
      <c r="Z80">
        <v>-0.29154200000000002</v>
      </c>
      <c r="AA80">
        <v>0.95447800000000005</v>
      </c>
      <c r="AB80">
        <f t="shared" si="44"/>
        <v>0.99801051610090763</v>
      </c>
      <c r="AC80">
        <f t="shared" si="41"/>
        <v>-1.729764999339134E-2</v>
      </c>
      <c r="AD80">
        <f t="shared" si="45"/>
        <v>3.5600000000000027</v>
      </c>
      <c r="AE80">
        <f t="shared" si="42"/>
        <v>-1.729764999339134E-2</v>
      </c>
    </row>
    <row r="81" spans="10:31">
      <c r="J81">
        <v>-4.1243000000000002E-2</v>
      </c>
      <c r="K81">
        <v>7.5281000000000001E-2</v>
      </c>
      <c r="L81">
        <f t="shared" si="38"/>
        <v>8.5838301532590922E-2</v>
      </c>
      <c r="M81">
        <f t="shared" si="39"/>
        <v>-21.326377685315808</v>
      </c>
      <c r="N81">
        <f t="shared" si="43"/>
        <v>3.6000000000000028</v>
      </c>
      <c r="O81">
        <f t="shared" si="40"/>
        <v>-21.326377685315808</v>
      </c>
      <c r="Z81">
        <v>-0.252384</v>
      </c>
      <c r="AA81">
        <v>0.96419900000000003</v>
      </c>
      <c r="AB81">
        <f t="shared" si="44"/>
        <v>0.99668319693722141</v>
      </c>
      <c r="AC81">
        <f t="shared" si="41"/>
        <v>-2.8857268792554392E-2</v>
      </c>
      <c r="AD81">
        <f t="shared" si="45"/>
        <v>3.6000000000000028</v>
      </c>
      <c r="AE81">
        <f t="shared" si="42"/>
        <v>-2.8857268792554392E-2</v>
      </c>
    </row>
    <row r="82" spans="10:31">
      <c r="J82">
        <v>-2.7015999999999998E-2</v>
      </c>
      <c r="K82">
        <v>7.9399999999999998E-2</v>
      </c>
      <c r="L82">
        <f t="shared" si="38"/>
        <v>8.3870282317397737E-2</v>
      </c>
      <c r="M82">
        <f t="shared" si="39"/>
        <v>-21.527837901858611</v>
      </c>
      <c r="N82">
        <f t="shared" si="43"/>
        <v>3.6400000000000028</v>
      </c>
      <c r="O82">
        <f t="shared" si="40"/>
        <v>-21.527837901858611</v>
      </c>
      <c r="Z82">
        <v>-0.220225</v>
      </c>
      <c r="AA82">
        <v>0.93867500000000004</v>
      </c>
      <c r="AB82">
        <f t="shared" si="44"/>
        <v>0.96416274883963449</v>
      </c>
      <c r="AC82">
        <f t="shared" si="41"/>
        <v>-0.31699303652323929</v>
      </c>
      <c r="AD82">
        <f t="shared" si="45"/>
        <v>3.6400000000000028</v>
      </c>
      <c r="AE82">
        <f t="shared" si="42"/>
        <v>-0.31699303652323929</v>
      </c>
    </row>
    <row r="83" spans="10:31">
      <c r="J83">
        <v>-1.4786000000000001E-2</v>
      </c>
      <c r="K83">
        <v>7.9557000000000003E-2</v>
      </c>
      <c r="L83">
        <f t="shared" si="38"/>
        <v>8.0919355193921308E-2</v>
      </c>
      <c r="M83">
        <f t="shared" si="39"/>
        <v>-21.838951731281604</v>
      </c>
      <c r="N83">
        <f t="shared" si="43"/>
        <v>3.6800000000000028</v>
      </c>
      <c r="O83">
        <f t="shared" si="40"/>
        <v>-21.838951731281604</v>
      </c>
      <c r="Z83">
        <v>-0.20482900000000001</v>
      </c>
      <c r="AA83">
        <v>0.96943199999999996</v>
      </c>
      <c r="AB83">
        <f t="shared" si="44"/>
        <v>0.99083465919647762</v>
      </c>
      <c r="AC83">
        <f t="shared" si="41"/>
        <v>-7.9976205742761167E-2</v>
      </c>
      <c r="AD83">
        <f t="shared" si="45"/>
        <v>3.6800000000000028</v>
      </c>
      <c r="AE83">
        <f t="shared" si="42"/>
        <v>-7.9976205742761167E-2</v>
      </c>
    </row>
    <row r="84" spans="10:31">
      <c r="J84">
        <v>-6.816E-3</v>
      </c>
      <c r="K84">
        <v>7.4164999999999995E-2</v>
      </c>
      <c r="L84">
        <f t="shared" si="38"/>
        <v>7.4477547495872862E-2</v>
      </c>
      <c r="M84">
        <f t="shared" si="39"/>
        <v>-22.559492657329603</v>
      </c>
      <c r="N84">
        <f t="shared" si="43"/>
        <v>3.7200000000000029</v>
      </c>
      <c r="O84">
        <f t="shared" si="40"/>
        <v>-22.559492657329603</v>
      </c>
      <c r="Z84">
        <v>-0.13591700000000001</v>
      </c>
      <c r="AA84">
        <v>0.95152199999999998</v>
      </c>
      <c r="AB84">
        <f t="shared" si="44"/>
        <v>0.96118028869354155</v>
      </c>
      <c r="AC84">
        <f t="shared" si="41"/>
        <v>-0.34390288052967322</v>
      </c>
      <c r="AD84">
        <f t="shared" si="45"/>
        <v>3.7200000000000029</v>
      </c>
      <c r="AE84">
        <f t="shared" si="42"/>
        <v>-0.34390288052967322</v>
      </c>
    </row>
    <row r="85" spans="10:31">
      <c r="J85">
        <v>-8.6700000000000004E-4</v>
      </c>
      <c r="K85">
        <v>6.7773E-2</v>
      </c>
      <c r="L85">
        <f t="shared" si="38"/>
        <v>6.7778545410771399E-2</v>
      </c>
      <c r="M85">
        <f t="shared" si="39"/>
        <v>-23.378155115063993</v>
      </c>
      <c r="N85">
        <f t="shared" si="43"/>
        <v>3.7600000000000029</v>
      </c>
      <c r="O85">
        <f t="shared" si="40"/>
        <v>-23.378155115063993</v>
      </c>
      <c r="Z85">
        <v>-9.8457000000000003E-2</v>
      </c>
      <c r="AA85">
        <v>0.95313400000000004</v>
      </c>
      <c r="AB85">
        <f t="shared" si="44"/>
        <v>0.95820572050317043</v>
      </c>
      <c r="AC85">
        <f t="shared" si="41"/>
        <v>-0.37082481450539795</v>
      </c>
      <c r="AD85">
        <f t="shared" si="45"/>
        <v>3.7600000000000029</v>
      </c>
      <c r="AE85">
        <f t="shared" si="42"/>
        <v>-0.37082481450539795</v>
      </c>
    </row>
    <row r="86" spans="10:31">
      <c r="J86">
        <v>4.8000000000000001E-5</v>
      </c>
      <c r="K86">
        <v>6.0996000000000002E-2</v>
      </c>
      <c r="L86">
        <f t="shared" si="38"/>
        <v>6.0996018886481436E-2</v>
      </c>
      <c r="M86">
        <f t="shared" si="39"/>
        <v>-24.293970195540552</v>
      </c>
      <c r="N86">
        <f t="shared" si="43"/>
        <v>3.8000000000000029</v>
      </c>
      <c r="O86">
        <f t="shared" si="40"/>
        <v>-24.293970195540552</v>
      </c>
      <c r="Z86">
        <v>-7.6235999999999998E-2</v>
      </c>
      <c r="AA86">
        <v>0.95885200000000004</v>
      </c>
      <c r="AB86">
        <f t="shared" si="44"/>
        <v>0.9618778953692616</v>
      </c>
      <c r="AC86">
        <f t="shared" si="41"/>
        <v>-0.33760111086707123</v>
      </c>
      <c r="AD86">
        <f t="shared" si="45"/>
        <v>3.8000000000000029</v>
      </c>
      <c r="AE86">
        <f t="shared" si="42"/>
        <v>-0.33760111086707123</v>
      </c>
    </row>
    <row r="87" spans="10:31">
      <c r="J87">
        <v>-2.2399999999999998E-3</v>
      </c>
      <c r="K87">
        <v>5.8104000000000003E-2</v>
      </c>
      <c r="L87">
        <f t="shared" si="38"/>
        <v>5.814716171921034E-2</v>
      </c>
      <c r="M87">
        <f t="shared" si="39"/>
        <v>-24.709429584237267</v>
      </c>
      <c r="N87">
        <f t="shared" si="43"/>
        <v>3.840000000000003</v>
      </c>
      <c r="O87">
        <f t="shared" si="40"/>
        <v>-24.709429584237267</v>
      </c>
      <c r="Z87">
        <v>-3.3807999999999998E-2</v>
      </c>
      <c r="AA87">
        <v>0.97012699999999996</v>
      </c>
      <c r="AB87">
        <f t="shared" si="44"/>
        <v>0.97071590951884579</v>
      </c>
      <c r="AC87">
        <f t="shared" si="41"/>
        <v>-0.25815704922718608</v>
      </c>
      <c r="AD87">
        <f t="shared" si="45"/>
        <v>3.840000000000003</v>
      </c>
      <c r="AE87">
        <f t="shared" si="42"/>
        <v>-0.25815704922718608</v>
      </c>
    </row>
    <row r="88" spans="10:31">
      <c r="J88">
        <v>-3.052E-3</v>
      </c>
      <c r="K88">
        <v>5.7824E-2</v>
      </c>
      <c r="L88">
        <f t="shared" si="38"/>
        <v>5.7904487563573172E-2</v>
      </c>
      <c r="M88">
        <f t="shared" si="39"/>
        <v>-24.745755548050642</v>
      </c>
      <c r="N88">
        <f t="shared" si="43"/>
        <v>3.880000000000003</v>
      </c>
      <c r="O88">
        <f t="shared" si="40"/>
        <v>-24.745755548050642</v>
      </c>
      <c r="Z88">
        <v>4.2099999999999999E-4</v>
      </c>
      <c r="AA88">
        <v>0.94974099999999995</v>
      </c>
      <c r="AB88">
        <f t="shared" si="44"/>
        <v>0.94974109331017154</v>
      </c>
      <c r="AC88">
        <f t="shared" si="41"/>
        <v>-0.44789541151921619</v>
      </c>
      <c r="AD88">
        <f t="shared" si="45"/>
        <v>3.880000000000003</v>
      </c>
      <c r="AE88">
        <f t="shared" si="42"/>
        <v>-0.44789541151921619</v>
      </c>
    </row>
    <row r="89" spans="10:31">
      <c r="J89">
        <v>-6.1609999999999998E-3</v>
      </c>
      <c r="K89">
        <v>5.8674999999999998E-2</v>
      </c>
      <c r="L89">
        <f t="shared" si="38"/>
        <v>5.8997572373785008E-2</v>
      </c>
      <c r="M89">
        <f t="shared" si="39"/>
        <v>-24.58331716592329</v>
      </c>
      <c r="N89">
        <f t="shared" si="43"/>
        <v>3.920000000000003</v>
      </c>
      <c r="O89">
        <f t="shared" si="40"/>
        <v>-24.58331716592329</v>
      </c>
      <c r="Z89">
        <v>6.2955999999999998E-2</v>
      </c>
      <c r="AA89">
        <v>0.94897900000000002</v>
      </c>
      <c r="AB89">
        <f t="shared" si="44"/>
        <v>0.95106498220521185</v>
      </c>
      <c r="AC89">
        <f t="shared" si="41"/>
        <v>-0.43579617126225378</v>
      </c>
      <c r="AD89">
        <f t="shared" si="45"/>
        <v>3.920000000000003</v>
      </c>
      <c r="AE89">
        <f t="shared" si="42"/>
        <v>-0.43579617126225378</v>
      </c>
    </row>
    <row r="90" spans="10:31">
      <c r="J90">
        <v>-5.9439999999999996E-3</v>
      </c>
      <c r="K90">
        <v>6.5775E-2</v>
      </c>
      <c r="L90">
        <f t="shared" si="38"/>
        <v>6.604302961706103E-2</v>
      </c>
      <c r="M90">
        <f t="shared" si="39"/>
        <v>-23.603460247920623</v>
      </c>
      <c r="N90">
        <f t="shared" si="43"/>
        <v>3.9600000000000031</v>
      </c>
      <c r="O90">
        <f t="shared" si="40"/>
        <v>-23.603460247920623</v>
      </c>
      <c r="Z90">
        <v>0.11021599999999999</v>
      </c>
      <c r="AA90">
        <v>0.93398300000000001</v>
      </c>
      <c r="AB90">
        <f t="shared" si="44"/>
        <v>0.94046361489692942</v>
      </c>
      <c r="AC90">
        <f t="shared" si="41"/>
        <v>-0.53316003959597658</v>
      </c>
      <c r="AD90">
        <f t="shared" si="45"/>
        <v>3.9600000000000031</v>
      </c>
      <c r="AE90">
        <f t="shared" si="42"/>
        <v>-0.53316003959597658</v>
      </c>
    </row>
    <row r="91" spans="10:31">
      <c r="J91">
        <v>4.7600000000000002E-4</v>
      </c>
      <c r="K91">
        <v>7.5703999999999994E-2</v>
      </c>
      <c r="L91">
        <f t="shared" si="38"/>
        <v>7.5705496445106268E-2</v>
      </c>
      <c r="M91">
        <f t="shared" si="39"/>
        <v>-22.417451765580253</v>
      </c>
      <c r="N91">
        <f t="shared" si="43"/>
        <v>4.0000000000000027</v>
      </c>
      <c r="O91">
        <f t="shared" si="40"/>
        <v>-22.417451765580253</v>
      </c>
      <c r="Z91">
        <v>9.4058000000000003E-2</v>
      </c>
      <c r="AA91">
        <v>0.91185700000000003</v>
      </c>
      <c r="AB91">
        <f t="shared" si="44"/>
        <v>0.91669520333260168</v>
      </c>
      <c r="AC91">
        <f t="shared" si="41"/>
        <v>-0.75550082236303795</v>
      </c>
      <c r="AD91">
        <f t="shared" si="45"/>
        <v>4.0000000000000027</v>
      </c>
      <c r="AE91">
        <f t="shared" si="42"/>
        <v>-0.75550082236303795</v>
      </c>
    </row>
    <row r="92" spans="10:31">
      <c r="J92">
        <v>1.4763999999999999E-2</v>
      </c>
      <c r="K92">
        <v>8.1967999999999999E-2</v>
      </c>
      <c r="L92">
        <f t="shared" si="38"/>
        <v>8.3287026120518914E-2</v>
      </c>
      <c r="M92">
        <f t="shared" si="39"/>
        <v>-21.588452894576207</v>
      </c>
      <c r="N92">
        <f t="shared" si="43"/>
        <v>4.0400000000000027</v>
      </c>
      <c r="O92">
        <f t="shared" si="40"/>
        <v>-21.588452894576207</v>
      </c>
      <c r="Z92">
        <v>0.12664</v>
      </c>
      <c r="AA92">
        <v>0.907559</v>
      </c>
      <c r="AB92">
        <f t="shared" si="44"/>
        <v>0.91635202192225229</v>
      </c>
      <c r="AC92">
        <f t="shared" si="41"/>
        <v>-0.75875315088997264</v>
      </c>
      <c r="AD92">
        <f t="shared" si="45"/>
        <v>4.0400000000000027</v>
      </c>
      <c r="AE92">
        <f t="shared" si="42"/>
        <v>-0.75875315088997264</v>
      </c>
    </row>
    <row r="93" spans="10:31">
      <c r="J93">
        <v>3.3334999999999997E-2</v>
      </c>
      <c r="K93">
        <v>7.6470999999999997E-2</v>
      </c>
      <c r="L93">
        <f t="shared" si="38"/>
        <v>8.3420837121189334E-2</v>
      </c>
      <c r="M93">
        <f t="shared" si="39"/>
        <v>-21.574509127183497</v>
      </c>
      <c r="N93">
        <f t="shared" si="43"/>
        <v>4.0800000000000027</v>
      </c>
      <c r="O93">
        <f t="shared" si="40"/>
        <v>-21.574509127183497</v>
      </c>
      <c r="Z93">
        <v>0.23841000000000001</v>
      </c>
      <c r="AA93">
        <v>0.92494799999999999</v>
      </c>
      <c r="AB93">
        <f t="shared" si="44"/>
        <v>0.95517963274140227</v>
      </c>
      <c r="AC93">
        <f t="shared" si="41"/>
        <v>-0.39829893121047005</v>
      </c>
      <c r="AD93">
        <f t="shared" si="45"/>
        <v>4.0800000000000027</v>
      </c>
      <c r="AE93">
        <f t="shared" si="42"/>
        <v>-0.39829893121047005</v>
      </c>
    </row>
    <row r="94" spans="10:31">
      <c r="J94">
        <v>4.3660999999999998E-2</v>
      </c>
      <c r="K94">
        <v>5.9095000000000002E-2</v>
      </c>
      <c r="L94">
        <f t="shared" si="38"/>
        <v>7.3474498610061986E-2</v>
      </c>
      <c r="M94">
        <f t="shared" si="39"/>
        <v>-22.67726737741086</v>
      </c>
      <c r="N94">
        <f t="shared" si="43"/>
        <v>4.1200000000000028</v>
      </c>
      <c r="O94">
        <f t="shared" si="40"/>
        <v>-22.67726737741086</v>
      </c>
      <c r="Z94">
        <v>0.18781400000000001</v>
      </c>
      <c r="AA94">
        <v>0.89604300000000003</v>
      </c>
      <c r="AB94">
        <f t="shared" si="44"/>
        <v>0.91551469482745074</v>
      </c>
      <c r="AC94">
        <f t="shared" si="41"/>
        <v>-0.76669360985068313</v>
      </c>
      <c r="AD94">
        <f t="shared" si="45"/>
        <v>4.1200000000000028</v>
      </c>
      <c r="AE94">
        <f t="shared" si="42"/>
        <v>-0.76669360985068313</v>
      </c>
    </row>
    <row r="95" spans="10:31">
      <c r="J95">
        <v>3.9347E-2</v>
      </c>
      <c r="K95">
        <v>5.1128E-2</v>
      </c>
      <c r="L95">
        <f t="shared" si="38"/>
        <v>6.4515570159458413E-2</v>
      </c>
      <c r="M95">
        <f t="shared" si="39"/>
        <v>-23.806709205497345</v>
      </c>
      <c r="N95">
        <f t="shared" si="43"/>
        <v>4.1600000000000028</v>
      </c>
      <c r="O95">
        <f t="shared" si="40"/>
        <v>-23.806709205497345</v>
      </c>
      <c r="Z95">
        <v>0.25461299999999998</v>
      </c>
      <c r="AA95">
        <v>0.85544399999999998</v>
      </c>
      <c r="AB95">
        <f t="shared" si="44"/>
        <v>0.89253135345768098</v>
      </c>
      <c r="AC95">
        <f t="shared" si="41"/>
        <v>-0.9875303750271065</v>
      </c>
      <c r="AD95">
        <f t="shared" si="45"/>
        <v>4.1600000000000028</v>
      </c>
      <c r="AE95">
        <f t="shared" si="42"/>
        <v>-0.9875303750271065</v>
      </c>
    </row>
    <row r="96" spans="10:31">
      <c r="J96">
        <v>3.7850000000000002E-2</v>
      </c>
      <c r="K96">
        <v>4.4027999999999998E-2</v>
      </c>
      <c r="L96">
        <f t="shared" si="38"/>
        <v>5.8061065129740769E-2</v>
      </c>
      <c r="M96">
        <f t="shared" si="39"/>
        <v>-24.722300026054562</v>
      </c>
      <c r="N96">
        <f t="shared" si="43"/>
        <v>4.2000000000000028</v>
      </c>
      <c r="O96">
        <f t="shared" si="40"/>
        <v>-24.722300026054562</v>
      </c>
      <c r="Z96">
        <v>0.28237099999999998</v>
      </c>
      <c r="AA96">
        <v>0.85249699999999995</v>
      </c>
      <c r="AB96">
        <f t="shared" si="44"/>
        <v>0.89804482997788027</v>
      </c>
      <c r="AC96">
        <f t="shared" si="41"/>
        <v>-0.9340396602829284</v>
      </c>
      <c r="AD96">
        <f t="shared" si="45"/>
        <v>4.2000000000000028</v>
      </c>
      <c r="AE96">
        <f t="shared" si="42"/>
        <v>-0.9340396602829284</v>
      </c>
    </row>
    <row r="97" spans="7:31">
      <c r="J97">
        <v>3.3508000000000003E-2</v>
      </c>
      <c r="K97">
        <v>4.2372E-2</v>
      </c>
      <c r="L97">
        <f t="shared" si="38"/>
        <v>5.402011151413888E-2</v>
      </c>
      <c r="M97">
        <f t="shared" si="39"/>
        <v>-25.348890472602911</v>
      </c>
      <c r="N97">
        <f t="shared" si="43"/>
        <v>4.2400000000000029</v>
      </c>
      <c r="O97">
        <f t="shared" si="40"/>
        <v>-25.348890472602911</v>
      </c>
      <c r="Z97">
        <v>0.325376</v>
      </c>
      <c r="AA97">
        <v>0.81957199999999997</v>
      </c>
      <c r="AB97">
        <f t="shared" si="44"/>
        <v>0.88179805202778716</v>
      </c>
      <c r="AC97">
        <f t="shared" si="41"/>
        <v>-1.0926172980940692</v>
      </c>
      <c r="AD97">
        <f t="shared" si="45"/>
        <v>4.2400000000000029</v>
      </c>
      <c r="AE97">
        <f t="shared" si="42"/>
        <v>-1.0926172980940692</v>
      </c>
    </row>
    <row r="98" spans="7:31">
      <c r="J98">
        <v>3.3050000000000003E-2</v>
      </c>
      <c r="K98">
        <v>4.4696E-2</v>
      </c>
      <c r="L98">
        <f t="shared" si="38"/>
        <v>5.5588082499758884E-2</v>
      </c>
      <c r="M98">
        <f t="shared" si="39"/>
        <v>-25.100366132157941</v>
      </c>
      <c r="N98">
        <f t="shared" si="43"/>
        <v>4.2800000000000029</v>
      </c>
      <c r="O98">
        <f t="shared" si="40"/>
        <v>-25.100366132157941</v>
      </c>
      <c r="Z98">
        <v>0.35448200000000002</v>
      </c>
      <c r="AA98">
        <v>0.82468600000000003</v>
      </c>
      <c r="AB98">
        <f t="shared" si="44"/>
        <v>0.89764385305086347</v>
      </c>
      <c r="AC98">
        <f t="shared" si="41"/>
        <v>-0.9379187752166952</v>
      </c>
      <c r="AD98">
        <f t="shared" si="45"/>
        <v>4.2800000000000029</v>
      </c>
      <c r="AE98">
        <f t="shared" si="42"/>
        <v>-0.9379187752166952</v>
      </c>
    </row>
    <row r="99" spans="7:31">
      <c r="J99">
        <v>3.4089000000000001E-2</v>
      </c>
      <c r="K99">
        <v>4.9621999999999999E-2</v>
      </c>
      <c r="L99">
        <f t="shared" si="38"/>
        <v>6.0203013255151941E-2</v>
      </c>
      <c r="M99">
        <f t="shared" si="39"/>
        <v>-24.407635421576146</v>
      </c>
      <c r="N99">
        <f t="shared" si="43"/>
        <v>4.3200000000000029</v>
      </c>
      <c r="O99">
        <f t="shared" si="40"/>
        <v>-24.407635421576146</v>
      </c>
      <c r="Z99">
        <v>0.39356400000000002</v>
      </c>
      <c r="AA99">
        <v>0.78923200000000004</v>
      </c>
      <c r="AB99">
        <f t="shared" si="44"/>
        <v>0.8819182342598435</v>
      </c>
      <c r="AC99">
        <f t="shared" si="41"/>
        <v>-1.0914335594011406</v>
      </c>
      <c r="AD99">
        <f t="shared" si="45"/>
        <v>4.3200000000000029</v>
      </c>
      <c r="AE99">
        <f t="shared" si="42"/>
        <v>-1.0914335594011406</v>
      </c>
    </row>
    <row r="100" spans="7:31">
      <c r="J100">
        <v>3.7397E-2</v>
      </c>
      <c r="K100">
        <v>5.9708999999999998E-2</v>
      </c>
      <c r="L100">
        <f t="shared" si="38"/>
        <v>7.0453532842576452E-2</v>
      </c>
      <c r="M100">
        <f t="shared" si="39"/>
        <v>-23.041944492379169</v>
      </c>
      <c r="N100">
        <f t="shared" si="43"/>
        <v>4.360000000000003</v>
      </c>
      <c r="O100">
        <f t="shared" si="40"/>
        <v>-23.041944492379169</v>
      </c>
      <c r="Z100">
        <v>0.44431199999999998</v>
      </c>
      <c r="AA100">
        <v>0.75984700000000005</v>
      </c>
      <c r="AB100">
        <f t="shared" si="44"/>
        <v>0.880216232952449</v>
      </c>
      <c r="AC100">
        <f t="shared" si="41"/>
        <v>-1.1082125287614915</v>
      </c>
      <c r="AD100">
        <f t="shared" si="45"/>
        <v>4.360000000000003</v>
      </c>
      <c r="AE100">
        <f t="shared" si="42"/>
        <v>-1.1082125287614915</v>
      </c>
    </row>
    <row r="101" spans="7:31">
      <c r="J101">
        <v>5.4393999999999998E-2</v>
      </c>
      <c r="K101">
        <v>6.9151000000000004E-2</v>
      </c>
      <c r="L101">
        <f t="shared" si="38"/>
        <v>8.7980498049283623E-2</v>
      </c>
      <c r="M101">
        <f t="shared" si="39"/>
        <v>-21.112271677043687</v>
      </c>
      <c r="N101">
        <f t="shared" si="43"/>
        <v>4.400000000000003</v>
      </c>
      <c r="O101">
        <f t="shared" si="40"/>
        <v>-21.112271677043687</v>
      </c>
      <c r="Z101">
        <v>0.409553</v>
      </c>
      <c r="AA101">
        <v>0.67583300000000002</v>
      </c>
      <c r="AB101">
        <f t="shared" si="44"/>
        <v>0.79024293966982084</v>
      </c>
      <c r="AC101">
        <f t="shared" si="41"/>
        <v>-2.0447875124537593</v>
      </c>
      <c r="AD101">
        <f t="shared" si="45"/>
        <v>4.400000000000003</v>
      </c>
      <c r="AE101">
        <f t="shared" si="42"/>
        <v>-2.0447875124537593</v>
      </c>
    </row>
    <row r="107" spans="7:31">
      <c r="G107">
        <v>1</v>
      </c>
      <c r="H107">
        <v>1.3694E-2</v>
      </c>
      <c r="I107">
        <v>-4.6719999999999998E-2</v>
      </c>
      <c r="J107">
        <v>-0.93532999999999999</v>
      </c>
      <c r="K107">
        <v>-0.2601</v>
      </c>
      <c r="L107">
        <v>-0.93532999999999999</v>
      </c>
      <c r="M107">
        <v>-0.2601</v>
      </c>
      <c r="N107">
        <v>1.3694E-2</v>
      </c>
      <c r="O107">
        <v>-4.6719999999999998E-2</v>
      </c>
      <c r="S107">
        <v>0.25193599999999999</v>
      </c>
      <c r="T107">
        <v>-3.9320000000000001E-2</v>
      </c>
    </row>
    <row r="108" spans="7:31">
      <c r="G108">
        <v>1.1000000000000001</v>
      </c>
      <c r="H108" s="1">
        <v>-3.0300000000000001E-3</v>
      </c>
      <c r="I108">
        <v>-6.2640000000000001E-2</v>
      </c>
      <c r="J108">
        <v>-0.96601999999999999</v>
      </c>
      <c r="K108">
        <v>3.2773999999999998E-2</v>
      </c>
      <c r="L108">
        <v>-0.96601999999999999</v>
      </c>
      <c r="M108">
        <v>3.2773999999999998E-2</v>
      </c>
      <c r="N108" s="1">
        <v>-3.0300000000000001E-3</v>
      </c>
      <c r="O108">
        <v>-6.2640000000000001E-2</v>
      </c>
      <c r="S108">
        <v>0.26544899999999999</v>
      </c>
      <c r="T108">
        <v>-7.8365000000000004E-2</v>
      </c>
    </row>
    <row r="109" spans="7:31">
      <c r="G109">
        <v>1.2</v>
      </c>
      <c r="H109">
        <v>-2.213E-2</v>
      </c>
      <c r="I109">
        <v>-5.7110000000000001E-2</v>
      </c>
      <c r="J109">
        <v>-0.90583999999999998</v>
      </c>
      <c r="K109">
        <v>0.32683499999999999</v>
      </c>
      <c r="L109">
        <v>-0.90583999999999998</v>
      </c>
      <c r="M109">
        <v>0.32683499999999999</v>
      </c>
      <c r="N109">
        <v>-2.213E-2</v>
      </c>
      <c r="O109">
        <v>-5.7110000000000001E-2</v>
      </c>
      <c r="S109">
        <v>0.27122600000000002</v>
      </c>
      <c r="T109">
        <v>-0.12307899999999999</v>
      </c>
    </row>
    <row r="110" spans="7:31">
      <c r="G110">
        <v>1.3</v>
      </c>
      <c r="H110">
        <v>-2.2769999999999999E-2</v>
      </c>
      <c r="I110">
        <v>-2.8160000000000001E-2</v>
      </c>
      <c r="J110">
        <v>-0.75256999999999996</v>
      </c>
      <c r="K110">
        <v>0.59611800000000004</v>
      </c>
      <c r="L110">
        <v>-0.75256999999999996</v>
      </c>
      <c r="M110">
        <v>0.59611800000000004</v>
      </c>
      <c r="N110">
        <v>-2.2769999999999999E-2</v>
      </c>
      <c r="O110">
        <v>-2.8160000000000001E-2</v>
      </c>
      <c r="S110">
        <v>0.26863799999999999</v>
      </c>
      <c r="T110">
        <v>-0.16742499999999999</v>
      </c>
      <c r="X110">
        <v>-0.89738300000000004</v>
      </c>
      <c r="Y110">
        <v>-0.26325999999999999</v>
      </c>
    </row>
    <row r="111" spans="7:31">
      <c r="G111">
        <v>1.4</v>
      </c>
      <c r="H111">
        <v>1.9512000000000002E-2</v>
      </c>
      <c r="I111">
        <v>8.8059999999999996E-3</v>
      </c>
      <c r="J111">
        <v>-0.50732999999999995</v>
      </c>
      <c r="K111">
        <v>0.80942000000000003</v>
      </c>
      <c r="L111">
        <v>-0.50732999999999995</v>
      </c>
      <c r="M111">
        <v>0.80942000000000003</v>
      </c>
      <c r="N111">
        <v>1.9512000000000002E-2</v>
      </c>
      <c r="O111">
        <v>8.8059999999999996E-3</v>
      </c>
      <c r="S111">
        <v>0.26719500000000002</v>
      </c>
      <c r="T111">
        <v>-0.21237</v>
      </c>
      <c r="X111">
        <v>-0.92904600000000004</v>
      </c>
      <c r="Y111">
        <v>-5.348E-2</v>
      </c>
    </row>
    <row r="112" spans="7:31">
      <c r="G112">
        <v>1.5</v>
      </c>
      <c r="H112">
        <v>0.118323</v>
      </c>
      <c r="I112">
        <v>1.4370000000000001E-2</v>
      </c>
      <c r="J112">
        <v>-0.1822</v>
      </c>
      <c r="K112">
        <v>0.92348699999999995</v>
      </c>
      <c r="L112">
        <v>-0.1822</v>
      </c>
      <c r="M112">
        <v>0.92348699999999995</v>
      </c>
      <c r="N112">
        <v>0.118323</v>
      </c>
      <c r="O112">
        <v>1.4370000000000001E-2</v>
      </c>
      <c r="S112">
        <v>0.26646700000000001</v>
      </c>
      <c r="T112">
        <v>-0.26749099999999998</v>
      </c>
      <c r="X112">
        <v>-0.91078400000000004</v>
      </c>
      <c r="Y112">
        <v>0.16036400000000001</v>
      </c>
    </row>
    <row r="113" spans="7:25">
      <c r="G113">
        <v>1.6</v>
      </c>
      <c r="H113">
        <v>0.24938399999999999</v>
      </c>
      <c r="I113">
        <v>-6.7460000000000006E-2</v>
      </c>
      <c r="J113">
        <v>0.177263</v>
      </c>
      <c r="K113">
        <v>0.88730699999999996</v>
      </c>
      <c r="L113">
        <v>0.177263</v>
      </c>
      <c r="M113">
        <v>0.88730699999999996</v>
      </c>
      <c r="N113">
        <v>0.24938399999999999</v>
      </c>
      <c r="O113">
        <v>-6.7460000000000006E-2</v>
      </c>
      <c r="S113">
        <v>0.25186199999999997</v>
      </c>
      <c r="T113">
        <v>-0.34224900000000003</v>
      </c>
      <c r="X113">
        <v>-0.84783299999999995</v>
      </c>
      <c r="Y113">
        <v>0.36067399999999999</v>
      </c>
    </row>
    <row r="114" spans="7:25">
      <c r="G114">
        <v>1.7</v>
      </c>
      <c r="H114">
        <v>0.33182</v>
      </c>
      <c r="I114">
        <v>-0.26379000000000002</v>
      </c>
      <c r="J114">
        <v>0.475051</v>
      </c>
      <c r="K114">
        <v>0.68359800000000004</v>
      </c>
      <c r="L114">
        <v>0.475051</v>
      </c>
      <c r="M114">
        <v>0.68359800000000004</v>
      </c>
      <c r="N114">
        <v>0.33182099999999998</v>
      </c>
      <c r="O114">
        <v>-0.26379000000000002</v>
      </c>
      <c r="S114">
        <v>0.20185500000000001</v>
      </c>
      <c r="T114">
        <v>-0.430842</v>
      </c>
      <c r="X114">
        <v>-0.72906099999999996</v>
      </c>
      <c r="Y114">
        <v>0.54223100000000002</v>
      </c>
    </row>
    <row r="115" spans="7:25">
      <c r="G115">
        <v>1.8</v>
      </c>
      <c r="H115">
        <v>0.27823199999999998</v>
      </c>
      <c r="I115">
        <v>-0.51449999999999996</v>
      </c>
      <c r="J115">
        <v>0.61455199999999999</v>
      </c>
      <c r="K115">
        <v>0.38390999999999997</v>
      </c>
      <c r="L115">
        <v>0.61455199999999999</v>
      </c>
      <c r="M115">
        <v>0.38390999999999997</v>
      </c>
      <c r="N115">
        <v>0.27823399999999998</v>
      </c>
      <c r="O115">
        <v>-0.51449999999999996</v>
      </c>
      <c r="S115">
        <v>0.11505799999999999</v>
      </c>
      <c r="T115">
        <v>-0.50450899999999999</v>
      </c>
      <c r="X115">
        <v>-0.57537799999999995</v>
      </c>
      <c r="Y115">
        <v>0.69513499999999995</v>
      </c>
    </row>
    <row r="116" spans="7:25">
      <c r="G116">
        <v>1.9</v>
      </c>
      <c r="H116">
        <v>8.8096999999999995E-2</v>
      </c>
      <c r="I116">
        <v>-0.70835000000000004</v>
      </c>
      <c r="J116">
        <v>0.59069300000000002</v>
      </c>
      <c r="K116">
        <v>0.11046599999999999</v>
      </c>
      <c r="L116">
        <v>0.59069300000000002</v>
      </c>
      <c r="M116">
        <v>0.11046599999999999</v>
      </c>
      <c r="N116">
        <v>8.8099999999999998E-2</v>
      </c>
      <c r="O116">
        <v>-0.70835000000000004</v>
      </c>
      <c r="S116">
        <v>1.1640000000000001E-3</v>
      </c>
      <c r="T116">
        <v>-0.53714300000000004</v>
      </c>
      <c r="X116">
        <v>-0.37416300000000002</v>
      </c>
      <c r="Y116">
        <v>0.79764999999999997</v>
      </c>
    </row>
    <row r="117" spans="7:25">
      <c r="G117">
        <v>2</v>
      </c>
      <c r="H117">
        <v>-0.16114999999999999</v>
      </c>
      <c r="I117">
        <v>-0.78685000000000005</v>
      </c>
      <c r="J117">
        <v>0.47961300000000001</v>
      </c>
      <c r="K117">
        <v>-6.8760000000000002E-2</v>
      </c>
      <c r="L117">
        <v>0.47961300000000001</v>
      </c>
      <c r="M117">
        <v>-6.8760000000000002E-2</v>
      </c>
      <c r="N117">
        <v>-0.16114999999999999</v>
      </c>
      <c r="O117">
        <v>-0.78685000000000005</v>
      </c>
      <c r="S117">
        <f>-0.108897</f>
        <v>-0.10889699999999999</v>
      </c>
      <c r="T117">
        <v>-0.53537999999999997</v>
      </c>
      <c r="X117">
        <v>-0.159862</v>
      </c>
      <c r="Y117">
        <v>0.85226500000000005</v>
      </c>
    </row>
    <row r="118" spans="7:25">
      <c r="G118">
        <v>2.1</v>
      </c>
      <c r="H118">
        <v>-0.39826</v>
      </c>
      <c r="I118">
        <v>-0.76297999999999999</v>
      </c>
      <c r="J118">
        <v>0.35330600000000001</v>
      </c>
      <c r="K118">
        <v>-0.15909000000000001</v>
      </c>
      <c r="L118">
        <v>0.35330600000000001</v>
      </c>
      <c r="M118">
        <v>-0.15909000000000001</v>
      </c>
      <c r="N118">
        <v>-0.39824999999999999</v>
      </c>
      <c r="O118">
        <v>-0.76297999999999999</v>
      </c>
      <c r="S118">
        <f>-0.212985</f>
        <v>-0.21298500000000001</v>
      </c>
      <c r="T118">
        <v>-0.51106600000000002</v>
      </c>
      <c r="X118">
        <v>7.2714000000000001E-2</v>
      </c>
      <c r="Y118">
        <v>0.84802100000000002</v>
      </c>
    </row>
    <row r="119" spans="7:25">
      <c r="G119">
        <v>2.2000000000000002</v>
      </c>
      <c r="H119">
        <v>-0.59164000000000005</v>
      </c>
      <c r="I119">
        <v>-0.67413999999999996</v>
      </c>
      <c r="J119">
        <v>0.24521599999999999</v>
      </c>
      <c r="K119">
        <v>-0.19192000000000001</v>
      </c>
      <c r="L119">
        <v>0.24521599999999999</v>
      </c>
      <c r="M119">
        <v>-0.19192000000000001</v>
      </c>
      <c r="N119">
        <v>-0.59162999999999999</v>
      </c>
      <c r="O119">
        <v>-0.67413999999999996</v>
      </c>
      <c r="S119">
        <f>-0.307242</f>
        <v>-0.30724200000000002</v>
      </c>
      <c r="T119">
        <v>-0.46202799999999999</v>
      </c>
      <c r="X119">
        <v>0.296684</v>
      </c>
      <c r="Y119">
        <v>0.778196</v>
      </c>
    </row>
    <row r="120" spans="7:25">
      <c r="G120">
        <v>2.2999999999999998</v>
      </c>
      <c r="H120">
        <v>-0.73646999999999996</v>
      </c>
      <c r="I120">
        <v>-0.55162999999999995</v>
      </c>
      <c r="J120">
        <v>0.16256599999999999</v>
      </c>
      <c r="K120">
        <v>-0.19409000000000001</v>
      </c>
      <c r="L120">
        <v>0.16256599999999999</v>
      </c>
      <c r="M120">
        <v>-0.19409000000000001</v>
      </c>
      <c r="N120">
        <v>-0.73646999999999996</v>
      </c>
      <c r="O120">
        <v>-0.55162999999999995</v>
      </c>
      <c r="S120">
        <f>-0.371837</f>
        <v>-0.37183699999999997</v>
      </c>
      <c r="T120">
        <v>-0.39477800000000002</v>
      </c>
      <c r="X120">
        <v>0.496782</v>
      </c>
      <c r="Y120">
        <v>0.65052900000000002</v>
      </c>
    </row>
    <row r="121" spans="7:25">
      <c r="G121">
        <v>2.4</v>
      </c>
      <c r="H121">
        <v>-0.83831</v>
      </c>
      <c r="I121">
        <v>-0.41516999999999998</v>
      </c>
      <c r="J121">
        <v>0.102351</v>
      </c>
      <c r="K121">
        <v>-0.18203</v>
      </c>
      <c r="L121">
        <v>0.102351</v>
      </c>
      <c r="M121">
        <v>-0.18203</v>
      </c>
      <c r="N121">
        <v>-0.83830000000000005</v>
      </c>
      <c r="O121">
        <v>-0.41516999999999998</v>
      </c>
      <c r="S121">
        <f>-0.411367</f>
        <v>-0.41136699999999998</v>
      </c>
      <c r="T121">
        <v>-0.32814900000000002</v>
      </c>
      <c r="X121">
        <v>0.66163000000000005</v>
      </c>
      <c r="Y121">
        <v>0.46364300000000003</v>
      </c>
    </row>
    <row r="122" spans="7:25">
      <c r="G122">
        <v>2.5</v>
      </c>
      <c r="H122">
        <v>-0.90486</v>
      </c>
      <c r="I122">
        <v>-0.27583999999999997</v>
      </c>
      <c r="J122">
        <v>5.9336E-2</v>
      </c>
      <c r="K122">
        <v>-0.16447000000000001</v>
      </c>
      <c r="L122">
        <v>5.9336E-2</v>
      </c>
      <c r="M122">
        <v>-0.16447000000000001</v>
      </c>
      <c r="N122">
        <v>-0.90486</v>
      </c>
      <c r="O122">
        <v>-0.27584999999999998</v>
      </c>
      <c r="S122">
        <f>-0.447874</f>
        <v>-0.44787399999999999</v>
      </c>
      <c r="T122">
        <v>-0.28426000000000001</v>
      </c>
      <c r="X122">
        <v>0.76839599999999997</v>
      </c>
      <c r="Y122">
        <v>0.21679399999999999</v>
      </c>
    </row>
    <row r="123" spans="7:25">
      <c r="G123">
        <v>2.6</v>
      </c>
      <c r="H123">
        <v>-0.94316</v>
      </c>
      <c r="I123">
        <v>-0.13955999999999999</v>
      </c>
      <c r="J123">
        <v>2.8805000000000001E-2</v>
      </c>
      <c r="K123">
        <v>-0.14566999999999999</v>
      </c>
      <c r="L123">
        <v>2.8805000000000001E-2</v>
      </c>
      <c r="M123">
        <v>-0.14566999999999999</v>
      </c>
      <c r="N123">
        <v>-0.94316</v>
      </c>
      <c r="O123">
        <v>-0.13955999999999999</v>
      </c>
      <c r="S123">
        <f>-0.500699</f>
        <v>-0.50069900000000001</v>
      </c>
      <c r="T123">
        <v>-0.24418200000000001</v>
      </c>
      <c r="X123">
        <v>0.77997799999999995</v>
      </c>
      <c r="Y123">
        <v>-4.7618000000000001E-2</v>
      </c>
    </row>
    <row r="124" spans="7:25">
      <c r="G124">
        <v>2.7</v>
      </c>
      <c r="H124">
        <v>-0.95884999999999998</v>
      </c>
      <c r="I124" s="1">
        <v>-9.2499999999999995E-3</v>
      </c>
      <c r="J124">
        <v>7.156E-3</v>
      </c>
      <c r="K124">
        <v>-0.12751999999999999</v>
      </c>
      <c r="L124">
        <v>7.156E-3</v>
      </c>
      <c r="M124">
        <v>-0.12751999999999999</v>
      </c>
      <c r="N124">
        <v>-0.95884999999999998</v>
      </c>
      <c r="O124" s="1">
        <v>-9.2599999999999991E-3</v>
      </c>
      <c r="S124">
        <f>-0.576193</f>
        <v>-0.57619299999999996</v>
      </c>
      <c r="T124">
        <v>-0.17244699999999999</v>
      </c>
      <c r="X124">
        <v>0.70431699999999997</v>
      </c>
      <c r="Y124">
        <v>-0.30851600000000001</v>
      </c>
    </row>
    <row r="125" spans="7:25">
      <c r="G125">
        <v>2.8</v>
      </c>
      <c r="H125">
        <v>-0.95623999999999998</v>
      </c>
      <c r="I125">
        <v>0.113981</v>
      </c>
      <c r="J125" s="1">
        <v>-8.1499999999999993E-3</v>
      </c>
      <c r="K125">
        <v>-0.11051</v>
      </c>
      <c r="L125" s="1">
        <v>-8.1499999999999993E-3</v>
      </c>
      <c r="M125">
        <v>-0.11051</v>
      </c>
      <c r="N125">
        <v>-0.95623999999999998</v>
      </c>
      <c r="O125">
        <v>0.11397699999999999</v>
      </c>
      <c r="S125">
        <f>-0.637482</f>
        <v>-0.63748199999999999</v>
      </c>
      <c r="T125">
        <v>-5.7688000000000003E-2</v>
      </c>
      <c r="X125">
        <v>0.54266300000000001</v>
      </c>
      <c r="Y125">
        <v>-0.52183400000000002</v>
      </c>
    </row>
    <row r="126" spans="7:25">
      <c r="G126">
        <v>2.9</v>
      </c>
      <c r="H126">
        <v>-0.93803000000000003</v>
      </c>
      <c r="I126">
        <v>0.23108400000000001</v>
      </c>
      <c r="J126">
        <v>-1.8620000000000001E-2</v>
      </c>
      <c r="K126">
        <v>-9.3859999999999999E-2</v>
      </c>
      <c r="L126">
        <v>-1.8620000000000001E-2</v>
      </c>
      <c r="M126">
        <v>-9.3859999999999999E-2</v>
      </c>
      <c r="N126">
        <v>-0.93803999999999998</v>
      </c>
      <c r="O126">
        <v>0.23108100000000001</v>
      </c>
      <c r="S126">
        <v>-0.63325299999999995</v>
      </c>
      <c r="T126">
        <v>8.6712999999999998E-2</v>
      </c>
      <c r="X126">
        <v>0.32580799999999999</v>
      </c>
      <c r="Y126">
        <v>-0.65545600000000004</v>
      </c>
    </row>
    <row r="127" spans="7:25">
      <c r="G127">
        <v>3</v>
      </c>
      <c r="H127">
        <v>-0.89917999999999998</v>
      </c>
      <c r="I127">
        <v>0.35677500000000001</v>
      </c>
      <c r="J127">
        <v>-2.1559999999999999E-2</v>
      </c>
      <c r="K127">
        <v>-6.7989999999999995E-2</v>
      </c>
      <c r="L127">
        <v>-2.1559999999999999E-2</v>
      </c>
      <c r="M127">
        <v>-6.7989999999999995E-2</v>
      </c>
      <c r="N127">
        <v>-0.89919000000000004</v>
      </c>
      <c r="O127">
        <v>0.356771</v>
      </c>
      <c r="S127">
        <v>-0.586696</v>
      </c>
      <c r="T127">
        <v>0.191163</v>
      </c>
      <c r="X127">
        <v>9.6813999999999997E-2</v>
      </c>
      <c r="Y127">
        <v>-0.71194199999999996</v>
      </c>
    </row>
    <row r="128" spans="7:25">
      <c r="J128" s="1"/>
      <c r="L128" s="1"/>
      <c r="S128">
        <v>-0.53422000000000003</v>
      </c>
      <c r="T128">
        <v>0.25895800000000002</v>
      </c>
      <c r="X128">
        <v>-0.113415</v>
      </c>
      <c r="Y128">
        <v>-0.68403599999999998</v>
      </c>
    </row>
    <row r="129" spans="10:25">
      <c r="S129">
        <v>-0.505857</v>
      </c>
      <c r="T129">
        <v>0.32369700000000001</v>
      </c>
      <c r="X129">
        <v>-0.29163499999999998</v>
      </c>
      <c r="Y129">
        <v>-0.61349799999999999</v>
      </c>
    </row>
    <row r="130" spans="10:25">
      <c r="J130" s="1"/>
      <c r="L130" s="1"/>
      <c r="S130">
        <v>-0.48961700000000002</v>
      </c>
      <c r="T130">
        <v>0.40007700000000002</v>
      </c>
      <c r="X130">
        <v>-0.440469</v>
      </c>
      <c r="Y130">
        <v>-0.52487700000000004</v>
      </c>
    </row>
    <row r="131" spans="10:25">
      <c r="S131">
        <v>-0.43656899999999998</v>
      </c>
      <c r="T131">
        <v>0.53380000000000005</v>
      </c>
      <c r="X131">
        <v>-0.54866400000000004</v>
      </c>
      <c r="Y131">
        <v>-0.38278499999999999</v>
      </c>
    </row>
    <row r="132" spans="10:25">
      <c r="S132">
        <v>-0.31353399999999998</v>
      </c>
      <c r="T132">
        <v>0.654725</v>
      </c>
      <c r="X132">
        <v>-0.63834800000000003</v>
      </c>
      <c r="Y132">
        <v>-0.228601</v>
      </c>
    </row>
    <row r="133" spans="10:25">
      <c r="S133">
        <v>-0.142959</v>
      </c>
      <c r="T133">
        <v>0.71473900000000001</v>
      </c>
      <c r="X133">
        <v>-0.684562</v>
      </c>
      <c r="Y133">
        <v>-4.5602999999999998E-2</v>
      </c>
    </row>
    <row r="134" spans="10:25">
      <c r="S134">
        <v>9.6089999999999995E-3</v>
      </c>
      <c r="T134">
        <v>0.69611699999999999</v>
      </c>
      <c r="X134">
        <v>-0.66798999999999997</v>
      </c>
      <c r="Y134">
        <v>0.17149900000000001</v>
      </c>
    </row>
    <row r="135" spans="10:25">
      <c r="S135">
        <v>0.141903</v>
      </c>
      <c r="T135">
        <v>0.66070099999999998</v>
      </c>
      <c r="X135">
        <v>-0.55635999999999997</v>
      </c>
      <c r="Y135">
        <v>0.39025100000000001</v>
      </c>
    </row>
    <row r="136" spans="10:25">
      <c r="S136">
        <v>0.27381299999999997</v>
      </c>
      <c r="T136">
        <v>0.60283799999999998</v>
      </c>
      <c r="X136">
        <v>-0.36232599999999998</v>
      </c>
      <c r="Y136">
        <v>0.56440400000000002</v>
      </c>
    </row>
    <row r="137" spans="10:25">
      <c r="S137">
        <v>0.37896099999999999</v>
      </c>
      <c r="T137">
        <v>0.50825500000000001</v>
      </c>
      <c r="X137">
        <v>-9.5126000000000002E-2</v>
      </c>
      <c r="Y137">
        <v>0.64393999999999996</v>
      </c>
    </row>
    <row r="138" spans="10:25">
      <c r="S138">
        <v>0.45741300000000001</v>
      </c>
      <c r="T138">
        <v>0.38669500000000001</v>
      </c>
      <c r="X138">
        <v>0.19745399999999999</v>
      </c>
      <c r="Y138">
        <v>0.59501199999999999</v>
      </c>
    </row>
    <row r="139" spans="10:25">
      <c r="S139">
        <v>0.49211899999999997</v>
      </c>
      <c r="T139">
        <v>0.26663399999999998</v>
      </c>
      <c r="X139">
        <v>0.43430099999999999</v>
      </c>
      <c r="Y139">
        <v>0.429309</v>
      </c>
    </row>
    <row r="140" spans="10:25">
      <c r="S140">
        <v>0.48260799999999998</v>
      </c>
      <c r="T140">
        <v>0.13872699999999999</v>
      </c>
      <c r="X140">
        <v>0.57945500000000005</v>
      </c>
      <c r="Y140">
        <v>0.18972800000000001</v>
      </c>
    </row>
    <row r="141" spans="10:25">
      <c r="S141">
        <v>0.44183600000000001</v>
      </c>
      <c r="T141">
        <v>3.8877000000000002E-2</v>
      </c>
      <c r="X141">
        <v>0.62679499999999999</v>
      </c>
      <c r="Y141">
        <v>-7.1410000000000001E-2</v>
      </c>
    </row>
    <row r="142" spans="10:25">
      <c r="S142">
        <v>0.38266600000000001</v>
      </c>
      <c r="T142">
        <v>-2.9644E-2</v>
      </c>
      <c r="X142">
        <v>0.59298099999999998</v>
      </c>
      <c r="Y142">
        <v>-0.32681900000000003</v>
      </c>
    </row>
    <row r="143" spans="10:25">
      <c r="S143">
        <v>0.32050800000000002</v>
      </c>
      <c r="T143">
        <v>-5.8502999999999999E-2</v>
      </c>
      <c r="X143">
        <v>0.48905900000000002</v>
      </c>
      <c r="Y143">
        <v>-0.54458099999999998</v>
      </c>
    </row>
    <row r="144" spans="10:25">
      <c r="S144">
        <v>0.27834100000000001</v>
      </c>
      <c r="T144">
        <v>-6.7608000000000001E-2</v>
      </c>
      <c r="X144">
        <v>0.33432899999999999</v>
      </c>
      <c r="Y144">
        <v>-0.701179</v>
      </c>
    </row>
    <row r="145" spans="19:25">
      <c r="S145">
        <v>0.25201800000000002</v>
      </c>
      <c r="T145">
        <v>-7.3383000000000004E-2</v>
      </c>
      <c r="X145">
        <v>0.13792199999999999</v>
      </c>
      <c r="Y145">
        <v>-0.80438900000000002</v>
      </c>
    </row>
    <row r="146" spans="19:25">
      <c r="S146">
        <v>0.23737900000000001</v>
      </c>
      <c r="T146">
        <v>-8.0088999999999994E-2</v>
      </c>
      <c r="X146">
        <v>-4.648E-2</v>
      </c>
      <c r="Y146">
        <v>-0.83211900000000005</v>
      </c>
    </row>
    <row r="147" spans="19:25">
      <c r="S147">
        <v>0.233628</v>
      </c>
      <c r="T147">
        <v>-9.5399999999999999E-2</v>
      </c>
      <c r="X147">
        <v>-0.230457</v>
      </c>
      <c r="Y147">
        <v>-0.83013800000000004</v>
      </c>
    </row>
    <row r="148" spans="19:25">
      <c r="S148">
        <v>0.22438</v>
      </c>
      <c r="T148">
        <v>-0.126195</v>
      </c>
      <c r="X148">
        <v>-0.36205300000000001</v>
      </c>
      <c r="Y148">
        <v>-0.791995</v>
      </c>
    </row>
    <row r="149" spans="19:25">
      <c r="S149">
        <v>0.20105200000000001</v>
      </c>
      <c r="T149">
        <v>-0.16159899999999999</v>
      </c>
      <c r="X149">
        <v>-0.49244300000000002</v>
      </c>
      <c r="Y149">
        <v>-0.72846</v>
      </c>
    </row>
    <row r="150" spans="19:25">
      <c r="S150">
        <v>0.14976200000000001</v>
      </c>
      <c r="T150">
        <v>-0.186282</v>
      </c>
      <c r="X150">
        <v>-0.58483300000000005</v>
      </c>
      <c r="Y150">
        <v>-0.67535900000000004</v>
      </c>
    </row>
    <row r="151" spans="19:25">
      <c r="S151">
        <v>0.100449</v>
      </c>
      <c r="T151">
        <v>-0.178678</v>
      </c>
      <c r="X151">
        <v>-0.66779100000000002</v>
      </c>
      <c r="Y151">
        <v>-0.60463800000000001</v>
      </c>
    </row>
    <row r="152" spans="19:25">
      <c r="S152">
        <v>7.5502E-2</v>
      </c>
      <c r="T152">
        <v>-0.15604999999999999</v>
      </c>
      <c r="X152">
        <v>-0.72824699999999998</v>
      </c>
      <c r="Y152">
        <v>-0.53169</v>
      </c>
    </row>
    <row r="153" spans="19:25">
      <c r="S153">
        <v>8.0746999999999999E-2</v>
      </c>
      <c r="T153">
        <v>-0.139429</v>
      </c>
      <c r="X153">
        <v>-0.78591</v>
      </c>
      <c r="Y153">
        <v>-0.47738599999999998</v>
      </c>
    </row>
    <row r="154" spans="19:25">
      <c r="S154">
        <v>6.7863000000000007E-2</v>
      </c>
      <c r="T154">
        <v>-0.13345599999999999</v>
      </c>
      <c r="X154">
        <v>-0.82638900000000004</v>
      </c>
      <c r="Y154">
        <v>-0.39638000000000001</v>
      </c>
    </row>
    <row r="155" spans="19:25">
      <c r="S155">
        <v>6.9644999999999999E-2</v>
      </c>
      <c r="T155">
        <v>-0.136796</v>
      </c>
      <c r="X155">
        <v>-0.85997800000000002</v>
      </c>
      <c r="Y155">
        <v>-0.338231</v>
      </c>
    </row>
    <row r="156" spans="19:25">
      <c r="S156">
        <v>6.4104999999999995E-2</v>
      </c>
      <c r="T156">
        <v>-0.14553199999999999</v>
      </c>
      <c r="X156">
        <v>-0.90564800000000001</v>
      </c>
      <c r="Y156">
        <v>-0.26814199999999999</v>
      </c>
    </row>
    <row r="157" spans="19:25">
      <c r="S157">
        <v>5.0282E-2</v>
      </c>
      <c r="T157">
        <v>-0.161079</v>
      </c>
      <c r="X157">
        <v>-0.91481100000000004</v>
      </c>
      <c r="Y157">
        <v>-0.214173</v>
      </c>
    </row>
    <row r="158" spans="19:25">
      <c r="S158">
        <v>2.6603999999999999E-2</v>
      </c>
      <c r="T158">
        <v>-0.17314099999999999</v>
      </c>
      <c r="X158">
        <v>-0.94433199999999995</v>
      </c>
      <c r="Y158">
        <v>-0.14181299999999999</v>
      </c>
    </row>
    <row r="159" spans="19:25">
      <c r="S159">
        <f>-0.006293</f>
        <v>-6.293E-3</v>
      </c>
      <c r="T159">
        <v>-0.17633499999999999</v>
      </c>
      <c r="X159">
        <v>-0.95259899999999997</v>
      </c>
      <c r="Y159">
        <v>-8.4031999999999996E-2</v>
      </c>
    </row>
    <row r="160" spans="19:25">
      <c r="S160">
        <f>-0.03419</f>
        <v>-3.4189999999999998E-2</v>
      </c>
      <c r="T160">
        <v>-0.16022800000000001</v>
      </c>
      <c r="X160">
        <v>-0.95689199999999996</v>
      </c>
      <c r="Y160">
        <v>-1.3767E-2</v>
      </c>
    </row>
    <row r="161" spans="19:25">
      <c r="S161">
        <f>-0.047614</f>
        <v>-4.7613999999999997E-2</v>
      </c>
      <c r="T161">
        <v>-0.13330400000000001</v>
      </c>
      <c r="X161">
        <v>-0.95609900000000003</v>
      </c>
      <c r="Y161">
        <v>5.2227000000000003E-2</v>
      </c>
    </row>
    <row r="162" spans="19:25">
      <c r="S162">
        <f>-0.047985</f>
        <v>-4.7985E-2</v>
      </c>
      <c r="T162">
        <v>-0.11749900000000001</v>
      </c>
      <c r="X162">
        <v>-0.96101300000000001</v>
      </c>
      <c r="Y162">
        <v>8.5555000000000006E-2</v>
      </c>
    </row>
    <row r="163" spans="19:25">
      <c r="S163">
        <f>-0.044003</f>
        <v>-4.4003E-2</v>
      </c>
      <c r="T163">
        <v>-0.11255900000000001</v>
      </c>
      <c r="X163">
        <v>-0.94889400000000002</v>
      </c>
      <c r="Y163">
        <v>0.13999500000000001</v>
      </c>
    </row>
    <row r="164" spans="19:25">
      <c r="S164">
        <f>-0.042899</f>
        <v>-4.2899E-2</v>
      </c>
      <c r="T164">
        <v>-0.10986700000000001</v>
      </c>
      <c r="X164">
        <v>-0.93589299999999997</v>
      </c>
      <c r="Y164">
        <v>0.19585</v>
      </c>
    </row>
    <row r="165" spans="19:25">
      <c r="S165">
        <f>-0.048069</f>
        <v>-4.8069000000000001E-2</v>
      </c>
      <c r="T165">
        <v>-0.117756</v>
      </c>
      <c r="X165">
        <v>-0.93533500000000003</v>
      </c>
      <c r="Y165">
        <v>0.25164900000000001</v>
      </c>
    </row>
    <row r="166" spans="19:25">
      <c r="S166">
        <f>-0.061729</f>
        <v>-6.1728999999999999E-2</v>
      </c>
      <c r="T166">
        <v>-0.12700900000000001</v>
      </c>
      <c r="X166">
        <v>-0.92423</v>
      </c>
      <c r="Y166">
        <v>0.28403600000000001</v>
      </c>
    </row>
    <row r="167" spans="19:25">
      <c r="S167">
        <f>-0.091738</f>
        <v>-9.1738E-2</v>
      </c>
      <c r="T167">
        <v>-0.128413</v>
      </c>
      <c r="X167">
        <v>-0.90497000000000005</v>
      </c>
      <c r="Y167">
        <v>0.33915400000000001</v>
      </c>
    </row>
    <row r="168" spans="19:25">
      <c r="S168">
        <f>-0.126858</f>
        <v>-0.126858</v>
      </c>
      <c r="T168">
        <v>-0.106671</v>
      </c>
      <c r="X168">
        <v>-0.90388199999999996</v>
      </c>
      <c r="Y168">
        <v>0.38450200000000001</v>
      </c>
    </row>
    <row r="169" spans="19:25">
      <c r="S169">
        <f>-0.136083</f>
        <v>-0.13608300000000001</v>
      </c>
      <c r="T169">
        <v>-7.0083000000000006E-2</v>
      </c>
      <c r="X169">
        <v>-0.88084899999999999</v>
      </c>
      <c r="Y169">
        <v>0.43680799999999997</v>
      </c>
    </row>
    <row r="170" spans="19:25">
      <c r="S170">
        <f>-0.128089</f>
        <v>-0.12808900000000001</v>
      </c>
      <c r="T170">
        <v>-4.0323999999999999E-2</v>
      </c>
      <c r="X170">
        <v>-0.85509500000000005</v>
      </c>
      <c r="Y170">
        <v>0.46109899999999998</v>
      </c>
    </row>
    <row r="171" spans="19:25">
      <c r="S171">
        <f>-0.115311</f>
        <v>-0.115311</v>
      </c>
      <c r="T171">
        <v>-2.6955E-2</v>
      </c>
      <c r="X171">
        <v>-0.83479400000000004</v>
      </c>
      <c r="Y171">
        <v>0.505297</v>
      </c>
    </row>
    <row r="172" spans="19:25">
      <c r="S172">
        <f>-0.107971</f>
        <v>-0.107971</v>
      </c>
      <c r="T172">
        <v>-2.0827999999999999E-2</v>
      </c>
      <c r="X172">
        <v>-0.80286599999999997</v>
      </c>
      <c r="Y172">
        <v>0.53896100000000002</v>
      </c>
    </row>
    <row r="173" spans="19:25">
      <c r="S173">
        <f>-0.105548</f>
        <v>-0.105548</v>
      </c>
      <c r="T173">
        <v>-1.5862999999999999E-2</v>
      </c>
      <c r="X173">
        <v>-0.78443200000000002</v>
      </c>
      <c r="Y173">
        <v>0.576129</v>
      </c>
    </row>
    <row r="174" spans="19:25">
      <c r="S174">
        <f>-0.108809</f>
        <v>-0.108809</v>
      </c>
      <c r="T174">
        <v>-1.4267999999999999E-2</v>
      </c>
      <c r="X174">
        <v>-0.75557700000000005</v>
      </c>
      <c r="Y174">
        <v>0.60477700000000001</v>
      </c>
    </row>
    <row r="175" spans="19:25">
      <c r="S175">
        <f>-0.114793</f>
        <v>-0.11479300000000001</v>
      </c>
      <c r="T175">
        <v>-4.6999999999999997E-5</v>
      </c>
      <c r="X175">
        <v>-0.73166600000000004</v>
      </c>
      <c r="Y175">
        <v>0.64068400000000003</v>
      </c>
    </row>
    <row r="176" spans="19:25">
      <c r="S176">
        <v>-0.116911</v>
      </c>
      <c r="T176">
        <v>1.5495999999999999E-2</v>
      </c>
      <c r="X176">
        <v>-0.702295</v>
      </c>
      <c r="Y176">
        <v>0.66767399999999999</v>
      </c>
    </row>
    <row r="177" spans="19:25">
      <c r="S177">
        <v>-0.11081199999999999</v>
      </c>
      <c r="T177">
        <v>3.0359000000000001E-2</v>
      </c>
      <c r="X177">
        <v>-0.67255200000000004</v>
      </c>
      <c r="Y177">
        <v>0.70606500000000005</v>
      </c>
    </row>
    <row r="178" spans="19:25">
      <c r="S178">
        <v>-9.8484000000000002E-2</v>
      </c>
      <c r="T178">
        <v>4.3615000000000001E-2</v>
      </c>
      <c r="X178">
        <v>-0.65176000000000001</v>
      </c>
      <c r="Y178">
        <v>0.73970800000000003</v>
      </c>
    </row>
    <row r="179" spans="19:25">
      <c r="S179">
        <v>-8.8400999999999993E-2</v>
      </c>
      <c r="T179">
        <v>5.1318999999999997E-2</v>
      </c>
      <c r="X179">
        <v>-0.62021800000000005</v>
      </c>
      <c r="Y179">
        <v>0.77436300000000002</v>
      </c>
    </row>
    <row r="180" spans="19:25">
      <c r="S180">
        <v>-7.5437000000000004E-2</v>
      </c>
      <c r="T180">
        <v>5.6309999999999999E-2</v>
      </c>
      <c r="X180">
        <v>-0.58433199999999996</v>
      </c>
      <c r="Y180">
        <v>0.77419899999999997</v>
      </c>
    </row>
    <row r="181" spans="19:25">
      <c r="S181">
        <v>-6.9067000000000003E-2</v>
      </c>
      <c r="T181">
        <v>5.6573999999999999E-2</v>
      </c>
      <c r="X181">
        <v>-0.56418000000000001</v>
      </c>
      <c r="Y181">
        <v>0.79795000000000005</v>
      </c>
    </row>
    <row r="182" spans="19:25">
      <c r="S182">
        <v>-6.4239000000000004E-2</v>
      </c>
      <c r="T182">
        <v>6.0317999999999997E-2</v>
      </c>
      <c r="X182">
        <v>-0.53050200000000003</v>
      </c>
      <c r="Y182">
        <v>0.830681</v>
      </c>
    </row>
    <row r="183" spans="19:25">
      <c r="S183">
        <v>-5.7267999999999999E-2</v>
      </c>
      <c r="T183">
        <v>6.1677999999999997E-2</v>
      </c>
      <c r="X183">
        <v>-0.50464200000000003</v>
      </c>
      <c r="Y183">
        <v>0.83606000000000003</v>
      </c>
    </row>
    <row r="184" spans="19:25">
      <c r="S184">
        <v>-5.2407000000000002E-2</v>
      </c>
      <c r="T184">
        <v>6.4963000000000007E-2</v>
      </c>
      <c r="X184">
        <v>-0.46464499999999997</v>
      </c>
      <c r="Y184">
        <v>0.87680899999999995</v>
      </c>
    </row>
    <row r="185" spans="19:25">
      <c r="S185">
        <v>-4.7725999999999998E-2</v>
      </c>
      <c r="T185">
        <v>6.5591999999999998E-2</v>
      </c>
      <c r="X185">
        <v>-0.43132300000000001</v>
      </c>
      <c r="Y185">
        <v>0.878108</v>
      </c>
    </row>
    <row r="186" spans="19:25">
      <c r="S186">
        <v>-4.4445999999999999E-2</v>
      </c>
      <c r="T186">
        <v>6.7546999999999996E-2</v>
      </c>
      <c r="X186">
        <v>-0.41125899999999999</v>
      </c>
      <c r="Y186">
        <v>0.88986399999999999</v>
      </c>
    </row>
    <row r="187" spans="19:25">
      <c r="S187">
        <v>-4.1243000000000002E-2</v>
      </c>
      <c r="T187">
        <v>7.5281000000000001E-2</v>
      </c>
      <c r="X187">
        <v>-0.378411</v>
      </c>
      <c r="Y187">
        <v>0.92089100000000002</v>
      </c>
    </row>
    <row r="188" spans="19:25">
      <c r="S188">
        <v>-2.7015999999999998E-2</v>
      </c>
      <c r="T188">
        <v>7.9399999999999998E-2</v>
      </c>
      <c r="X188">
        <v>-0.34289399999999998</v>
      </c>
      <c r="Y188">
        <v>0.91247999999999996</v>
      </c>
    </row>
    <row r="189" spans="19:25">
      <c r="S189">
        <v>-1.4786000000000001E-2</v>
      </c>
      <c r="T189">
        <v>7.9557000000000003E-2</v>
      </c>
      <c r="X189">
        <v>-0.29154200000000002</v>
      </c>
      <c r="Y189">
        <v>0.95447800000000005</v>
      </c>
    </row>
    <row r="190" spans="19:25">
      <c r="S190">
        <v>-6.816E-3</v>
      </c>
      <c r="T190">
        <v>7.4164999999999995E-2</v>
      </c>
      <c r="X190">
        <v>-0.252384</v>
      </c>
      <c r="Y190">
        <v>0.96419900000000003</v>
      </c>
    </row>
    <row r="191" spans="19:25">
      <c r="S191">
        <v>-8.6700000000000004E-4</v>
      </c>
      <c r="T191">
        <v>6.7773E-2</v>
      </c>
      <c r="X191">
        <v>-0.220225</v>
      </c>
      <c r="Y191">
        <v>0.93867500000000004</v>
      </c>
    </row>
    <row r="192" spans="19:25">
      <c r="S192">
        <v>4.8000000000000001E-5</v>
      </c>
      <c r="T192">
        <v>6.0996000000000002E-2</v>
      </c>
      <c r="X192">
        <v>-0.20482900000000001</v>
      </c>
      <c r="Y192">
        <v>0.96943199999999996</v>
      </c>
    </row>
    <row r="193" spans="19:25">
      <c r="S193">
        <v>-2.2399999999999998E-3</v>
      </c>
      <c r="T193">
        <v>5.8104000000000003E-2</v>
      </c>
      <c r="X193">
        <v>-0.13591700000000001</v>
      </c>
      <c r="Y193">
        <v>0.95152199999999998</v>
      </c>
    </row>
    <row r="194" spans="19:25">
      <c r="S194">
        <v>-3.052E-3</v>
      </c>
      <c r="T194">
        <v>5.7824E-2</v>
      </c>
      <c r="X194">
        <v>-9.8457000000000003E-2</v>
      </c>
      <c r="Y194">
        <v>0.95313400000000004</v>
      </c>
    </row>
    <row r="195" spans="19:25">
      <c r="S195">
        <v>-6.1609999999999998E-3</v>
      </c>
      <c r="T195">
        <v>5.8674999999999998E-2</v>
      </c>
      <c r="X195">
        <v>-7.6235999999999998E-2</v>
      </c>
      <c r="Y195">
        <v>0.95885200000000004</v>
      </c>
    </row>
    <row r="196" spans="19:25">
      <c r="S196">
        <v>-5.9439999999999996E-3</v>
      </c>
      <c r="T196">
        <v>6.5775E-2</v>
      </c>
      <c r="X196">
        <v>-3.3807999999999998E-2</v>
      </c>
      <c r="Y196">
        <v>0.97012699999999996</v>
      </c>
    </row>
    <row r="197" spans="19:25">
      <c r="S197">
        <v>4.7600000000000002E-4</v>
      </c>
      <c r="T197">
        <v>7.5703999999999994E-2</v>
      </c>
      <c r="X197">
        <v>4.2099999999999999E-4</v>
      </c>
      <c r="Y197">
        <v>0.94974099999999995</v>
      </c>
    </row>
    <row r="198" spans="19:25">
      <c r="S198">
        <v>1.4763999999999999E-2</v>
      </c>
      <c r="T198">
        <v>8.1967999999999999E-2</v>
      </c>
      <c r="X198">
        <v>6.2955999999999998E-2</v>
      </c>
      <c r="Y198">
        <v>0.94897900000000002</v>
      </c>
    </row>
    <row r="199" spans="19:25">
      <c r="S199">
        <v>3.3334999999999997E-2</v>
      </c>
      <c r="T199">
        <v>7.6470999999999997E-2</v>
      </c>
      <c r="X199">
        <v>0.11021599999999999</v>
      </c>
      <c r="Y199">
        <v>0.93398300000000001</v>
      </c>
    </row>
    <row r="200" spans="19:25">
      <c r="S200">
        <v>4.3660999999999998E-2</v>
      </c>
      <c r="T200">
        <v>5.9095000000000002E-2</v>
      </c>
      <c r="X200">
        <v>9.4058000000000003E-2</v>
      </c>
      <c r="Y200">
        <v>0.91185700000000003</v>
      </c>
    </row>
    <row r="201" spans="19:25">
      <c r="S201">
        <v>3.9347E-2</v>
      </c>
      <c r="T201">
        <v>5.1128E-2</v>
      </c>
      <c r="X201">
        <v>0.12664</v>
      </c>
      <c r="Y201">
        <v>0.907559</v>
      </c>
    </row>
    <row r="202" spans="19:25">
      <c r="S202">
        <v>3.7850000000000002E-2</v>
      </c>
      <c r="T202">
        <v>4.4027999999999998E-2</v>
      </c>
      <c r="X202">
        <v>0.23841000000000001</v>
      </c>
      <c r="Y202">
        <v>0.92494799999999999</v>
      </c>
    </row>
    <row r="203" spans="19:25">
      <c r="S203">
        <v>3.3508000000000003E-2</v>
      </c>
      <c r="T203">
        <v>4.2372E-2</v>
      </c>
      <c r="X203">
        <v>0.18781400000000001</v>
      </c>
      <c r="Y203">
        <v>0.89604300000000003</v>
      </c>
    </row>
    <row r="204" spans="19:25">
      <c r="S204">
        <v>3.3050000000000003E-2</v>
      </c>
      <c r="T204">
        <v>4.4696E-2</v>
      </c>
      <c r="X204">
        <v>0.25461299999999998</v>
      </c>
      <c r="Y204">
        <v>0.85544399999999998</v>
      </c>
    </row>
    <row r="205" spans="19:25">
      <c r="S205">
        <v>3.4089000000000001E-2</v>
      </c>
      <c r="T205">
        <v>4.9621999999999999E-2</v>
      </c>
      <c r="X205">
        <v>0.28237099999999998</v>
      </c>
      <c r="Y205">
        <v>0.85249699999999995</v>
      </c>
    </row>
    <row r="206" spans="19:25">
      <c r="S206">
        <v>3.7397E-2</v>
      </c>
      <c r="T206">
        <v>5.9708999999999998E-2</v>
      </c>
      <c r="X206">
        <v>0.325376</v>
      </c>
      <c r="Y206">
        <v>0.81957199999999997</v>
      </c>
    </row>
    <row r="207" spans="19:25">
      <c r="S207">
        <v>5.4393999999999998E-2</v>
      </c>
      <c r="T207">
        <v>6.9151000000000004E-2</v>
      </c>
      <c r="X207">
        <v>0.35448200000000002</v>
      </c>
      <c r="Y207">
        <v>0.82468600000000003</v>
      </c>
    </row>
    <row r="208" spans="19:25">
      <c r="X208">
        <v>0.39356400000000002</v>
      </c>
      <c r="Y208">
        <v>0.78923200000000004</v>
      </c>
    </row>
    <row r="209" spans="24:25">
      <c r="X209">
        <v>0.44431199999999998</v>
      </c>
      <c r="Y209">
        <v>0.75984700000000005</v>
      </c>
    </row>
    <row r="210" spans="24:25">
      <c r="X210">
        <v>0.409553</v>
      </c>
      <c r="Y210">
        <v>0.67583300000000002</v>
      </c>
    </row>
  </sheetData>
  <phoneticPr fontId="1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Sheet1!N1:N1</xm:f>
              <xm:sqref>O1</xm:sqref>
            </x14:sparkline>
            <x14:sparkline>
              <xm:f>Sheet1!N2:N2</xm:f>
              <xm:sqref>O2</xm:sqref>
            </x14:sparkline>
            <x14:sparkline>
              <xm:f>Sheet1!N3:N3</xm:f>
              <xm:sqref>O3</xm:sqref>
            </x14:sparkline>
            <x14:sparkline>
              <xm:f>Sheet1!N4:N4</xm:f>
              <xm:sqref>O4</xm:sqref>
            </x14:sparkline>
            <x14:sparkline>
              <xm:f>Sheet1!N5:N5</xm:f>
              <xm:sqref>O5</xm:sqref>
            </x14:sparkline>
            <x14:sparkline>
              <xm:f>Sheet1!N6:N6</xm:f>
              <xm:sqref>O6</xm:sqref>
            </x14:sparkline>
            <x14:sparkline>
              <xm:f>Sheet1!N7:N7</xm:f>
              <xm:sqref>O7</xm:sqref>
            </x14:sparkline>
            <x14:sparkline>
              <xm:f>Sheet1!N8:N8</xm:f>
              <xm:sqref>O8</xm:sqref>
            </x14:sparkline>
            <x14:sparkline>
              <xm:f>Sheet1!N9:N9</xm:f>
              <xm:sqref>O9</xm:sqref>
            </x14:sparkline>
            <x14:sparkline>
              <xm:f>Sheet1!N10:N10</xm:f>
              <xm:sqref>O10</xm:sqref>
            </x14:sparkline>
            <x14:sparkline>
              <xm:f>Sheet1!N11:N11</xm:f>
              <xm:sqref>O11</xm:sqref>
            </x14:sparkline>
            <x14:sparkline>
              <xm:f>Sheet1!N12:N12</xm:f>
              <xm:sqref>O12</xm:sqref>
            </x14:sparkline>
            <x14:sparkline>
              <xm:f>Sheet1!N13:N13</xm:f>
              <xm:sqref>O13</xm:sqref>
            </x14:sparkline>
            <x14:sparkline>
              <xm:f>Sheet1!N14:N14</xm:f>
              <xm:sqref>O14</xm:sqref>
            </x14:sparkline>
            <x14:sparkline>
              <xm:f>Sheet1!N15:N15</xm:f>
              <xm:sqref>O15</xm:sqref>
            </x14:sparkline>
            <x14:sparkline>
              <xm:f>Sheet1!N16:N16</xm:f>
              <xm:sqref>O16</xm:sqref>
            </x14:sparkline>
            <x14:sparkline>
              <xm:f>Sheet1!N17:N17</xm:f>
              <xm:sqref>O17</xm:sqref>
            </x14:sparkline>
            <x14:sparkline>
              <xm:f>Sheet1!N18:N18</xm:f>
              <xm:sqref>O18</xm:sqref>
            </x14:sparkline>
            <x14:sparkline>
              <xm:f>Sheet1!N19:N19</xm:f>
              <xm:sqref>O19</xm:sqref>
            </x14:sparkline>
            <x14:sparkline>
              <xm:f>Sheet1!N20:N20</xm:f>
              <xm:sqref>O20</xm:sqref>
            </x14:sparkline>
            <x14:sparkline>
              <xm:f>Sheet1!N21:N21</xm:f>
              <xm:sqref>O21</xm:sqref>
            </x14:sparkline>
            <x14:sparkline>
              <xm:f>Sheet1!N22:N22</xm:f>
              <xm:sqref>O22</xm:sqref>
            </x14:sparkline>
            <x14:sparkline>
              <xm:f>Sheet1!N23:N23</xm:f>
              <xm:sqref>O23</xm:sqref>
            </x14:sparkline>
            <x14:sparkline>
              <xm:f>Sheet1!N24:N24</xm:f>
              <xm:sqref>O24</xm:sqref>
            </x14:sparkline>
            <x14:sparkline>
              <xm:f>Sheet1!N25:N25</xm:f>
              <xm:sqref>O25</xm:sqref>
            </x14:sparkline>
            <x14:sparkline>
              <xm:f>Sheet1!N26:N26</xm:f>
              <xm:sqref>O26</xm:sqref>
            </x14:sparkline>
            <x14:sparkline>
              <xm:f>Sheet1!N27:N27</xm:f>
              <xm:sqref>O27</xm:sqref>
            </x14:sparkline>
            <x14:sparkline>
              <xm:f>Sheet1!N28:N28</xm:f>
              <xm:sqref>O28</xm:sqref>
            </x14:sparkline>
            <x14:sparkline>
              <xm:f>Sheet1!N29:N29</xm:f>
              <xm:sqref>O29</xm:sqref>
            </x14:sparkline>
            <x14:sparkline>
              <xm:f>Sheet1!N30:N30</xm:f>
              <xm:sqref>O30</xm:sqref>
            </x14:sparkline>
            <x14:sparkline>
              <xm:f>Sheet1!N31:N31</xm:f>
              <xm:sqref>O31</xm:sqref>
            </x14:sparkline>
            <x14:sparkline>
              <xm:f>Sheet1!N32:N32</xm:f>
              <xm:sqref>O32</xm:sqref>
            </x14:sparkline>
            <x14:sparkline>
              <xm:f>Sheet1!N33:N33</xm:f>
              <xm:sqref>O33</xm:sqref>
            </x14:sparkline>
            <x14:sparkline>
              <xm:f>Sheet1!N34:N34</xm:f>
              <xm:sqref>O34</xm:sqref>
            </x14:sparkline>
            <x14:sparkline>
              <xm:f>Sheet1!N35:N35</xm:f>
              <xm:sqref>O35</xm:sqref>
            </x14:sparkline>
            <x14:sparkline>
              <xm:f>Sheet1!N36:N36</xm:f>
              <xm:sqref>O36</xm:sqref>
            </x14:sparkline>
            <x14:sparkline>
              <xm:f>Sheet1!N37:N37</xm:f>
              <xm:sqref>O37</xm:sqref>
            </x14:sparkline>
            <x14:sparkline>
              <xm:f>Sheet1!N38:N38</xm:f>
              <xm:sqref>O38</xm:sqref>
            </x14:sparkline>
            <x14:sparkline>
              <xm:f>Sheet1!N39:N39</xm:f>
              <xm:sqref>O39</xm:sqref>
            </x14:sparkline>
            <x14:sparkline>
              <xm:f>Sheet1!N40:N40</xm:f>
              <xm:sqref>O40</xm:sqref>
            </x14:sparkline>
            <x14:sparkline>
              <xm:f>Sheet1!N41:N41</xm:f>
              <xm:sqref>O41</xm:sqref>
            </x14:sparkline>
            <x14:sparkline>
              <xm:f>Sheet1!N42:N42</xm:f>
              <xm:sqref>O42</xm:sqref>
            </x14:sparkline>
            <x14:sparkline>
              <xm:f>Sheet1!N43:N43</xm:f>
              <xm:sqref>O43</xm:sqref>
            </x14:sparkline>
            <x14:sparkline>
              <xm:f>Sheet1!N44:N44</xm:f>
              <xm:sqref>O44</xm:sqref>
            </x14:sparkline>
            <x14:sparkline>
              <xm:f>Sheet1!N45:N45</xm:f>
              <xm:sqref>O45</xm:sqref>
            </x14:sparkline>
            <x14:sparkline>
              <xm:f>Sheet1!N46:N46</xm:f>
              <xm:sqref>O46</xm:sqref>
            </x14:sparkline>
            <x14:sparkline>
              <xm:f>Sheet1!N47:N47</xm:f>
              <xm:sqref>O47</xm:sqref>
            </x14:sparkline>
            <x14:sparkline>
              <xm:f>Sheet1!N48:N48</xm:f>
              <xm:sqref>O48</xm:sqref>
            </x14:sparkline>
            <x14:sparkline>
              <xm:f>Sheet1!N49:N49</xm:f>
              <xm:sqref>O49</xm:sqref>
            </x14:sparkline>
            <x14:sparkline>
              <xm:f>Sheet1!N50:N50</xm:f>
              <xm:sqref>O50</xm:sqref>
            </x14:sparkline>
            <x14:sparkline>
              <xm:f>Sheet1!N51:N51</xm:f>
              <xm:sqref>O51</xm:sqref>
            </x14:sparkline>
            <x14:sparkline>
              <xm:f>Sheet1!N52:N52</xm:f>
              <xm:sqref>O52</xm:sqref>
            </x14:sparkline>
            <x14:sparkline>
              <xm:f>Sheet1!N53:N53</xm:f>
              <xm:sqref>O53</xm:sqref>
            </x14:sparkline>
            <x14:sparkline>
              <xm:f>Sheet1!N54:N54</xm:f>
              <xm:sqref>O54</xm:sqref>
            </x14:sparkline>
            <x14:sparkline>
              <xm:f>Sheet1!N55:N55</xm:f>
              <xm:sqref>O55</xm:sqref>
            </x14:sparkline>
            <x14:sparkline>
              <xm:f>Sheet1!N56:N56</xm:f>
              <xm:sqref>O56</xm:sqref>
            </x14:sparkline>
            <x14:sparkline>
              <xm:f>Sheet1!N57:N57</xm:f>
              <xm:sqref>O57</xm:sqref>
            </x14:sparkline>
            <x14:sparkline>
              <xm:f>Sheet1!N58:N58</xm:f>
              <xm:sqref>O58</xm:sqref>
            </x14:sparkline>
            <x14:sparkline>
              <xm:f>Sheet1!N59:N59</xm:f>
              <xm:sqref>O59</xm:sqref>
            </x14:sparkline>
            <x14:sparkline>
              <xm:f>Sheet1!N60:N60</xm:f>
              <xm:sqref>O60</xm:sqref>
            </x14:sparkline>
            <x14:sparkline>
              <xm:f>Sheet1!N61:N61</xm:f>
              <xm:sqref>O61</xm:sqref>
            </x14:sparkline>
            <x14:sparkline>
              <xm:f>Sheet1!N62:N62</xm:f>
              <xm:sqref>O62</xm:sqref>
            </x14:sparkline>
            <x14:sparkline>
              <xm:f>Sheet1!N63:N63</xm:f>
              <xm:sqref>O63</xm:sqref>
            </x14:sparkline>
            <x14:sparkline>
              <xm:f>Sheet1!N64:N64</xm:f>
              <xm:sqref>O64</xm:sqref>
            </x14:sparkline>
            <x14:sparkline>
              <xm:f>Sheet1!N65:N65</xm:f>
              <xm:sqref>O65</xm:sqref>
            </x14:sparkline>
            <x14:sparkline>
              <xm:f>Sheet1!N66:N66</xm:f>
              <xm:sqref>O66</xm:sqref>
            </x14:sparkline>
            <x14:sparkline>
              <xm:f>Sheet1!N67:N67</xm:f>
              <xm:sqref>O67</xm:sqref>
            </x14:sparkline>
            <x14:sparkline>
              <xm:f>Sheet1!N68:N68</xm:f>
              <xm:sqref>O68</xm:sqref>
            </x14:sparkline>
            <x14:sparkline>
              <xm:f>Sheet1!N69:N69</xm:f>
              <xm:sqref>O69</xm:sqref>
            </x14:sparkline>
            <x14:sparkline>
              <xm:f>Sheet1!N70:N70</xm:f>
              <xm:sqref>O70</xm:sqref>
            </x14:sparkline>
            <x14:sparkline>
              <xm:f>Sheet1!N71:N71</xm:f>
              <xm:sqref>O71</xm:sqref>
            </x14:sparkline>
            <x14:sparkline>
              <xm:f>Sheet1!N72:N72</xm:f>
              <xm:sqref>O72</xm:sqref>
            </x14:sparkline>
            <x14:sparkline>
              <xm:f>Sheet1!N73:N73</xm:f>
              <xm:sqref>O73</xm:sqref>
            </x14:sparkline>
            <x14:sparkline>
              <xm:f>Sheet1!N74:N74</xm:f>
              <xm:sqref>O74</xm:sqref>
            </x14:sparkline>
            <x14:sparkline>
              <xm:f>Sheet1!N75:N75</xm:f>
              <xm:sqref>O75</xm:sqref>
            </x14:sparkline>
            <x14:sparkline>
              <xm:f>Sheet1!N76:N76</xm:f>
              <xm:sqref>O76</xm:sqref>
            </x14:sparkline>
            <x14:sparkline>
              <xm:f>Sheet1!N77:N77</xm:f>
              <xm:sqref>O77</xm:sqref>
            </x14:sparkline>
            <x14:sparkline>
              <xm:f>Sheet1!N78:N78</xm:f>
              <xm:sqref>O78</xm:sqref>
            </x14:sparkline>
            <x14:sparkline>
              <xm:f>Sheet1!N79:N79</xm:f>
              <xm:sqref>O79</xm:sqref>
            </x14:sparkline>
            <x14:sparkline>
              <xm:f>Sheet1!N80:N80</xm:f>
              <xm:sqref>O80</xm:sqref>
            </x14:sparkline>
            <x14:sparkline>
              <xm:f>Sheet1!N81:N81</xm:f>
              <xm:sqref>O81</xm:sqref>
            </x14:sparkline>
            <x14:sparkline>
              <xm:f>Sheet1!N82:N82</xm:f>
              <xm:sqref>O82</xm:sqref>
            </x14:sparkline>
            <x14:sparkline>
              <xm:f>Sheet1!N83:N83</xm:f>
              <xm:sqref>O83</xm:sqref>
            </x14:sparkline>
            <x14:sparkline>
              <xm:f>Sheet1!N84:N84</xm:f>
              <xm:sqref>O84</xm:sqref>
            </x14:sparkline>
            <x14:sparkline>
              <xm:f>Sheet1!N85:N85</xm:f>
              <xm:sqref>O85</xm:sqref>
            </x14:sparkline>
            <x14:sparkline>
              <xm:f>Sheet1!N86:N86</xm:f>
              <xm:sqref>O86</xm:sqref>
            </x14:sparkline>
            <x14:sparkline>
              <xm:f>Sheet1!N87:N87</xm:f>
              <xm:sqref>O87</xm:sqref>
            </x14:sparkline>
            <x14:sparkline>
              <xm:f>Sheet1!N88:N88</xm:f>
              <xm:sqref>O88</xm:sqref>
            </x14:sparkline>
            <x14:sparkline>
              <xm:f>Sheet1!N89:N89</xm:f>
              <xm:sqref>O89</xm:sqref>
            </x14:sparkline>
            <x14:sparkline>
              <xm:f>Sheet1!N90:N90</xm:f>
              <xm:sqref>O90</xm:sqref>
            </x14:sparkline>
            <x14:sparkline>
              <xm:f>Sheet1!N91:N91</xm:f>
              <xm:sqref>O91</xm:sqref>
            </x14:sparkline>
            <x14:sparkline>
              <xm:f>Sheet1!N92:N92</xm:f>
              <xm:sqref>O92</xm:sqref>
            </x14:sparkline>
            <x14:sparkline>
              <xm:f>Sheet1!N93:N93</xm:f>
              <xm:sqref>O93</xm:sqref>
            </x14:sparkline>
            <x14:sparkline>
              <xm:f>Sheet1!N94:N94</xm:f>
              <xm:sqref>O94</xm:sqref>
            </x14:sparkline>
            <x14:sparkline>
              <xm:f>Sheet1!N95:N95</xm:f>
              <xm:sqref>O95</xm:sqref>
            </x14:sparkline>
            <x14:sparkline>
              <xm:f>Sheet1!N96:N96</xm:f>
              <xm:sqref>O96</xm:sqref>
            </x14:sparkline>
            <x14:sparkline>
              <xm:f>Sheet1!N97:N97</xm:f>
              <xm:sqref>O97</xm:sqref>
            </x14:sparkline>
            <x14:sparkline>
              <xm:f>Sheet1!N98:N98</xm:f>
              <xm:sqref>O98</xm:sqref>
            </x14:sparkline>
            <x14:sparkline>
              <xm:f>Sheet1!N99:N99</xm:f>
              <xm:sqref>O99</xm:sqref>
            </x14:sparkline>
            <x14:sparkline>
              <xm:f>Sheet1!N100:N100</xm:f>
              <xm:sqref>O100</xm:sqref>
            </x14:sparkline>
            <x14:sparkline>
              <xm:f>Sheet1!N101:N101</xm:f>
              <xm:sqref>O101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Sheet1!AD1:AD1</xm:f>
              <xm:sqref>AE1</xm:sqref>
            </x14:sparkline>
            <x14:sparkline>
              <xm:f>Sheet1!AD2:AD2</xm:f>
              <xm:sqref>AE2</xm:sqref>
            </x14:sparkline>
            <x14:sparkline>
              <xm:f>Sheet1!AD3:AD3</xm:f>
              <xm:sqref>AE3</xm:sqref>
            </x14:sparkline>
            <x14:sparkline>
              <xm:f>Sheet1!AD4:AD4</xm:f>
              <xm:sqref>AE4</xm:sqref>
            </x14:sparkline>
            <x14:sparkline>
              <xm:f>Sheet1!AD5:AD5</xm:f>
              <xm:sqref>AE5</xm:sqref>
            </x14:sparkline>
            <x14:sparkline>
              <xm:f>Sheet1!AD6:AD6</xm:f>
              <xm:sqref>AE6</xm:sqref>
            </x14:sparkline>
            <x14:sparkline>
              <xm:f>Sheet1!AD7:AD7</xm:f>
              <xm:sqref>AE7</xm:sqref>
            </x14:sparkline>
            <x14:sparkline>
              <xm:f>Sheet1!AD8:AD8</xm:f>
              <xm:sqref>AE8</xm:sqref>
            </x14:sparkline>
            <x14:sparkline>
              <xm:f>Sheet1!AD9:AD9</xm:f>
              <xm:sqref>AE9</xm:sqref>
            </x14:sparkline>
            <x14:sparkline>
              <xm:f>Sheet1!AD10:AD10</xm:f>
              <xm:sqref>AE10</xm:sqref>
            </x14:sparkline>
            <x14:sparkline>
              <xm:f>Sheet1!AD11:AD11</xm:f>
              <xm:sqref>AE11</xm:sqref>
            </x14:sparkline>
            <x14:sparkline>
              <xm:f>Sheet1!AD12:AD12</xm:f>
              <xm:sqref>AE12</xm:sqref>
            </x14:sparkline>
            <x14:sparkline>
              <xm:f>Sheet1!AD13:AD13</xm:f>
              <xm:sqref>AE13</xm:sqref>
            </x14:sparkline>
            <x14:sparkline>
              <xm:f>Sheet1!AD14:AD14</xm:f>
              <xm:sqref>AE14</xm:sqref>
            </x14:sparkline>
            <x14:sparkline>
              <xm:f>Sheet1!AD15:AD15</xm:f>
              <xm:sqref>AE15</xm:sqref>
            </x14:sparkline>
            <x14:sparkline>
              <xm:f>Sheet1!AD16:AD16</xm:f>
              <xm:sqref>AE16</xm:sqref>
            </x14:sparkline>
            <x14:sparkline>
              <xm:f>Sheet1!AD17:AD17</xm:f>
              <xm:sqref>AE17</xm:sqref>
            </x14:sparkline>
            <x14:sparkline>
              <xm:f>Sheet1!AD18:AD18</xm:f>
              <xm:sqref>AE18</xm:sqref>
            </x14:sparkline>
            <x14:sparkline>
              <xm:f>Sheet1!AD19:AD19</xm:f>
              <xm:sqref>AE19</xm:sqref>
            </x14:sparkline>
            <x14:sparkline>
              <xm:f>Sheet1!AD20:AD20</xm:f>
              <xm:sqref>AE20</xm:sqref>
            </x14:sparkline>
            <x14:sparkline>
              <xm:f>Sheet1!AD21:AD21</xm:f>
              <xm:sqref>AE21</xm:sqref>
            </x14:sparkline>
            <x14:sparkline>
              <xm:f>Sheet1!AD22:AD22</xm:f>
              <xm:sqref>AE22</xm:sqref>
            </x14:sparkline>
            <x14:sparkline>
              <xm:f>Sheet1!AD23:AD23</xm:f>
              <xm:sqref>AE23</xm:sqref>
            </x14:sparkline>
            <x14:sparkline>
              <xm:f>Sheet1!AD24:AD24</xm:f>
              <xm:sqref>AE24</xm:sqref>
            </x14:sparkline>
            <x14:sparkline>
              <xm:f>Sheet1!AD25:AD25</xm:f>
              <xm:sqref>AE25</xm:sqref>
            </x14:sparkline>
            <x14:sparkline>
              <xm:f>Sheet1!AD26:AD26</xm:f>
              <xm:sqref>AE26</xm:sqref>
            </x14:sparkline>
            <x14:sparkline>
              <xm:f>Sheet1!AD27:AD27</xm:f>
              <xm:sqref>AE27</xm:sqref>
            </x14:sparkline>
            <x14:sparkline>
              <xm:f>Sheet1!AD28:AD28</xm:f>
              <xm:sqref>AE28</xm:sqref>
            </x14:sparkline>
            <x14:sparkline>
              <xm:f>Sheet1!AD29:AD29</xm:f>
              <xm:sqref>AE29</xm:sqref>
            </x14:sparkline>
            <x14:sparkline>
              <xm:f>Sheet1!AD30:AD30</xm:f>
              <xm:sqref>AE30</xm:sqref>
            </x14:sparkline>
            <x14:sparkline>
              <xm:f>Sheet1!AD31:AD31</xm:f>
              <xm:sqref>AE31</xm:sqref>
            </x14:sparkline>
            <x14:sparkline>
              <xm:f>Sheet1!AD32:AD32</xm:f>
              <xm:sqref>AE32</xm:sqref>
            </x14:sparkline>
            <x14:sparkline>
              <xm:f>Sheet1!AD33:AD33</xm:f>
              <xm:sqref>AE33</xm:sqref>
            </x14:sparkline>
            <x14:sparkline>
              <xm:f>Sheet1!AD34:AD34</xm:f>
              <xm:sqref>AE34</xm:sqref>
            </x14:sparkline>
            <x14:sparkline>
              <xm:f>Sheet1!AD35:AD35</xm:f>
              <xm:sqref>AE35</xm:sqref>
            </x14:sparkline>
            <x14:sparkline>
              <xm:f>Sheet1!AD36:AD36</xm:f>
              <xm:sqref>AE36</xm:sqref>
            </x14:sparkline>
            <x14:sparkline>
              <xm:f>Sheet1!AD37:AD37</xm:f>
              <xm:sqref>AE37</xm:sqref>
            </x14:sparkline>
            <x14:sparkline>
              <xm:f>Sheet1!AD38:AD38</xm:f>
              <xm:sqref>AE38</xm:sqref>
            </x14:sparkline>
            <x14:sparkline>
              <xm:f>Sheet1!AD39:AD39</xm:f>
              <xm:sqref>AE39</xm:sqref>
            </x14:sparkline>
            <x14:sparkline>
              <xm:f>Sheet1!AD40:AD40</xm:f>
              <xm:sqref>AE40</xm:sqref>
            </x14:sparkline>
            <x14:sparkline>
              <xm:f>Sheet1!AD41:AD41</xm:f>
              <xm:sqref>AE41</xm:sqref>
            </x14:sparkline>
            <x14:sparkline>
              <xm:f>Sheet1!AD42:AD42</xm:f>
              <xm:sqref>AE42</xm:sqref>
            </x14:sparkline>
            <x14:sparkline>
              <xm:f>Sheet1!AD43:AD43</xm:f>
              <xm:sqref>AE43</xm:sqref>
            </x14:sparkline>
            <x14:sparkline>
              <xm:f>Sheet1!AD44:AD44</xm:f>
              <xm:sqref>AE44</xm:sqref>
            </x14:sparkline>
            <x14:sparkline>
              <xm:f>Sheet1!AD45:AD45</xm:f>
              <xm:sqref>AE45</xm:sqref>
            </x14:sparkline>
            <x14:sparkline>
              <xm:f>Sheet1!AD46:AD46</xm:f>
              <xm:sqref>AE46</xm:sqref>
            </x14:sparkline>
            <x14:sparkline>
              <xm:f>Sheet1!AD47:AD47</xm:f>
              <xm:sqref>AE47</xm:sqref>
            </x14:sparkline>
            <x14:sparkline>
              <xm:f>Sheet1!AD48:AD48</xm:f>
              <xm:sqref>AE48</xm:sqref>
            </x14:sparkline>
            <x14:sparkline>
              <xm:f>Sheet1!AD49:AD49</xm:f>
              <xm:sqref>AE49</xm:sqref>
            </x14:sparkline>
            <x14:sparkline>
              <xm:f>Sheet1!AD50:AD50</xm:f>
              <xm:sqref>AE50</xm:sqref>
            </x14:sparkline>
            <x14:sparkline>
              <xm:f>Sheet1!AD51:AD51</xm:f>
              <xm:sqref>AE51</xm:sqref>
            </x14:sparkline>
            <x14:sparkline>
              <xm:f>Sheet1!AD52:AD52</xm:f>
              <xm:sqref>AE52</xm:sqref>
            </x14:sparkline>
            <x14:sparkline>
              <xm:f>Sheet1!AD53:AD53</xm:f>
              <xm:sqref>AE53</xm:sqref>
            </x14:sparkline>
            <x14:sparkline>
              <xm:f>Sheet1!AD54:AD54</xm:f>
              <xm:sqref>AE54</xm:sqref>
            </x14:sparkline>
            <x14:sparkline>
              <xm:f>Sheet1!AD55:AD55</xm:f>
              <xm:sqref>AE55</xm:sqref>
            </x14:sparkline>
            <x14:sparkline>
              <xm:f>Sheet1!AD56:AD56</xm:f>
              <xm:sqref>AE56</xm:sqref>
            </x14:sparkline>
            <x14:sparkline>
              <xm:f>Sheet1!AD57:AD57</xm:f>
              <xm:sqref>AE57</xm:sqref>
            </x14:sparkline>
            <x14:sparkline>
              <xm:f>Sheet1!AD58:AD58</xm:f>
              <xm:sqref>AE58</xm:sqref>
            </x14:sparkline>
            <x14:sparkline>
              <xm:f>Sheet1!AD59:AD59</xm:f>
              <xm:sqref>AE59</xm:sqref>
            </x14:sparkline>
            <x14:sparkline>
              <xm:f>Sheet1!AD60:AD60</xm:f>
              <xm:sqref>AE60</xm:sqref>
            </x14:sparkline>
            <x14:sparkline>
              <xm:f>Sheet1!AD61:AD61</xm:f>
              <xm:sqref>AE61</xm:sqref>
            </x14:sparkline>
            <x14:sparkline>
              <xm:f>Sheet1!AD62:AD62</xm:f>
              <xm:sqref>AE62</xm:sqref>
            </x14:sparkline>
            <x14:sparkline>
              <xm:f>Sheet1!AD63:AD63</xm:f>
              <xm:sqref>AE63</xm:sqref>
            </x14:sparkline>
            <x14:sparkline>
              <xm:f>Sheet1!AD64:AD64</xm:f>
              <xm:sqref>AE64</xm:sqref>
            </x14:sparkline>
            <x14:sparkline>
              <xm:f>Sheet1!AD65:AD65</xm:f>
              <xm:sqref>AE65</xm:sqref>
            </x14:sparkline>
            <x14:sparkline>
              <xm:f>Sheet1!AD66:AD66</xm:f>
              <xm:sqref>AE66</xm:sqref>
            </x14:sparkline>
            <x14:sparkline>
              <xm:f>Sheet1!AD67:AD67</xm:f>
              <xm:sqref>AE67</xm:sqref>
            </x14:sparkline>
            <x14:sparkline>
              <xm:f>Sheet1!AD68:AD68</xm:f>
              <xm:sqref>AE68</xm:sqref>
            </x14:sparkline>
            <x14:sparkline>
              <xm:f>Sheet1!AD69:AD69</xm:f>
              <xm:sqref>AE69</xm:sqref>
            </x14:sparkline>
            <x14:sparkline>
              <xm:f>Sheet1!AD70:AD70</xm:f>
              <xm:sqref>AE70</xm:sqref>
            </x14:sparkline>
            <x14:sparkline>
              <xm:f>Sheet1!AD71:AD71</xm:f>
              <xm:sqref>AE71</xm:sqref>
            </x14:sparkline>
            <x14:sparkline>
              <xm:f>Sheet1!AD72:AD72</xm:f>
              <xm:sqref>AE72</xm:sqref>
            </x14:sparkline>
            <x14:sparkline>
              <xm:f>Sheet1!AD73:AD73</xm:f>
              <xm:sqref>AE73</xm:sqref>
            </x14:sparkline>
            <x14:sparkline>
              <xm:f>Sheet1!AD74:AD74</xm:f>
              <xm:sqref>AE74</xm:sqref>
            </x14:sparkline>
            <x14:sparkline>
              <xm:f>Sheet1!AD75:AD75</xm:f>
              <xm:sqref>AE75</xm:sqref>
            </x14:sparkline>
            <x14:sparkline>
              <xm:f>Sheet1!AD76:AD76</xm:f>
              <xm:sqref>AE76</xm:sqref>
            </x14:sparkline>
            <x14:sparkline>
              <xm:f>Sheet1!AD77:AD77</xm:f>
              <xm:sqref>AE77</xm:sqref>
            </x14:sparkline>
            <x14:sparkline>
              <xm:f>Sheet1!AD78:AD78</xm:f>
              <xm:sqref>AE78</xm:sqref>
            </x14:sparkline>
            <x14:sparkline>
              <xm:f>Sheet1!AD79:AD79</xm:f>
              <xm:sqref>AE79</xm:sqref>
            </x14:sparkline>
            <x14:sparkline>
              <xm:f>Sheet1!AD80:AD80</xm:f>
              <xm:sqref>AE80</xm:sqref>
            </x14:sparkline>
            <x14:sparkline>
              <xm:f>Sheet1!AD81:AD81</xm:f>
              <xm:sqref>AE81</xm:sqref>
            </x14:sparkline>
            <x14:sparkline>
              <xm:f>Sheet1!AD82:AD82</xm:f>
              <xm:sqref>AE82</xm:sqref>
            </x14:sparkline>
            <x14:sparkline>
              <xm:f>Sheet1!AD83:AD83</xm:f>
              <xm:sqref>AE83</xm:sqref>
            </x14:sparkline>
            <x14:sparkline>
              <xm:f>Sheet1!AD84:AD84</xm:f>
              <xm:sqref>AE84</xm:sqref>
            </x14:sparkline>
            <x14:sparkline>
              <xm:f>Sheet1!AD85:AD85</xm:f>
              <xm:sqref>AE85</xm:sqref>
            </x14:sparkline>
            <x14:sparkline>
              <xm:f>Sheet1!AD86:AD86</xm:f>
              <xm:sqref>AE86</xm:sqref>
            </x14:sparkline>
            <x14:sparkline>
              <xm:f>Sheet1!AD87:AD87</xm:f>
              <xm:sqref>AE87</xm:sqref>
            </x14:sparkline>
            <x14:sparkline>
              <xm:f>Sheet1!AD88:AD88</xm:f>
              <xm:sqref>AE88</xm:sqref>
            </x14:sparkline>
            <x14:sparkline>
              <xm:f>Sheet1!AD89:AD89</xm:f>
              <xm:sqref>AE89</xm:sqref>
            </x14:sparkline>
            <x14:sparkline>
              <xm:f>Sheet1!AD90:AD90</xm:f>
              <xm:sqref>AE90</xm:sqref>
            </x14:sparkline>
            <x14:sparkline>
              <xm:f>Sheet1!AD91:AD91</xm:f>
              <xm:sqref>AE91</xm:sqref>
            </x14:sparkline>
            <x14:sparkline>
              <xm:f>Sheet1!AD92:AD92</xm:f>
              <xm:sqref>AE92</xm:sqref>
            </x14:sparkline>
            <x14:sparkline>
              <xm:f>Sheet1!AD93:AD93</xm:f>
              <xm:sqref>AE93</xm:sqref>
            </x14:sparkline>
            <x14:sparkline>
              <xm:f>Sheet1!AD94:AD94</xm:f>
              <xm:sqref>AE94</xm:sqref>
            </x14:sparkline>
            <x14:sparkline>
              <xm:f>Sheet1!AD95:AD95</xm:f>
              <xm:sqref>AE95</xm:sqref>
            </x14:sparkline>
            <x14:sparkline>
              <xm:f>Sheet1!AD96:AD96</xm:f>
              <xm:sqref>AE96</xm:sqref>
            </x14:sparkline>
            <x14:sparkline>
              <xm:f>Sheet1!AD97:AD97</xm:f>
              <xm:sqref>AE97</xm:sqref>
            </x14:sparkline>
            <x14:sparkline>
              <xm:f>Sheet1!AD98:AD98</xm:f>
              <xm:sqref>AE98</xm:sqref>
            </x14:sparkline>
            <x14:sparkline>
              <xm:f>Sheet1!AD99:AD99</xm:f>
              <xm:sqref>AE99</xm:sqref>
            </x14:sparkline>
            <x14:sparkline>
              <xm:f>Sheet1!AD100:AD100</xm:f>
              <xm:sqref>AE100</xm:sqref>
            </x14:sparkline>
            <x14:sparkline>
              <xm:f>Sheet1!AD101:AD101</xm:f>
              <xm:sqref>AE101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Yosita TINJUNCHAY</dc:creator>
  <cp:lastModifiedBy>acer</cp:lastModifiedBy>
  <cp:lastPrinted>2024-03-15T10:54:39Z</cp:lastPrinted>
  <dcterms:created xsi:type="dcterms:W3CDTF">2024-03-14T06:28:32Z</dcterms:created>
  <dcterms:modified xsi:type="dcterms:W3CDTF">2024-04-03T13:30:57Z</dcterms:modified>
</cp:coreProperties>
</file>