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D2486FBB-CF9B-4AD3-A12B-1DFB1EE63B99}" xr6:coauthVersionLast="47" xr6:coauthVersionMax="47" xr10:uidLastSave="{00000000-0000-0000-0000-000000000000}"/>
  <bookViews>
    <workbookView xWindow="-120" yWindow="-120" windowWidth="29040" windowHeight="15840" xr2:uid="{00000000-000D-0000-FFFF-FFFF00000000}"/>
  </bookViews>
  <sheets>
    <sheet name="Proyecto Master Barber" sheetId="11" r:id="rId1"/>
  </sheets>
  <definedNames>
    <definedName name="hoy" localSheetId="0">TODAY()</definedName>
    <definedName name="Inicio_del_proyecto">'Proyecto Master Barber'!$E$3</definedName>
    <definedName name="Semana_para_mostrar">'Proyecto Master Barber'!$E$4</definedName>
    <definedName name="task_end" localSheetId="0">'Proyecto Master Barber'!$F1</definedName>
    <definedName name="task_progress" localSheetId="0">'Proyecto Master Barber'!$D1</definedName>
    <definedName name="task_start" localSheetId="0">'Proyecto Master Barber'!$E1</definedName>
    <definedName name="_xlnm.Print_Titles" localSheetId="0">'Proyecto Master Barber'!$4:$6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1" l="1"/>
  <c r="E10" i="11"/>
  <c r="H10" i="11" s="1"/>
  <c r="E3" i="11"/>
  <c r="I5" i="11" s="1"/>
  <c r="H7" i="11"/>
  <c r="H19" i="11"/>
  <c r="H29" i="11"/>
  <c r="H18" i="11"/>
  <c r="H17" i="11"/>
  <c r="H8" i="11"/>
  <c r="H9" i="11"/>
  <c r="H27" i="11"/>
  <c r="H14" i="11"/>
  <c r="H13" i="11"/>
  <c r="H20" i="11"/>
  <c r="H21" i="11"/>
  <c r="H15" i="11"/>
  <c r="H11" i="11"/>
  <c r="H12" i="11"/>
  <c r="H16" i="11"/>
  <c r="J5" i="11" l="1"/>
  <c r="I4" i="11"/>
  <c r="I6" i="11"/>
  <c r="K5" i="11" l="1"/>
  <c r="J6" i="11"/>
  <c r="L5" i="11" l="1"/>
  <c r="K6" i="11"/>
  <c r="M5" i="11" l="1"/>
  <c r="L6" i="11"/>
  <c r="N5" i="11" l="1"/>
  <c r="M6" i="11"/>
  <c r="N6" i="11" l="1"/>
  <c r="O5" i="11"/>
  <c r="P5" i="11" l="1"/>
  <c r="O6" i="11"/>
  <c r="P6" i="11" l="1"/>
  <c r="P4" i="11"/>
  <c r="Q5" i="11"/>
  <c r="Q6" i="11" l="1"/>
  <c r="R5" i="11"/>
  <c r="R6" i="11" l="1"/>
  <c r="S5" i="11"/>
  <c r="T5" i="11" l="1"/>
  <c r="S6" i="11"/>
  <c r="U5" i="11" l="1"/>
  <c r="T6" i="11"/>
  <c r="V5" i="11" l="1"/>
  <c r="U6" i="11"/>
  <c r="W5" i="11" l="1"/>
  <c r="V6" i="11"/>
  <c r="W6" i="11" l="1"/>
  <c r="W4" i="11"/>
  <c r="X5" i="11"/>
  <c r="X6" i="11" l="1"/>
  <c r="Y5" i="11"/>
  <c r="Y6" i="11" l="1"/>
  <c r="Z5" i="11"/>
  <c r="AA5" i="11" l="1"/>
  <c r="Z6" i="11"/>
  <c r="AB5" i="11" l="1"/>
  <c r="AA6" i="11"/>
  <c r="AC5" i="11" l="1"/>
  <c r="AB6" i="11"/>
  <c r="AC6" i="11" l="1"/>
  <c r="AD5" i="11"/>
  <c r="AD4" i="11" l="1"/>
  <c r="AD6" i="11"/>
  <c r="AE5" i="11"/>
  <c r="AF5" i="11" l="1"/>
  <c r="AE6" i="11"/>
  <c r="AG5" i="11" l="1"/>
  <c r="AF6" i="11"/>
  <c r="AH5" i="11" l="1"/>
  <c r="AG6" i="11"/>
  <c r="AI5" i="11" l="1"/>
  <c r="AH6" i="11"/>
  <c r="AJ5" i="11" l="1"/>
  <c r="AI6" i="11"/>
  <c r="AJ6" i="11" l="1"/>
  <c r="AK5" i="11"/>
  <c r="AK4" i="11" l="1"/>
  <c r="AL5" i="11"/>
  <c r="AK6" i="11"/>
  <c r="AL6" i="11" l="1"/>
  <c r="AM5" i="11"/>
  <c r="AM6" i="11" l="1"/>
  <c r="AN5" i="11"/>
  <c r="AN6" i="11" l="1"/>
  <c r="AO5" i="11"/>
  <c r="AO6" i="11" l="1"/>
  <c r="AP5" i="11"/>
  <c r="AP6" i="11" l="1"/>
  <c r="AQ5" i="11"/>
  <c r="AR5" i="11" l="1"/>
  <c r="AQ6" i="11"/>
  <c r="AS5" i="11" l="1"/>
  <c r="AR4" i="11"/>
  <c r="AR6" i="11"/>
  <c r="AT5" i="11" l="1"/>
  <c r="AS6" i="11"/>
  <c r="AT6" i="11" l="1"/>
  <c r="AU5" i="11"/>
  <c r="AU6" i="11" l="1"/>
  <c r="AV5" i="11"/>
  <c r="AW5" i="11" l="1"/>
  <c r="AV6" i="11"/>
  <c r="AX5" i="11" l="1"/>
  <c r="AW6" i="11"/>
  <c r="AX6" i="11" l="1"/>
  <c r="AY5" i="11"/>
  <c r="AY4" i="11" l="1"/>
  <c r="AZ5" i="11"/>
  <c r="AY6" i="11"/>
  <c r="BA5" i="11" l="1"/>
  <c r="AZ6" i="11"/>
  <c r="BB5" i="11" l="1"/>
  <c r="BA6" i="11"/>
  <c r="BB6" i="11" l="1"/>
  <c r="BC5" i="11"/>
  <c r="BC6" i="11" l="1"/>
  <c r="BD5" i="11"/>
  <c r="BD6" i="11" l="1"/>
  <c r="BE5" i="11"/>
  <c r="BF5" i="11" l="1"/>
  <c r="BE6" i="11"/>
  <c r="BF4" i="11" l="1"/>
  <c r="BG5" i="11"/>
  <c r="BF6" i="11"/>
  <c r="BG6" i="11" l="1"/>
  <c r="BH5" i="11"/>
  <c r="BI5" i="11" l="1"/>
  <c r="BH6" i="11"/>
  <c r="BJ5" i="11" l="1"/>
  <c r="BI6" i="11"/>
  <c r="BK5" i="11" l="1"/>
  <c r="BJ6" i="11"/>
  <c r="BL5" i="11" l="1"/>
  <c r="BL6" i="11" s="1"/>
  <c r="BK6" i="11"/>
</calcChain>
</file>

<file path=xl/sharedStrings.xml><?xml version="1.0" encoding="utf-8"?>
<sst xmlns="http://schemas.openxmlformats.org/spreadsheetml/2006/main" count="62" uniqueCount="47">
  <si>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</si>
  <si>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</si>
  <si>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</si>
  <si>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</si>
  <si>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</si>
  <si>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</si>
  <si>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</si>
  <si>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</si>
  <si>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</si>
  <si>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</si>
  <si>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</si>
  <si>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</si>
  <si>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</si>
  <si>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</si>
  <si>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</si>
  <si>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</si>
  <si>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</si>
  <si>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</si>
  <si>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</si>
  <si>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</si>
  <si>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</si>
  <si>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</si>
  <si>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</si>
  <si>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Master Barber</t>
  </si>
  <si>
    <t xml:space="preserve">1er trimestre </t>
  </si>
  <si>
    <t xml:space="preserve">Nombre del proyecto </t>
  </si>
  <si>
    <t xml:space="preserve">Objetivos generales y específicos </t>
  </si>
  <si>
    <t xml:space="preserve">Planteamiento del problema y pregunta problema </t>
  </si>
  <si>
    <t>Mapas de procesos (BPMN)</t>
  </si>
  <si>
    <t xml:space="preserve">Técnicas de recolección de información </t>
  </si>
  <si>
    <t>Requerimientos funcionales y no funcionales</t>
  </si>
  <si>
    <t xml:space="preserve">Mockups del proyecto </t>
  </si>
  <si>
    <t xml:space="preserve">Control de versiones </t>
  </si>
  <si>
    <t xml:space="preserve">2do trimestre </t>
  </si>
  <si>
    <t>Casos de uso (General)</t>
  </si>
  <si>
    <t>Casos De Uso Extendido (Adminitador)</t>
  </si>
  <si>
    <t>Casos de uso Extendido (Barberos)</t>
  </si>
  <si>
    <t>Casos de uso Extendido (Cliente)</t>
  </si>
  <si>
    <t xml:space="preserve">Todo el grupo </t>
  </si>
  <si>
    <t xml:space="preserve">Cristian David Rueda </t>
  </si>
  <si>
    <t xml:space="preserve">Fidel José  Espitia </t>
  </si>
  <si>
    <t>Fidel</t>
  </si>
  <si>
    <t xml:space="preserve">Cristian </t>
  </si>
  <si>
    <t xml:space="preserve">Diagramas de procesos </t>
  </si>
  <si>
    <t>Cuadro de comparaciones - cotizaciones</t>
  </si>
  <si>
    <t>Modelo entidad relacion</t>
  </si>
  <si>
    <t>Diccionario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</si>
</sst>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11" applyNumberFormat="0" applyAlignment="0" applyProtection="0"/>
    <xf numFmtId="0" fontId="25" fillId="10" borderId="12" applyNumberFormat="0" applyAlignment="0" applyProtection="0"/>
    <xf numFmtId="0" fontId="26" fillId="10" borderId="11" applyNumberFormat="0" applyAlignment="0" applyProtection="0"/>
    <xf numFmtId="0" fontId="27" fillId="0" borderId="13" applyNumberFormat="0" applyFill="0" applyAlignment="0" applyProtection="0"/>
    <xf numFmtId="0" fontId="28" fillId="11" borderId="14" applyNumberFormat="0" applyAlignment="0" applyProtection="0"/>
    <xf numFmtId="0" fontId="29" fillId="0" borderId="0" applyNumberFormat="0" applyFill="0" applyBorder="0" applyAlignment="0" applyProtection="0"/>
    <xf numFmtId="0" fontId="9" fillId="12"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3" borderId="6" xfId="0" applyNumberFormat="1" applyFont="1" applyFill="1" applyBorder="1" applyAlignment="1">
      <alignment horizontal="center" vertical="center"/>
    </xf>
    <xf numFmtId="169" fontId="11" fillId="3" borderId="0" xfId="0" applyNumberFormat="1" applyFont="1" applyFill="1" applyAlignment="1">
      <alignment horizontal="center" vertical="center"/>
    </xf>
    <xf numFmtId="169" fontId="11" fillId="3" borderId="7" xfId="0" applyNumberFormat="1" applyFont="1" applyFill="1" applyBorder="1" applyAlignment="1">
      <alignment horizontal="center" vertical="center"/>
    </xf>
    <xf numFmtId="0" fontId="16" fillId="21" borderId="9" xfId="38" applyBorder="1" applyAlignment="1">
      <alignment vertical="center"/>
    </xf>
    <xf numFmtId="0" fontId="9" fillId="14" borderId="2" xfId="31" applyBorder="1" applyAlignment="1">
      <alignment horizontal="left" vertical="center" indent="2"/>
    </xf>
    <xf numFmtId="0" fontId="9" fillId="14" borderId="2" xfId="31" applyBorder="1" applyAlignment="1">
      <alignment horizontal="center" vertical="center"/>
    </xf>
    <xf numFmtId="9" fontId="9" fillId="14" borderId="2" xfId="31" applyNumberFormat="1" applyBorder="1" applyAlignment="1">
      <alignment horizontal="center" vertical="center"/>
    </xf>
    <xf numFmtId="168" fontId="9" fillId="14" borderId="2" xfId="31" applyNumberFormat="1" applyBorder="1" applyAlignment="1">
      <alignment horizontal="center" vertical="center"/>
    </xf>
    <xf numFmtId="0" fontId="16" fillId="13" borderId="2" xfId="30" applyBorder="1" applyAlignment="1">
      <alignment horizontal="left" vertical="center" indent="1"/>
    </xf>
    <xf numFmtId="0" fontId="16" fillId="13" borderId="2" xfId="30" applyBorder="1" applyAlignment="1">
      <alignment horizontal="center" vertical="center"/>
    </xf>
    <xf numFmtId="9" fontId="16" fillId="13" borderId="2" xfId="30" applyNumberFormat="1" applyBorder="1" applyAlignment="1">
      <alignment horizontal="center" vertical="center"/>
    </xf>
    <xf numFmtId="168" fontId="16" fillId="13" borderId="2" xfId="30" applyNumberFormat="1" applyBorder="1" applyAlignment="1">
      <alignment horizontal="center" vertical="center"/>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66" zoomScaleNormal="66" zoomScaleSheetLayoutView="100" zoomScalePageLayoutView="70" workbookViewId="0">
      <pane ySplit="6" topLeftCell="A7" activePane="bottomLeft" state="frozen"/>
      <selection pane="bottomLeft" activeCell="BO18" sqref="BO18"/>
    </sheetView>
  </sheetViews>
  <sheetFormatPr baseColWidth="10" defaultColWidth="9.140625" defaultRowHeight="30" customHeight="1" x14ac:dyDescent="0.25"/>
  <cols>
    <col min="1" max="1" width="2.7109375" style="23" customWidth="1"/>
    <col min="2" max="2" width="48.7109375" customWidth="1"/>
    <col min="3" max="3" width="33.5703125" customWidth="1"/>
    <col min="4" max="4" width="10.7109375" customWidth="1"/>
    <col min="5" max="5" width="16.42578125" style="5" customWidth="1"/>
    <col min="6" max="6" width="16.42578125" customWidth="1"/>
    <col min="7" max="7" width="3.140625" customWidth="1"/>
    <col min="8" max="8" width="6.140625" hidden="1" customWidth="1"/>
    <col min="9" max="64" width="3.140625" customWidth="1"/>
    <col min="69" max="70" width="10.28515625"/>
  </cols>
  <sheetData>
    <row r="1" spans="1:64" ht="30" customHeight="1" x14ac:dyDescent="0.45">
      <c r="A1" s="24" t="s">
        <v>0</v>
      </c>
      <c r="B1" s="27" t="s">
        <v>23</v>
      </c>
      <c r="C1" s="1"/>
      <c r="D1" s="2"/>
      <c r="E1" s="4"/>
      <c r="F1" s="22"/>
      <c r="H1" s="2"/>
      <c r="I1" s="33"/>
      <c r="J1" s="33"/>
      <c r="K1" s="33" t="s">
        <v>22</v>
      </c>
      <c r="L1" s="33" t="s">
        <v>22</v>
      </c>
      <c r="M1" s="33" t="s">
        <v>22</v>
      </c>
    </row>
    <row r="2" spans="1:64" ht="30" customHeight="1" x14ac:dyDescent="0.3">
      <c r="A2" s="23" t="s">
        <v>1</v>
      </c>
      <c r="B2" s="28" t="s">
        <v>40</v>
      </c>
      <c r="I2" s="34"/>
    </row>
    <row r="3" spans="1:64" ht="30" customHeight="1" x14ac:dyDescent="0.25">
      <c r="A3" s="23" t="s">
        <v>2</v>
      </c>
      <c r="B3" s="29" t="s">
        <v>39</v>
      </c>
      <c r="C3" s="54" t="s">
        <v>15</v>
      </c>
      <c r="D3" s="55"/>
      <c r="E3" s="53">
        <f>DATE(2024,2,25)</f>
        <v>45347</v>
      </c>
      <c r="F3" s="53"/>
    </row>
    <row r="4" spans="1:64" ht="30" customHeight="1" x14ac:dyDescent="0.25">
      <c r="A4" s="24" t="s">
        <v>3</v>
      </c>
      <c r="C4" s="54" t="s">
        <v>16</v>
      </c>
      <c r="D4" s="55"/>
      <c r="E4" s="7">
        <v>4</v>
      </c>
      <c r="I4" s="50">
        <f>I5</f>
        <v>45369</v>
      </c>
      <c r="J4" s="51"/>
      <c r="K4" s="51"/>
      <c r="L4" s="51"/>
      <c r="M4" s="51"/>
      <c r="N4" s="51"/>
      <c r="O4" s="52"/>
      <c r="P4" s="50">
        <f>P5</f>
        <v>45376</v>
      </c>
      <c r="Q4" s="51"/>
      <c r="R4" s="51"/>
      <c r="S4" s="51"/>
      <c r="T4" s="51"/>
      <c r="U4" s="51"/>
      <c r="V4" s="52"/>
      <c r="W4" s="50">
        <f>W5</f>
        <v>45383</v>
      </c>
      <c r="X4" s="51"/>
      <c r="Y4" s="51"/>
      <c r="Z4" s="51"/>
      <c r="AA4" s="51"/>
      <c r="AB4" s="51"/>
      <c r="AC4" s="52"/>
      <c r="AD4" s="50">
        <f>AD5</f>
        <v>45390</v>
      </c>
      <c r="AE4" s="51"/>
      <c r="AF4" s="51"/>
      <c r="AG4" s="51"/>
      <c r="AH4" s="51"/>
      <c r="AI4" s="51"/>
      <c r="AJ4" s="52"/>
      <c r="AK4" s="50">
        <f>AK5</f>
        <v>45397</v>
      </c>
      <c r="AL4" s="51"/>
      <c r="AM4" s="51"/>
      <c r="AN4" s="51"/>
      <c r="AO4" s="51"/>
      <c r="AP4" s="51"/>
      <c r="AQ4" s="52"/>
      <c r="AR4" s="50">
        <f>AR5</f>
        <v>45404</v>
      </c>
      <c r="AS4" s="51"/>
      <c r="AT4" s="51"/>
      <c r="AU4" s="51"/>
      <c r="AV4" s="51"/>
      <c r="AW4" s="51"/>
      <c r="AX4" s="52"/>
      <c r="AY4" s="50">
        <f>AY5</f>
        <v>45411</v>
      </c>
      <c r="AZ4" s="51"/>
      <c r="BA4" s="51"/>
      <c r="BB4" s="51"/>
      <c r="BC4" s="51"/>
      <c r="BD4" s="51"/>
      <c r="BE4" s="52"/>
      <c r="BF4" s="50">
        <f>BF5</f>
        <v>45418</v>
      </c>
      <c r="BG4" s="51"/>
      <c r="BH4" s="51"/>
      <c r="BI4" s="51"/>
      <c r="BJ4" s="51"/>
      <c r="BK4" s="51"/>
      <c r="BL4" s="52"/>
    </row>
    <row r="5" spans="1:64" ht="15" customHeight="1" x14ac:dyDescent="0.25">
      <c r="A5" s="24" t="s">
        <v>4</v>
      </c>
      <c r="B5" s="32"/>
      <c r="C5" s="32"/>
      <c r="D5" s="32"/>
      <c r="E5" s="32"/>
      <c r="F5" s="32"/>
      <c r="G5" s="32"/>
      <c r="I5" s="38">
        <f>Inicio_del_proyecto-WEEKDAY(Inicio_del_proyecto,1)+2+7*(Semana_para_mostrar-1)</f>
        <v>45369</v>
      </c>
      <c r="J5" s="39">
        <f>I5+1</f>
        <v>45370</v>
      </c>
      <c r="K5" s="39">
        <f t="shared" ref="K5:AX5" si="0">J5+1</f>
        <v>45371</v>
      </c>
      <c r="L5" s="39">
        <f t="shared" si="0"/>
        <v>45372</v>
      </c>
      <c r="M5" s="39">
        <f t="shared" si="0"/>
        <v>45373</v>
      </c>
      <c r="N5" s="39">
        <f t="shared" si="0"/>
        <v>45374</v>
      </c>
      <c r="O5" s="40">
        <f t="shared" si="0"/>
        <v>45375</v>
      </c>
      <c r="P5" s="38">
        <f>O5+1</f>
        <v>45376</v>
      </c>
      <c r="Q5" s="39">
        <f>P5+1</f>
        <v>45377</v>
      </c>
      <c r="R5" s="39">
        <f t="shared" si="0"/>
        <v>45378</v>
      </c>
      <c r="S5" s="39">
        <f t="shared" si="0"/>
        <v>45379</v>
      </c>
      <c r="T5" s="39">
        <f t="shared" si="0"/>
        <v>45380</v>
      </c>
      <c r="U5" s="39">
        <f t="shared" si="0"/>
        <v>45381</v>
      </c>
      <c r="V5" s="40">
        <f t="shared" si="0"/>
        <v>45382</v>
      </c>
      <c r="W5" s="38">
        <f>V5+1</f>
        <v>45383</v>
      </c>
      <c r="X5" s="39">
        <f>W5+1</f>
        <v>45384</v>
      </c>
      <c r="Y5" s="39">
        <f t="shared" si="0"/>
        <v>45385</v>
      </c>
      <c r="Z5" s="39">
        <f t="shared" si="0"/>
        <v>45386</v>
      </c>
      <c r="AA5" s="39">
        <f t="shared" si="0"/>
        <v>45387</v>
      </c>
      <c r="AB5" s="39">
        <f t="shared" si="0"/>
        <v>45388</v>
      </c>
      <c r="AC5" s="40">
        <f t="shared" si="0"/>
        <v>45389</v>
      </c>
      <c r="AD5" s="38">
        <f>AC5+1</f>
        <v>45390</v>
      </c>
      <c r="AE5" s="39">
        <f>AD5+1</f>
        <v>45391</v>
      </c>
      <c r="AF5" s="39">
        <f t="shared" si="0"/>
        <v>45392</v>
      </c>
      <c r="AG5" s="39">
        <f t="shared" si="0"/>
        <v>45393</v>
      </c>
      <c r="AH5" s="39">
        <f t="shared" si="0"/>
        <v>45394</v>
      </c>
      <c r="AI5" s="39">
        <f t="shared" si="0"/>
        <v>45395</v>
      </c>
      <c r="AJ5" s="40">
        <f t="shared" si="0"/>
        <v>45396</v>
      </c>
      <c r="AK5" s="38">
        <f>AJ5+1</f>
        <v>45397</v>
      </c>
      <c r="AL5" s="39">
        <f>AK5+1</f>
        <v>45398</v>
      </c>
      <c r="AM5" s="39">
        <f t="shared" si="0"/>
        <v>45399</v>
      </c>
      <c r="AN5" s="39">
        <f t="shared" si="0"/>
        <v>45400</v>
      </c>
      <c r="AO5" s="39">
        <f t="shared" si="0"/>
        <v>45401</v>
      </c>
      <c r="AP5" s="39">
        <f t="shared" si="0"/>
        <v>45402</v>
      </c>
      <c r="AQ5" s="40">
        <f t="shared" si="0"/>
        <v>45403</v>
      </c>
      <c r="AR5" s="38">
        <f>AQ5+1</f>
        <v>45404</v>
      </c>
      <c r="AS5" s="39">
        <f>AR5+1</f>
        <v>45405</v>
      </c>
      <c r="AT5" s="39">
        <f t="shared" si="0"/>
        <v>45406</v>
      </c>
      <c r="AU5" s="39">
        <f t="shared" si="0"/>
        <v>45407</v>
      </c>
      <c r="AV5" s="39">
        <f t="shared" si="0"/>
        <v>45408</v>
      </c>
      <c r="AW5" s="39">
        <f t="shared" si="0"/>
        <v>45409</v>
      </c>
      <c r="AX5" s="40">
        <f t="shared" si="0"/>
        <v>45410</v>
      </c>
      <c r="AY5" s="38">
        <f>AX5+1</f>
        <v>45411</v>
      </c>
      <c r="AZ5" s="39">
        <f>AY5+1</f>
        <v>45412</v>
      </c>
      <c r="BA5" s="39">
        <f t="shared" ref="BA5:BE5" si="1">AZ5+1</f>
        <v>45413</v>
      </c>
      <c r="BB5" s="39">
        <f t="shared" si="1"/>
        <v>45414</v>
      </c>
      <c r="BC5" s="39">
        <f t="shared" si="1"/>
        <v>45415</v>
      </c>
      <c r="BD5" s="39">
        <f t="shared" si="1"/>
        <v>45416</v>
      </c>
      <c r="BE5" s="40">
        <f t="shared" si="1"/>
        <v>45417</v>
      </c>
      <c r="BF5" s="38">
        <f>BE5+1</f>
        <v>45418</v>
      </c>
      <c r="BG5" s="39">
        <f>BF5+1</f>
        <v>45419</v>
      </c>
      <c r="BH5" s="39">
        <f t="shared" ref="BH5:BL5" si="2">BG5+1</f>
        <v>45420</v>
      </c>
      <c r="BI5" s="39">
        <f t="shared" si="2"/>
        <v>45421</v>
      </c>
      <c r="BJ5" s="39">
        <f t="shared" si="2"/>
        <v>45422</v>
      </c>
      <c r="BK5" s="39">
        <f t="shared" si="2"/>
        <v>45423</v>
      </c>
      <c r="BL5" s="40">
        <f t="shared" si="2"/>
        <v>45424</v>
      </c>
    </row>
    <row r="6" spans="1:64" ht="30" customHeight="1" thickBot="1" x14ac:dyDescent="0.3">
      <c r="A6" s="24" t="s">
        <v>5</v>
      </c>
      <c r="B6" s="8" t="s">
        <v>13</v>
      </c>
      <c r="C6" s="9" t="s">
        <v>17</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23" t="s">
        <v>6</v>
      </c>
      <c r="C7" s="2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24" t="s">
        <v>7</v>
      </c>
      <c r="B8" s="46" t="s">
        <v>24</v>
      </c>
      <c r="C8" s="47"/>
      <c r="D8" s="48"/>
      <c r="E8" s="49"/>
      <c r="F8" s="49"/>
      <c r="G8" s="14"/>
      <c r="H8" s="14" t="str">
        <f t="shared" ref="H8:H29" si="6">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24" t="s">
        <v>8</v>
      </c>
      <c r="B9" s="42" t="s">
        <v>25</v>
      </c>
      <c r="C9" s="43" t="s">
        <v>38</v>
      </c>
      <c r="D9" s="44">
        <v>1</v>
      </c>
      <c r="E9" s="45">
        <v>45347</v>
      </c>
      <c r="F9" s="45">
        <v>45350</v>
      </c>
      <c r="G9" s="14"/>
      <c r="H9" s="14">
        <f t="shared" si="6"/>
        <v>4</v>
      </c>
      <c r="I9" s="19"/>
      <c r="J9" s="19"/>
      <c r="K9" s="41"/>
      <c r="L9"/>
      <c r="M9"/>
      <c r="N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24" t="s">
        <v>9</v>
      </c>
      <c r="B10" s="42" t="s">
        <v>26</v>
      </c>
      <c r="C10" s="43" t="s">
        <v>38</v>
      </c>
      <c r="D10" s="44">
        <v>1</v>
      </c>
      <c r="E10" s="45">
        <f>F9</f>
        <v>45350</v>
      </c>
      <c r="F10" s="45">
        <v>45379</v>
      </c>
      <c r="G10" s="14"/>
      <c r="H10" s="14">
        <f t="shared" si="6"/>
        <v>30</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23"/>
      <c r="B11" s="42" t="s">
        <v>27</v>
      </c>
      <c r="C11" s="43" t="s">
        <v>38</v>
      </c>
      <c r="D11" s="44">
        <v>1</v>
      </c>
      <c r="E11" s="45">
        <v>45352</v>
      </c>
      <c r="F11" s="45">
        <v>45379</v>
      </c>
      <c r="G11" s="14"/>
      <c r="H11" s="14">
        <f t="shared" si="6"/>
        <v>28</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23"/>
      <c r="B12" s="42" t="s">
        <v>28</v>
      </c>
      <c r="C12" s="43" t="s">
        <v>42</v>
      </c>
      <c r="D12" s="44">
        <v>1</v>
      </c>
      <c r="E12" s="45">
        <v>45330</v>
      </c>
      <c r="F12" s="45">
        <v>45379</v>
      </c>
      <c r="G12" s="14"/>
      <c r="H12" s="14">
        <f t="shared" si="6"/>
        <v>50</v>
      </c>
      <c r="I12" s="19"/>
      <c r="J12" s="19"/>
      <c r="K12" s="19"/>
      <c r="L12" s="19"/>
      <c r="M12" s="19"/>
      <c r="N12" s="19"/>
      <c r="O12" s="19"/>
      <c r="P12" s="19"/>
      <c r="Q12" s="19"/>
      <c r="R12" s="19"/>
      <c r="S12" s="19"/>
      <c r="T12"/>
      <c r="U12"/>
      <c r="V12"/>
      <c r="W12"/>
      <c r="X12"/>
      <c r="Y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5.25" customHeight="1" thickBot="1" x14ac:dyDescent="0.3">
      <c r="A13" s="23"/>
      <c r="B13" s="42" t="s">
        <v>29</v>
      </c>
      <c r="C13" s="43" t="s">
        <v>38</v>
      </c>
      <c r="D13" s="44">
        <v>1</v>
      </c>
      <c r="E13" s="45">
        <v>45352</v>
      </c>
      <c r="F13" s="45">
        <v>45379</v>
      </c>
      <c r="G13" s="14"/>
      <c r="H13" s="14">
        <f t="shared" si="6"/>
        <v>28</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24"/>
      <c r="B14" s="42" t="s">
        <v>30</v>
      </c>
      <c r="C14" s="43" t="s">
        <v>38</v>
      </c>
      <c r="D14" s="44">
        <v>1</v>
      </c>
      <c r="E14" s="45">
        <v>45360</v>
      </c>
      <c r="F14" s="45">
        <v>45379</v>
      </c>
      <c r="G14" s="14"/>
      <c r="H14" s="14">
        <f t="shared" si="6"/>
        <v>20</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23"/>
      <c r="B15" s="42" t="s">
        <v>31</v>
      </c>
      <c r="C15" s="43" t="s">
        <v>41</v>
      </c>
      <c r="D15" s="44">
        <v>1</v>
      </c>
      <c r="E15" s="45">
        <v>45359</v>
      </c>
      <c r="F15" s="45">
        <v>45379</v>
      </c>
      <c r="G15" s="14"/>
      <c r="H15" s="14">
        <f t="shared" si="6"/>
        <v>21</v>
      </c>
      <c r="I15" s="19"/>
      <c r="J15" s="19"/>
      <c r="K15" s="19"/>
      <c r="L15" s="19"/>
      <c r="M15" s="19"/>
      <c r="N15" s="19"/>
      <c r="O15" s="19"/>
      <c r="P15" s="19"/>
      <c r="Q15" s="19"/>
      <c r="R15" s="19"/>
      <c r="S15" s="19"/>
      <c r="T15" s="19"/>
      <c r="U15" s="20"/>
      <c r="V15" s="20"/>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23"/>
      <c r="B16" s="42" t="s">
        <v>32</v>
      </c>
      <c r="C16" s="43" t="s">
        <v>38</v>
      </c>
      <c r="D16" s="44">
        <v>1</v>
      </c>
      <c r="E16" s="45">
        <v>45362</v>
      </c>
      <c r="F16" s="45">
        <v>45363</v>
      </c>
      <c r="G16" s="14"/>
      <c r="H16" s="14">
        <f t="shared" si="6"/>
        <v>2</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3" t="s">
        <v>10</v>
      </c>
      <c r="B17" s="46" t="s">
        <v>33</v>
      </c>
      <c r="C17" s="47"/>
      <c r="D17" s="48"/>
      <c r="E17" s="49"/>
      <c r="F17" s="49"/>
      <c r="G17" s="14"/>
      <c r="H17" s="14" t="str">
        <f t="shared" si="6"/>
        <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42" t="s">
        <v>34</v>
      </c>
      <c r="C18" s="43" t="s">
        <v>41</v>
      </c>
      <c r="D18" s="44">
        <v>1</v>
      </c>
      <c r="E18" s="45">
        <v>45399</v>
      </c>
      <c r="F18" s="45">
        <v>45404</v>
      </c>
      <c r="G18" s="14"/>
      <c r="H18" s="14">
        <f t="shared" si="6"/>
        <v>6</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c r="B19" s="42" t="s">
        <v>35</v>
      </c>
      <c r="C19" s="43" t="s">
        <v>42</v>
      </c>
      <c r="D19" s="44">
        <v>1</v>
      </c>
      <c r="E19" s="45">
        <v>45404</v>
      </c>
      <c r="F19" s="45">
        <v>45405</v>
      </c>
      <c r="G19" s="14"/>
      <c r="H19" s="14">
        <f t="shared" si="6"/>
        <v>2</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42" t="s">
        <v>36</v>
      </c>
      <c r="C20" s="43" t="s">
        <v>42</v>
      </c>
      <c r="D20" s="44">
        <v>1</v>
      </c>
      <c r="E20" s="45">
        <v>45404</v>
      </c>
      <c r="F20" s="45">
        <v>45405</v>
      </c>
      <c r="G20" s="14"/>
      <c r="H20" s="14">
        <f t="shared" si="6"/>
        <v>2</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42" t="s">
        <v>37</v>
      </c>
      <c r="C21" s="43" t="s">
        <v>42</v>
      </c>
      <c r="D21" s="44">
        <v>1</v>
      </c>
      <c r="E21" s="45">
        <v>45404</v>
      </c>
      <c r="F21" s="45">
        <v>45405</v>
      </c>
      <c r="G21" s="14"/>
      <c r="H21" s="14">
        <f t="shared" si="6"/>
        <v>2</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42" t="s">
        <v>43</v>
      </c>
      <c r="C22" s="43" t="s">
        <v>41</v>
      </c>
      <c r="D22" s="44">
        <v>1</v>
      </c>
      <c r="E22" s="45">
        <v>45413</v>
      </c>
      <c r="F22" s="45">
        <v>45415</v>
      </c>
      <c r="G22" s="14"/>
      <c r="H22" s="14"/>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c r="B23" s="42" t="s">
        <v>44</v>
      </c>
      <c r="C23" s="43" t="s">
        <v>42</v>
      </c>
      <c r="D23" s="44">
        <v>1</v>
      </c>
      <c r="E23" s="45">
        <v>45413</v>
      </c>
      <c r="F23" s="45">
        <v>45415</v>
      </c>
      <c r="G23" s="14"/>
      <c r="H23" s="14"/>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42" t="s">
        <v>45</v>
      </c>
      <c r="C24" s="43" t="s">
        <v>38</v>
      </c>
      <c r="D24" s="44">
        <v>1</v>
      </c>
      <c r="E24" s="45">
        <v>45417</v>
      </c>
      <c r="F24" s="45">
        <v>45422</v>
      </c>
      <c r="G24" s="14"/>
      <c r="H24" s="14"/>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42" t="s">
        <v>46</v>
      </c>
      <c r="C25" s="43" t="s">
        <v>42</v>
      </c>
      <c r="D25" s="44">
        <v>1</v>
      </c>
      <c r="E25" s="45">
        <v>45422</v>
      </c>
      <c r="F25" s="45">
        <v>45423</v>
      </c>
      <c r="G25" s="14"/>
      <c r="H25" s="14"/>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42"/>
      <c r="C26" s="43"/>
      <c r="D26" s="44"/>
      <c r="E26" s="45"/>
      <c r="F26" s="45"/>
      <c r="G26" s="14"/>
      <c r="H26" s="14"/>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42"/>
      <c r="C27" s="43"/>
      <c r="D27" s="44"/>
      <c r="E27" s="45"/>
      <c r="F27" s="45"/>
      <c r="G27" s="14"/>
      <c r="H27" s="14" t="str">
        <f t="shared" si="6"/>
        <v/>
      </c>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t="s">
        <v>11</v>
      </c>
      <c r="B28" s="31"/>
      <c r="C28" s="30"/>
      <c r="D28" s="13"/>
      <c r="E28" s="35"/>
      <c r="F28" s="35"/>
      <c r="G28" s="14"/>
      <c r="H28" s="14" t="str">
        <f t="shared" si="6"/>
        <v/>
      </c>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4" t="s">
        <v>12</v>
      </c>
      <c r="B29" s="15" t="s">
        <v>14</v>
      </c>
      <c r="C29" s="16"/>
      <c r="D29" s="17"/>
      <c r="E29" s="36"/>
      <c r="F29" s="37"/>
      <c r="G29" s="18"/>
      <c r="H29" s="18" t="str">
        <f t="shared" si="6"/>
        <v/>
      </c>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row>
    <row r="30" spans="1:64" ht="30" customHeight="1" x14ac:dyDescent="0.25">
      <c r="G30" s="6"/>
    </row>
    <row r="31" spans="1:64" ht="30" customHeight="1" x14ac:dyDescent="0.25">
      <c r="C31" s="11"/>
      <c r="F31" s="25"/>
    </row>
    <row r="32" spans="1:64" ht="30" customHeight="1" x14ac:dyDescent="0.25">
      <c r="C32"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4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Proyecto Master Barber</vt:lpstr>
      <vt:lpstr>Inicio_del_proyecto</vt:lpstr>
      <vt:lpstr>Semana_para_mostrar</vt:lpstr>
      <vt:lpstr>'Proyecto Master Barber'!task_end</vt:lpstr>
      <vt:lpstr>'Proyecto Master Barber'!task_progress</vt:lpstr>
      <vt:lpstr>'Proyecto Master Barber'!task_start</vt:lpstr>
      <vt:lpstr>'Proyecto Master Barber'!Títulos_a_imprimir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2024-05-10T21:56:06Z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