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2/SVM/Dossier/"/>
    </mc:Choice>
  </mc:AlternateContent>
  <xr:revisionPtr revIDLastSave="0" documentId="8_{50306D83-0B45-AC4F-A08E-4BD73AC39E02}" xr6:coauthVersionLast="47" xr6:coauthVersionMax="47" xr10:uidLastSave="{00000000-0000-0000-0000-000000000000}"/>
  <bookViews>
    <workbookView xWindow="0" yWindow="460" windowWidth="25600" windowHeight="14540" activeTab="1" xr2:uid="{3414F7F8-594F-8148-8064-7F5AB0241487}"/>
  </bookViews>
  <sheets>
    <sheet name="Feuil2" sheetId="2" r:id="rId1"/>
    <sheet name="Feuil1" sheetId="1" r:id="rId2"/>
  </sheets>
  <definedNames>
    <definedName name="OVO_MC" localSheetId="1">Feuil1!$D$5:$K$12</definedName>
    <definedName name="OVO_MC_1" localSheetId="1">Feuil1!$D$19:$K$26</definedName>
    <definedName name="OVO_MC_1_1" localSheetId="1">Feuil1!$Q$19:$X$26</definedName>
    <definedName name="OVO_MC_1_2" localSheetId="1">Feuil1!$Q$19:$X$26</definedName>
    <definedName name="OVO_MC_2" localSheetId="1">Feuil1!$Q$5:$X$12</definedName>
    <definedName name="OVO_MC_3" localSheetId="1">Feuil1!$Q$5:$X$12</definedName>
    <definedName name="OVR_MC" localSheetId="0">Feuil2!$A$1:$H$8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3" i="1" l="1"/>
  <c r="X26" i="1" s="1"/>
  <c r="W13" i="1"/>
  <c r="W26" i="1" s="1"/>
  <c r="V13" i="1"/>
  <c r="V26" i="1" s="1"/>
  <c r="U13" i="1"/>
  <c r="U26" i="1" s="1"/>
  <c r="T13" i="1"/>
  <c r="T26" i="1" s="1"/>
  <c r="S13" i="1"/>
  <c r="S26" i="1" s="1"/>
  <c r="R13" i="1"/>
  <c r="R26" i="1" s="1"/>
  <c r="Q13" i="1"/>
  <c r="Y12" i="1"/>
  <c r="Y11" i="1"/>
  <c r="Y10" i="1"/>
  <c r="Y9" i="1"/>
  <c r="Y8" i="1"/>
  <c r="Y7" i="1"/>
  <c r="Y6" i="1"/>
  <c r="Y5" i="1"/>
  <c r="E13" i="1"/>
  <c r="E22" i="1" s="1"/>
  <c r="F13" i="1"/>
  <c r="F19" i="1" s="1"/>
  <c r="G13" i="1"/>
  <c r="G20" i="1" s="1"/>
  <c r="H13" i="1"/>
  <c r="H21" i="1" s="1"/>
  <c r="I13" i="1"/>
  <c r="I22" i="1" s="1"/>
  <c r="J13" i="1"/>
  <c r="J19" i="1" s="1"/>
  <c r="K13" i="1"/>
  <c r="K20" i="1" s="1"/>
  <c r="D13" i="1"/>
  <c r="D22" i="1" s="1"/>
  <c r="L6" i="1"/>
  <c r="L7" i="1"/>
  <c r="L8" i="1"/>
  <c r="L9" i="1"/>
  <c r="L10" i="1"/>
  <c r="L11" i="1"/>
  <c r="L12" i="1"/>
  <c r="L5" i="1"/>
  <c r="W22" i="1" l="1"/>
  <c r="W19" i="1"/>
  <c r="W23" i="1"/>
  <c r="W20" i="1"/>
  <c r="W24" i="1"/>
  <c r="W21" i="1"/>
  <c r="W25" i="1"/>
  <c r="Y13" i="1"/>
  <c r="Q19" i="1"/>
  <c r="Q21" i="1"/>
  <c r="Q23" i="1"/>
  <c r="Q24" i="1"/>
  <c r="Q26" i="1"/>
  <c r="S19" i="1"/>
  <c r="S20" i="1"/>
  <c r="S21" i="1"/>
  <c r="S22" i="1"/>
  <c r="S23" i="1"/>
  <c r="S24" i="1"/>
  <c r="S25" i="1"/>
  <c r="Q20" i="1"/>
  <c r="Q22" i="1"/>
  <c r="Q25" i="1"/>
  <c r="U19" i="1"/>
  <c r="U20" i="1"/>
  <c r="U21" i="1"/>
  <c r="U22" i="1"/>
  <c r="U23" i="1"/>
  <c r="U24" i="1"/>
  <c r="U25" i="1"/>
  <c r="R19" i="1"/>
  <c r="V19" i="1"/>
  <c r="R20" i="1"/>
  <c r="V20" i="1"/>
  <c r="R21" i="1"/>
  <c r="V21" i="1"/>
  <c r="R22" i="1"/>
  <c r="V22" i="1"/>
  <c r="R23" i="1"/>
  <c r="V23" i="1"/>
  <c r="R24" i="1"/>
  <c r="V24" i="1"/>
  <c r="R25" i="1"/>
  <c r="V25" i="1"/>
  <c r="T19" i="1"/>
  <c r="X19" i="1"/>
  <c r="T20" i="1"/>
  <c r="X20" i="1"/>
  <c r="T21" i="1"/>
  <c r="X21" i="1"/>
  <c r="T22" i="1"/>
  <c r="X22" i="1"/>
  <c r="T23" i="1"/>
  <c r="X23" i="1"/>
  <c r="T24" i="1"/>
  <c r="X24" i="1"/>
  <c r="T25" i="1"/>
  <c r="X25" i="1"/>
  <c r="G25" i="1"/>
  <c r="K22" i="1"/>
  <c r="J21" i="1"/>
  <c r="H26" i="1"/>
  <c r="F20" i="1"/>
  <c r="D24" i="1"/>
  <c r="G26" i="1"/>
  <c r="F25" i="1"/>
  <c r="H22" i="1"/>
  <c r="G21" i="1"/>
  <c r="D20" i="1"/>
  <c r="K25" i="1"/>
  <c r="J24" i="1"/>
  <c r="G22" i="1"/>
  <c r="F21" i="1"/>
  <c r="K26" i="1"/>
  <c r="J25" i="1"/>
  <c r="F24" i="1"/>
  <c r="K21" i="1"/>
  <c r="J20" i="1"/>
  <c r="I23" i="1"/>
  <c r="E19" i="1"/>
  <c r="D19" i="1"/>
  <c r="I24" i="1"/>
  <c r="H23" i="1"/>
  <c r="I20" i="1"/>
  <c r="E20" i="1"/>
  <c r="H19" i="1"/>
  <c r="D26" i="1"/>
  <c r="J26" i="1"/>
  <c r="F26" i="1"/>
  <c r="I25" i="1"/>
  <c r="E25" i="1"/>
  <c r="H24" i="1"/>
  <c r="K23" i="1"/>
  <c r="G23" i="1"/>
  <c r="J22" i="1"/>
  <c r="F22" i="1"/>
  <c r="I21" i="1"/>
  <c r="E21" i="1"/>
  <c r="H20" i="1"/>
  <c r="K19" i="1"/>
  <c r="G19" i="1"/>
  <c r="E23" i="1"/>
  <c r="I19" i="1"/>
  <c r="L13" i="1"/>
  <c r="D23" i="1"/>
  <c r="E24" i="1"/>
  <c r="D25" i="1"/>
  <c r="D21" i="1"/>
  <c r="I26" i="1"/>
  <c r="E26" i="1"/>
  <c r="H25" i="1"/>
  <c r="K24" i="1"/>
  <c r="G24" i="1"/>
  <c r="J23" i="1"/>
  <c r="F23" i="1"/>
  <c r="W27" i="1" l="1"/>
  <c r="U27" i="1"/>
  <c r="S27" i="1"/>
  <c r="Q27" i="1"/>
  <c r="R27" i="1"/>
  <c r="T27" i="1"/>
  <c r="V27" i="1"/>
  <c r="X27" i="1"/>
  <c r="J27" i="1"/>
  <c r="F27" i="1"/>
  <c r="G27" i="1"/>
  <c r="I27" i="1"/>
  <c r="K27" i="1"/>
  <c r="E27" i="1"/>
  <c r="H27" i="1"/>
  <c r="D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EC597C-CA3A-9A49-AA48-5D7571405CE7}" name="OVO_MC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221798B-4EBC-2246-A41D-156FA094005C}" name="OVO_MC1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B0EAE783-FC07-784F-8509-A1DA4C64E1C2}" name="OVO_MC11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C7984D28-4CC3-5243-8726-BBDF0783CBA4}" name="OVO_MC12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1BDF64FC-61F1-764A-A4AE-CAF8874653B6}" name="OVO_MC2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6F0D03E0-E27F-3C49-8E05-C1429CCB186A}" name="OVO_MC3" type="6" refreshedVersion="8" background="1" saveData="1">
    <textPr sourceFile="/Users/macbook/Desktop/M2/SVM/Dossier/OVO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45893D2A-35FA-4140-B850-AD10A1210146}" name="OVR_MC" type="6" refreshedVersion="8" background="1" saveData="1">
    <textPr sourceFile="/Users/macbook/Desktop/M2/SVM/Dossier/OVR_MC.txt" decimal="," thousands=" 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<sst xmlns="http://schemas.openxmlformats.org/spreadsheetml/2006/main" count="97" uniqueCount="28">
  <si>
    <t>Matrice de confusion OVO</t>
  </si>
  <si>
    <t>Combo G</t>
  </si>
  <si>
    <t>Pure PG</t>
  </si>
  <si>
    <t>Scoring PG</t>
  </si>
  <si>
    <t>Wing G</t>
  </si>
  <si>
    <t>Wing F</t>
  </si>
  <si>
    <t>Stretch 4</t>
  </si>
  <si>
    <t>PF/C</t>
  </si>
  <si>
    <t>C</t>
  </si>
  <si>
    <t>Prédiction</t>
  </si>
  <si>
    <t>Valeurs réelles</t>
  </si>
  <si>
    <t>TOTAL</t>
  </si>
  <si>
    <t>Taux de prédictions par classes</t>
  </si>
  <si>
    <t>De même pour les joueurs C qui ont une bonne prévision avec 92% de bonnes prédictions</t>
  </si>
  <si>
    <t xml:space="preserve">La méthode OVR nous donne des prévisions nettement moins bonnes que la méthode OVO </t>
  </si>
  <si>
    <t>De plus, tous les Pure PG sont classés comme des Scoring PG et les Combo G ne sont classés correctement qu'une fois sur deux</t>
  </si>
  <si>
    <t>11,02% des meneurs catégorisés comme Combo G sont classés comme des Scoring PG par notre modèle</t>
  </si>
  <si>
    <t>Pour les joueurs jouant purement à un poste extérieur (avec la lettre G dans leur poste), on remarque que le modèle prédit plutôt bien leur poste puisque le taux de précision est compris entre 80 et 90%</t>
  </si>
  <si>
    <t>Les joueurs Pure PG sont moins bien prédits que les autres G (82% de bonnes prédictions), cela est surement du au faible nombre de Pure PG dans notre base de données qui vont fausser notre analyse. En effet 18% des Pure PG sont classés en Scoring PG alors que seulement 2% des Scoring PG sont classés en Pure PG</t>
  </si>
  <si>
    <t>Il semble plus difficile de prédire des joueurs ayant les postes Stretch 4 et PF/C car leurs taux de prédictions est de 65% pour les premiers et de 72% pour les deuxièmes</t>
  </si>
  <si>
    <t>Cela peut s'expliquer par le fait que ces postes sont très proches en termes d'impact sur le jeu et sont composés de joueurs très polyvalents qui seront donc plus difficiles à catégoriser</t>
  </si>
  <si>
    <t>En effet, on remarque que 14% des Stretch 4 sont prédits en Wing F et 20% en PF/C</t>
  </si>
  <si>
    <t>De même avec les PF/C qui sont prédit à 12% comme des Strecth 4, à 7% comme des Wing F et à 10% comme des C</t>
  </si>
  <si>
    <t>Enfin les Wing F sont plutôt bien prédit avec un taux de précision de 80% mais 10% des Wing F sont prédits comme des Wing G ou des PF/C par notre modèle.</t>
  </si>
  <si>
    <t>En effet, les Wing F et les Stretch 4 sont correctement classés qu'avec respectivement 9% et 20% de précision</t>
  </si>
  <si>
    <t>On remarque une difficulté pour notre modèle à faire la différence entre un Combo G et un Wing G (32%), entre un Scoring PG et un Combo G (28%), entre un Wing F et un Wing G ou un PF/C (62% et 19%), entre un Stretch 4 et un Wing G ou un PF/C (30% et 40%) et entre en PF/C et un C (18%)</t>
  </si>
  <si>
    <t>Ce résultat montre que, comme dit auparavant, la disticntion entre Wing G, Wing F, Stretch 4 et PF/C est assez fine puisque les joueurs composant ces classes sont très polyvalents et sont donc généralement capables de joués à l'ensemble de ces différents postes.</t>
  </si>
  <si>
    <t>En effet, les postes n'étant pas fixes au basket, les joueurs jouant à ces postes vont changer de catégorie au cours de la saison en fonction des différentes oppositions, ce qui va compliquer notre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</si>
</sst>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1" fontId="0" fillId="0" borderId="0" xfId="0" applyNumberFormat="1"/>
    <xf numFmtId="1" fontId="0" fillId="6" borderId="8" xfId="0" applyNumberForma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5" borderId="14" xfId="0" applyFont="1" applyFill="1" applyBorder="1"/>
    <xf numFmtId="1" fontId="2" fillId="6" borderId="14" xfId="0" applyNumberFormat="1" applyFont="1" applyFill="1" applyBorder="1"/>
    <xf numFmtId="0" fontId="2" fillId="5" borderId="11" xfId="0" applyFont="1" applyFill="1" applyBorder="1" applyAlignment="1">
      <alignment horizontal="center"/>
    </xf>
    <xf numFmtId="1" fontId="2" fillId="6" borderId="11" xfId="0" applyNumberFormat="1" applyFont="1" applyFill="1" applyBorder="1"/>
    <xf numFmtId="1" fontId="3" fillId="6" borderId="15" xfId="0" applyNumberFormat="1" applyFont="1" applyFill="1" applyBorder="1"/>
    <xf numFmtId="0" fontId="2" fillId="5" borderId="9" xfId="0" applyFont="1" applyFill="1" applyBorder="1"/>
    <xf numFmtId="0" fontId="2" fillId="5" borderId="8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0" fontId="2" fillId="6" borderId="11" xfId="0" applyNumberFormat="1" applyFont="1" applyFill="1" applyBorder="1"/>
    <xf numFmtId="10" fontId="2" fillId="6" borderId="8" xfId="0" applyNumberFormat="1" applyFont="1" applyFill="1" applyBorder="1"/>
    <xf numFmtId="10" fontId="0" fillId="6" borderId="8" xfId="0" applyNumberFormat="1" applyFill="1" applyBorder="1"/>
    <xf numFmtId="0" fontId="2" fillId="5" borderId="1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10" fontId="0" fillId="6" borderId="11" xfId="0" applyNumberFormat="1" applyFill="1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7" borderId="0" xfId="0" applyFill="1"/>
    <xf numFmtId="10" fontId="0" fillId="7" borderId="0" xfId="0" applyNumberFormat="1" applyFill="1"/>
    <xf numFmtId="9" fontId="2" fillId="6" borderId="21" xfId="1" applyFont="1" applyFill="1" applyBorder="1"/>
    <xf numFmtId="9" fontId="2" fillId="6" borderId="22" xfId="1" applyFont="1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1" xfId="0" applyBorder="1"/>
    <xf numFmtId="0" fontId="0" fillId="0" borderId="23" xfId="0" applyBorder="1"/>
    <xf numFmtId="0" fontId="0" fillId="0" borderId="2" xfId="0" applyBorder="1"/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4" xfId="0" applyBorder="1"/>
    <xf numFmtId="0" fontId="0" fillId="0" borderId="25" xfId="0" applyBorder="1"/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5" borderId="21" xfId="0" applyFont="1" applyFill="1" applyBorder="1"/>
    <xf numFmtId="0" fontId="0" fillId="0" borderId="2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R_MC" connectionId="7" xr16:uid="{4E5EA4BF-9CE6-7C41-AE42-34974739A0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_3" connectionId="6" xr16:uid="{2E3B5903-C0AD-B244-AF9D-6115F5850FC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_1_2" connectionId="4" xr16:uid="{E4A4FADA-3871-0D43-A1D6-D3DDB9E7644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_2" connectionId="5" xr16:uid="{348D6F8D-E151-7044-BA36-F402D157A7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_1_1" connectionId="3" xr16:uid="{D6C4EFB0-BABB-7B47-B8EE-6823F56E2F8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_1" connectionId="2" xr16:uid="{104E0234-7C01-7B4F-A3B1-8E7FD7130F2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VO_MC" connectionId="1" xr16:uid="{93FD4844-C558-0A43-8F6C-B0062E194B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1CCC-9665-2A45-8ACA-9A981ECBC5EA}">
  <dimension ref="A1:H8"/>
  <sheetViews>
    <sheetView workbookViewId="0">
      <selection sqref="A1:H8"/>
    </sheetView>
  </sheetViews>
  <sheetFormatPr baseColWidth="10" defaultRowHeight="16" x14ac:dyDescent="0.2"/>
  <cols>
    <col min="1" max="8" width="25" bestFit="1" customWidth="1"/>
  </cols>
  <sheetData>
    <row r="1" spans="1:8" x14ac:dyDescent="0.2">
      <c r="A1" s="1">
        <v>120</v>
      </c>
      <c r="B1" s="1">
        <v>0</v>
      </c>
      <c r="C1" s="1">
        <v>34</v>
      </c>
      <c r="D1" s="1">
        <v>5</v>
      </c>
      <c r="E1" s="1">
        <v>1</v>
      </c>
      <c r="F1" s="1">
        <v>0</v>
      </c>
      <c r="G1" s="1">
        <v>0</v>
      </c>
      <c r="H1" s="1">
        <v>0</v>
      </c>
    </row>
    <row r="2" spans="1: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 s="1">
        <v>20</v>
      </c>
      <c r="B3" s="1">
        <v>25</v>
      </c>
      <c r="C3" s="1">
        <v>88</v>
      </c>
      <c r="D3" s="1">
        <v>6</v>
      </c>
      <c r="E3" s="1">
        <v>1</v>
      </c>
      <c r="F3" s="1">
        <v>0</v>
      </c>
      <c r="G3" s="1">
        <v>0</v>
      </c>
      <c r="H3" s="1">
        <v>0</v>
      </c>
    </row>
    <row r="4" spans="1:8" x14ac:dyDescent="0.2">
      <c r="A4" s="1">
        <v>77</v>
      </c>
      <c r="B4" s="1">
        <v>0</v>
      </c>
      <c r="C4" s="1">
        <v>0</v>
      </c>
      <c r="D4" s="1">
        <v>396</v>
      </c>
      <c r="E4" s="1">
        <v>156</v>
      </c>
      <c r="F4" s="1">
        <v>41</v>
      </c>
      <c r="G4" s="1">
        <v>12</v>
      </c>
      <c r="H4" s="1">
        <v>2</v>
      </c>
    </row>
    <row r="5" spans="1:8" x14ac:dyDescent="0.2">
      <c r="A5" s="1">
        <v>5</v>
      </c>
      <c r="B5" s="1">
        <v>0</v>
      </c>
      <c r="C5" s="1">
        <v>0</v>
      </c>
      <c r="D5" s="1">
        <v>31</v>
      </c>
      <c r="E5" s="1">
        <v>42</v>
      </c>
      <c r="F5" s="1">
        <v>9</v>
      </c>
      <c r="G5" s="1">
        <v>29</v>
      </c>
      <c r="H5" s="1">
        <v>2</v>
      </c>
    </row>
    <row r="6" spans="1:8" x14ac:dyDescent="0.2">
      <c r="A6" s="1">
        <v>10</v>
      </c>
      <c r="B6" s="1">
        <v>0</v>
      </c>
      <c r="C6" s="1">
        <v>0</v>
      </c>
      <c r="D6" s="1">
        <v>29</v>
      </c>
      <c r="E6" s="1">
        <v>23</v>
      </c>
      <c r="F6" s="1">
        <v>27</v>
      </c>
      <c r="G6" s="1">
        <v>6</v>
      </c>
      <c r="H6" s="1">
        <v>1</v>
      </c>
    </row>
    <row r="7" spans="1:8" x14ac:dyDescent="0.2">
      <c r="A7" s="1">
        <v>0</v>
      </c>
      <c r="B7" s="1">
        <v>0</v>
      </c>
      <c r="C7" s="1">
        <v>0</v>
      </c>
      <c r="D7" s="1">
        <v>4</v>
      </c>
      <c r="E7" s="1">
        <v>51</v>
      </c>
      <c r="F7" s="1">
        <v>72</v>
      </c>
      <c r="G7" s="1">
        <v>197</v>
      </c>
      <c r="H7" s="1">
        <v>17</v>
      </c>
    </row>
    <row r="8" spans="1:8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79</v>
      </c>
      <c r="H8" s="1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8795-E646-C44A-A25C-B9C8FF7358A7}">
  <dimension ref="A1:AA40"/>
  <sheetViews>
    <sheetView tabSelected="1" topLeftCell="A17" zoomScale="90" zoomScaleNormal="90" workbookViewId="0">
      <selection activeCell="O29" sqref="O29:Y36"/>
    </sheetView>
  </sheetViews>
  <sheetFormatPr baseColWidth="10" defaultRowHeight="16" x14ac:dyDescent="0.2"/>
  <cols>
    <col min="1" max="1" width="10.83203125" style="34"/>
    <col min="2" max="2" width="3.6640625" style="34" bestFit="1" customWidth="1"/>
    <col min="3" max="3" width="10.83203125" style="34"/>
    <col min="4" max="12" width="10" style="34" customWidth="1"/>
    <col min="13" max="14" width="10.83203125" style="34"/>
    <col min="15" max="15" width="14.33203125" style="34" bestFit="1" customWidth="1"/>
    <col min="16" max="16384" width="10.83203125" style="34"/>
  </cols>
  <sheetData>
    <row r="1" spans="1:27" ht="17" thickBot="1" x14ac:dyDescent="0.25"/>
    <row r="2" spans="1:27" customFormat="1" ht="27" thickBot="1" x14ac:dyDescent="0.35">
      <c r="A2" s="34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5"/>
      <c r="M2" s="34"/>
      <c r="N2" s="34"/>
      <c r="O2" s="23" t="s">
        <v>0</v>
      </c>
      <c r="P2" s="24"/>
      <c r="Q2" s="24"/>
      <c r="R2" s="24"/>
      <c r="S2" s="24"/>
      <c r="T2" s="24"/>
      <c r="U2" s="24"/>
      <c r="V2" s="24"/>
      <c r="W2" s="24"/>
      <c r="X2" s="24"/>
      <c r="Y2" s="25"/>
      <c r="Z2" s="34"/>
      <c r="AA2" s="34"/>
    </row>
    <row r="3" spans="1:27" customFormat="1" ht="21" x14ac:dyDescent="0.25">
      <c r="A3" s="34"/>
      <c r="B3" s="3"/>
      <c r="C3" s="4"/>
      <c r="D3" s="32" t="s">
        <v>10</v>
      </c>
      <c r="E3" s="32"/>
      <c r="F3" s="32"/>
      <c r="G3" s="32"/>
      <c r="H3" s="32"/>
      <c r="I3" s="32"/>
      <c r="J3" s="32"/>
      <c r="K3" s="32"/>
      <c r="L3" s="33"/>
      <c r="M3" s="34"/>
      <c r="N3" s="34"/>
      <c r="O3" s="3"/>
      <c r="P3" s="4"/>
      <c r="Q3" s="32" t="s">
        <v>10</v>
      </c>
      <c r="R3" s="32"/>
      <c r="S3" s="32"/>
      <c r="T3" s="32"/>
      <c r="U3" s="32"/>
      <c r="V3" s="32"/>
      <c r="W3" s="32"/>
      <c r="X3" s="32"/>
      <c r="Y3" s="33"/>
      <c r="Z3" s="34"/>
      <c r="AA3" s="34"/>
    </row>
    <row r="4" spans="1:27" customFormat="1" ht="17" thickBot="1" x14ac:dyDescent="0.25">
      <c r="A4" s="34"/>
      <c r="B4" s="5"/>
      <c r="C4" s="6"/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9" t="s">
        <v>11</v>
      </c>
      <c r="M4" s="34"/>
      <c r="N4" s="34"/>
      <c r="O4" s="5"/>
      <c r="P4" s="6"/>
      <c r="Q4" s="14" t="s">
        <v>1</v>
      </c>
      <c r="R4" s="15" t="s">
        <v>2</v>
      </c>
      <c r="S4" s="15" t="s">
        <v>3</v>
      </c>
      <c r="T4" s="15" t="s">
        <v>4</v>
      </c>
      <c r="U4" s="15" t="s">
        <v>5</v>
      </c>
      <c r="V4" s="15" t="s">
        <v>6</v>
      </c>
      <c r="W4" s="15" t="s">
        <v>7</v>
      </c>
      <c r="X4" s="15" t="s">
        <v>8</v>
      </c>
      <c r="Y4" s="9" t="s">
        <v>11</v>
      </c>
      <c r="Z4" s="34"/>
      <c r="AA4" s="34"/>
    </row>
    <row r="5" spans="1:27" customFormat="1" ht="16" customHeight="1" x14ac:dyDescent="0.2">
      <c r="A5" s="34"/>
      <c r="B5" s="30" t="s">
        <v>9</v>
      </c>
      <c r="C5" s="12" t="s">
        <v>1</v>
      </c>
      <c r="D5" s="2">
        <v>209</v>
      </c>
      <c r="E5" s="2">
        <v>0</v>
      </c>
      <c r="F5" s="2">
        <v>14</v>
      </c>
      <c r="G5" s="2">
        <v>12</v>
      </c>
      <c r="H5" s="2">
        <v>1</v>
      </c>
      <c r="I5" s="2">
        <v>0</v>
      </c>
      <c r="J5" s="2">
        <v>0</v>
      </c>
      <c r="K5" s="2">
        <v>0</v>
      </c>
      <c r="L5" s="10">
        <f>SUM(D5:K5)</f>
        <v>236</v>
      </c>
      <c r="M5" s="34"/>
      <c r="N5" s="35"/>
      <c r="O5" s="30" t="s">
        <v>9</v>
      </c>
      <c r="P5" s="12" t="s">
        <v>1</v>
      </c>
      <c r="Q5" s="2">
        <v>110</v>
      </c>
      <c r="R5" s="2">
        <v>0</v>
      </c>
      <c r="S5" s="2">
        <v>35</v>
      </c>
      <c r="T5" s="2">
        <v>16</v>
      </c>
      <c r="U5" s="2">
        <v>3</v>
      </c>
      <c r="V5" s="2">
        <v>0</v>
      </c>
      <c r="W5" s="2">
        <v>0</v>
      </c>
      <c r="X5" s="2">
        <v>0</v>
      </c>
      <c r="Y5" s="10">
        <f>SUM(Q5:X5)</f>
        <v>164</v>
      </c>
      <c r="Z5" s="34"/>
      <c r="AA5" s="34"/>
    </row>
    <row r="6" spans="1:27" customFormat="1" x14ac:dyDescent="0.2">
      <c r="A6" s="34"/>
      <c r="B6" s="30"/>
      <c r="C6" s="13" t="s">
        <v>2</v>
      </c>
      <c r="D6" s="2">
        <v>0</v>
      </c>
      <c r="E6" s="2">
        <v>18</v>
      </c>
      <c r="F6" s="2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0">
        <f t="shared" ref="L6:L13" si="0">SUM(D6:K6)</f>
        <v>21</v>
      </c>
      <c r="M6" s="34"/>
      <c r="N6" s="35"/>
      <c r="O6" s="30"/>
      <c r="P6" s="13" t="s">
        <v>2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0">
        <f t="shared" ref="Y6:Y13" si="1">SUM(Q6:X6)</f>
        <v>0</v>
      </c>
      <c r="Z6" s="34"/>
      <c r="AA6" s="34"/>
    </row>
    <row r="7" spans="1:27" customFormat="1" x14ac:dyDescent="0.2">
      <c r="A7" s="34"/>
      <c r="B7" s="30"/>
      <c r="C7" s="13" t="s">
        <v>3</v>
      </c>
      <c r="D7" s="2">
        <v>8</v>
      </c>
      <c r="E7" s="2">
        <v>4</v>
      </c>
      <c r="F7" s="2">
        <v>110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0">
        <f t="shared" si="0"/>
        <v>122</v>
      </c>
      <c r="M7" s="34"/>
      <c r="N7" s="35"/>
      <c r="O7" s="30"/>
      <c r="P7" s="13" t="s">
        <v>3</v>
      </c>
      <c r="Q7" s="2">
        <v>23</v>
      </c>
      <c r="R7" s="2">
        <v>22</v>
      </c>
      <c r="S7" s="2">
        <v>92</v>
      </c>
      <c r="T7" s="2">
        <v>1</v>
      </c>
      <c r="U7" s="2">
        <v>2</v>
      </c>
      <c r="V7" s="2">
        <v>0</v>
      </c>
      <c r="W7" s="2">
        <v>0</v>
      </c>
      <c r="X7" s="2">
        <v>0</v>
      </c>
      <c r="Y7" s="10">
        <f t="shared" si="1"/>
        <v>140</v>
      </c>
      <c r="Z7" s="34"/>
      <c r="AA7" s="34"/>
    </row>
    <row r="8" spans="1:27" customFormat="1" x14ac:dyDescent="0.2">
      <c r="A8" s="34"/>
      <c r="B8" s="30"/>
      <c r="C8" s="13" t="s">
        <v>4</v>
      </c>
      <c r="D8" s="2">
        <v>11</v>
      </c>
      <c r="E8" s="2">
        <v>0</v>
      </c>
      <c r="F8" s="2">
        <v>0</v>
      </c>
      <c r="G8" s="2">
        <v>415</v>
      </c>
      <c r="H8" s="2">
        <v>26</v>
      </c>
      <c r="I8" s="2">
        <v>1</v>
      </c>
      <c r="J8" s="2">
        <v>1</v>
      </c>
      <c r="K8" s="2">
        <v>0</v>
      </c>
      <c r="L8" s="10">
        <f t="shared" si="0"/>
        <v>454</v>
      </c>
      <c r="M8" s="34"/>
      <c r="N8" s="35"/>
      <c r="O8" s="30"/>
      <c r="P8" s="13" t="s">
        <v>4</v>
      </c>
      <c r="Q8" s="2">
        <v>72</v>
      </c>
      <c r="R8" s="2">
        <v>0</v>
      </c>
      <c r="S8" s="2">
        <v>0</v>
      </c>
      <c r="T8" s="2">
        <v>370</v>
      </c>
      <c r="U8" s="2">
        <v>179</v>
      </c>
      <c r="V8" s="2">
        <v>44</v>
      </c>
      <c r="W8" s="2">
        <v>13</v>
      </c>
      <c r="X8" s="2">
        <v>1</v>
      </c>
      <c r="Y8" s="10">
        <f t="shared" si="1"/>
        <v>679</v>
      </c>
      <c r="Z8" s="34"/>
      <c r="AA8" s="34"/>
    </row>
    <row r="9" spans="1:27" customFormat="1" x14ac:dyDescent="0.2">
      <c r="A9" s="34"/>
      <c r="B9" s="30"/>
      <c r="C9" s="13" t="s">
        <v>5</v>
      </c>
      <c r="D9" s="2">
        <v>0</v>
      </c>
      <c r="E9" s="2">
        <v>0</v>
      </c>
      <c r="F9" s="2">
        <v>0</v>
      </c>
      <c r="G9" s="2">
        <v>17</v>
      </c>
      <c r="H9" s="2">
        <v>233</v>
      </c>
      <c r="I9" s="2">
        <v>20</v>
      </c>
      <c r="J9" s="2">
        <v>23</v>
      </c>
      <c r="K9" s="2">
        <v>0</v>
      </c>
      <c r="L9" s="10">
        <f t="shared" si="0"/>
        <v>293</v>
      </c>
      <c r="M9" s="34"/>
      <c r="N9" s="35"/>
      <c r="O9" s="30"/>
      <c r="P9" s="13" t="s">
        <v>5</v>
      </c>
      <c r="Q9" s="2">
        <v>13</v>
      </c>
      <c r="R9" s="2">
        <v>0</v>
      </c>
      <c r="S9" s="2">
        <v>0</v>
      </c>
      <c r="T9" s="2">
        <v>37</v>
      </c>
      <c r="U9" s="2">
        <v>27</v>
      </c>
      <c r="V9" s="2">
        <v>14</v>
      </c>
      <c r="W9" s="2">
        <v>29</v>
      </c>
      <c r="X9" s="2">
        <v>1</v>
      </c>
      <c r="Y9" s="10">
        <f t="shared" si="1"/>
        <v>121</v>
      </c>
      <c r="Z9" s="34"/>
      <c r="AA9" s="34"/>
    </row>
    <row r="10" spans="1:27" customFormat="1" x14ac:dyDescent="0.2">
      <c r="A10" s="34"/>
      <c r="B10" s="30"/>
      <c r="C10" s="13" t="s">
        <v>6</v>
      </c>
      <c r="D10" s="2">
        <v>0</v>
      </c>
      <c r="E10" s="2">
        <v>0</v>
      </c>
      <c r="F10" s="2">
        <v>0</v>
      </c>
      <c r="G10" s="2">
        <v>2</v>
      </c>
      <c r="H10" s="2">
        <v>4</v>
      </c>
      <c r="I10" s="2">
        <v>95</v>
      </c>
      <c r="J10" s="2">
        <v>38</v>
      </c>
      <c r="K10" s="2">
        <v>0</v>
      </c>
      <c r="L10" s="10">
        <f t="shared" si="0"/>
        <v>139</v>
      </c>
      <c r="M10" s="34"/>
      <c r="N10" s="35"/>
      <c r="O10" s="30"/>
      <c r="P10" s="13" t="s">
        <v>6</v>
      </c>
      <c r="Q10" s="2">
        <v>10</v>
      </c>
      <c r="R10" s="2">
        <v>0</v>
      </c>
      <c r="S10" s="2">
        <v>0</v>
      </c>
      <c r="T10" s="2">
        <v>18</v>
      </c>
      <c r="U10" s="2">
        <v>19</v>
      </c>
      <c r="V10" s="2">
        <v>29</v>
      </c>
      <c r="W10" s="2">
        <v>19</v>
      </c>
      <c r="X10" s="2">
        <v>0</v>
      </c>
      <c r="Y10" s="10">
        <f t="shared" si="1"/>
        <v>95</v>
      </c>
      <c r="Z10" s="34"/>
      <c r="AA10" s="34"/>
    </row>
    <row r="11" spans="1:27" customFormat="1" x14ac:dyDescent="0.2">
      <c r="A11" s="34"/>
      <c r="B11" s="30"/>
      <c r="C11" s="13" t="s">
        <v>7</v>
      </c>
      <c r="D11" s="2">
        <v>0</v>
      </c>
      <c r="E11" s="2">
        <v>0</v>
      </c>
      <c r="F11" s="2">
        <v>0</v>
      </c>
      <c r="G11" s="2">
        <v>1</v>
      </c>
      <c r="H11" s="2">
        <v>27</v>
      </c>
      <c r="I11" s="2">
        <v>29</v>
      </c>
      <c r="J11" s="2">
        <v>242</v>
      </c>
      <c r="K11" s="2">
        <v>29</v>
      </c>
      <c r="L11" s="10">
        <f t="shared" si="0"/>
        <v>328</v>
      </c>
      <c r="M11" s="34"/>
      <c r="N11" s="35"/>
      <c r="O11" s="30"/>
      <c r="P11" s="13" t="s">
        <v>7</v>
      </c>
      <c r="Q11" s="2">
        <v>0</v>
      </c>
      <c r="R11" s="2">
        <v>0</v>
      </c>
      <c r="S11" s="2">
        <v>0</v>
      </c>
      <c r="T11" s="2">
        <v>5</v>
      </c>
      <c r="U11" s="2">
        <v>56</v>
      </c>
      <c r="V11" s="2">
        <v>57</v>
      </c>
      <c r="W11" s="2">
        <v>213</v>
      </c>
      <c r="X11" s="2">
        <v>17</v>
      </c>
      <c r="Y11" s="10">
        <f t="shared" si="1"/>
        <v>348</v>
      </c>
      <c r="Z11" s="34"/>
      <c r="AA11" s="34"/>
    </row>
    <row r="12" spans="1:27" customFormat="1" x14ac:dyDescent="0.2">
      <c r="A12" s="34"/>
      <c r="B12" s="30"/>
      <c r="C12" s="13" t="s">
        <v>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31</v>
      </c>
      <c r="K12" s="2">
        <v>425</v>
      </c>
      <c r="L12" s="10">
        <f t="shared" si="0"/>
        <v>456</v>
      </c>
      <c r="M12" s="34"/>
      <c r="N12" s="35"/>
      <c r="O12" s="30"/>
      <c r="P12" s="13" t="s">
        <v>8</v>
      </c>
      <c r="Q12" s="2">
        <v>0</v>
      </c>
      <c r="R12" s="2">
        <v>0</v>
      </c>
      <c r="S12" s="2">
        <v>0</v>
      </c>
      <c r="T12" s="2">
        <v>0</v>
      </c>
      <c r="U12" s="2">
        <v>5</v>
      </c>
      <c r="V12" s="2">
        <v>1</v>
      </c>
      <c r="W12" s="2">
        <v>61</v>
      </c>
      <c r="X12" s="2">
        <v>435</v>
      </c>
      <c r="Y12" s="10">
        <f t="shared" si="1"/>
        <v>502</v>
      </c>
      <c r="Z12" s="34"/>
      <c r="AA12" s="34"/>
    </row>
    <row r="13" spans="1:27" customFormat="1" ht="20" thickBot="1" x14ac:dyDescent="0.3">
      <c r="A13" s="34"/>
      <c r="B13" s="31"/>
      <c r="C13" s="7" t="s">
        <v>11</v>
      </c>
      <c r="D13" s="8">
        <f>SUM(D5:D12)</f>
        <v>228</v>
      </c>
      <c r="E13" s="8">
        <f t="shared" ref="E13:K13" si="2">SUM(E5:E12)</f>
        <v>22</v>
      </c>
      <c r="F13" s="8">
        <f t="shared" si="2"/>
        <v>127</v>
      </c>
      <c r="G13" s="8">
        <f t="shared" si="2"/>
        <v>447</v>
      </c>
      <c r="H13" s="8">
        <f t="shared" si="2"/>
        <v>291</v>
      </c>
      <c r="I13" s="8">
        <f t="shared" si="2"/>
        <v>145</v>
      </c>
      <c r="J13" s="8">
        <f t="shared" si="2"/>
        <v>335</v>
      </c>
      <c r="K13" s="8">
        <f t="shared" si="2"/>
        <v>454</v>
      </c>
      <c r="L13" s="11">
        <f t="shared" si="0"/>
        <v>2049</v>
      </c>
      <c r="M13" s="34"/>
      <c r="N13" s="34"/>
      <c r="O13" s="31"/>
      <c r="P13" s="7" t="s">
        <v>11</v>
      </c>
      <c r="Q13" s="8">
        <f>SUM(Q5:Q12)</f>
        <v>228</v>
      </c>
      <c r="R13" s="8">
        <f t="shared" ref="R13" si="3">SUM(R5:R12)</f>
        <v>22</v>
      </c>
      <c r="S13" s="8">
        <f t="shared" ref="S13" si="4">SUM(S5:S12)</f>
        <v>127</v>
      </c>
      <c r="T13" s="8">
        <f t="shared" ref="T13" si="5">SUM(T5:T12)</f>
        <v>447</v>
      </c>
      <c r="U13" s="8">
        <f t="shared" ref="U13" si="6">SUM(U5:U12)</f>
        <v>291</v>
      </c>
      <c r="V13" s="8">
        <f t="shared" ref="V13" si="7">SUM(V5:V12)</f>
        <v>145</v>
      </c>
      <c r="W13" s="8">
        <f t="shared" ref="W13" si="8">SUM(W5:W12)</f>
        <v>335</v>
      </c>
      <c r="X13" s="8">
        <f t="shared" ref="X13" si="9">SUM(X5:X12)</f>
        <v>454</v>
      </c>
      <c r="Y13" s="11">
        <f t="shared" si="1"/>
        <v>2049</v>
      </c>
      <c r="Z13" s="34"/>
      <c r="AA13" s="34"/>
    </row>
    <row r="15" spans="1:27" ht="17" thickBot="1" x14ac:dyDescent="0.25"/>
    <row r="16" spans="1:27" customFormat="1" ht="27" thickBot="1" x14ac:dyDescent="0.35">
      <c r="A16" s="34"/>
      <c r="B16" s="23" t="s">
        <v>12</v>
      </c>
      <c r="C16" s="24"/>
      <c r="D16" s="24"/>
      <c r="E16" s="24"/>
      <c r="F16" s="24"/>
      <c r="G16" s="24"/>
      <c r="H16" s="24"/>
      <c r="I16" s="24"/>
      <c r="J16" s="24"/>
      <c r="K16" s="25"/>
      <c r="L16" s="34"/>
      <c r="M16" s="34"/>
      <c r="N16" s="34"/>
      <c r="O16" s="23" t="s">
        <v>12</v>
      </c>
      <c r="P16" s="24"/>
      <c r="Q16" s="24"/>
      <c r="R16" s="24"/>
      <c r="S16" s="24"/>
      <c r="T16" s="24"/>
      <c r="U16" s="24"/>
      <c r="V16" s="24"/>
      <c r="W16" s="24"/>
      <c r="X16" s="25"/>
      <c r="Y16" s="34"/>
      <c r="Z16" s="34"/>
      <c r="AA16" s="34"/>
    </row>
    <row r="17" spans="1:27" customFormat="1" ht="22" thickBot="1" x14ac:dyDescent="0.3">
      <c r="A17" s="34"/>
      <c r="B17" s="3"/>
      <c r="C17" s="4"/>
      <c r="D17" s="26" t="s">
        <v>10</v>
      </c>
      <c r="E17" s="27"/>
      <c r="F17" s="27"/>
      <c r="G17" s="27"/>
      <c r="H17" s="27"/>
      <c r="I17" s="27"/>
      <c r="J17" s="27"/>
      <c r="K17" s="28"/>
      <c r="L17" s="34"/>
      <c r="M17" s="34"/>
      <c r="N17" s="34"/>
      <c r="O17" s="3"/>
      <c r="P17" s="4"/>
      <c r="Q17" s="26" t="s">
        <v>10</v>
      </c>
      <c r="R17" s="27"/>
      <c r="S17" s="27"/>
      <c r="T17" s="27"/>
      <c r="U17" s="27"/>
      <c r="V17" s="27"/>
      <c r="W17" s="27"/>
      <c r="X17" s="28"/>
      <c r="Y17" s="34"/>
      <c r="Z17" s="34"/>
      <c r="AA17" s="34"/>
    </row>
    <row r="18" spans="1:27" customFormat="1" ht="17" thickBot="1" x14ac:dyDescent="0.25">
      <c r="A18" s="34"/>
      <c r="B18" s="5"/>
      <c r="C18" s="6"/>
      <c r="D18" s="19" t="s">
        <v>1</v>
      </c>
      <c r="E18" s="20" t="s">
        <v>2</v>
      </c>
      <c r="F18" s="20" t="s">
        <v>3</v>
      </c>
      <c r="G18" s="20" t="s">
        <v>4</v>
      </c>
      <c r="H18" s="20" t="s">
        <v>5</v>
      </c>
      <c r="I18" s="20" t="s">
        <v>6</v>
      </c>
      <c r="J18" s="20" t="s">
        <v>7</v>
      </c>
      <c r="K18" s="21" t="s">
        <v>8</v>
      </c>
      <c r="L18" s="34"/>
      <c r="M18" s="34"/>
      <c r="N18" s="34"/>
      <c r="O18" s="5"/>
      <c r="P18" s="6"/>
      <c r="Q18" s="19" t="s">
        <v>1</v>
      </c>
      <c r="R18" s="20" t="s">
        <v>2</v>
      </c>
      <c r="S18" s="20" t="s">
        <v>3</v>
      </c>
      <c r="T18" s="20" t="s">
        <v>4</v>
      </c>
      <c r="U18" s="20" t="s">
        <v>5</v>
      </c>
      <c r="V18" s="20" t="s">
        <v>6</v>
      </c>
      <c r="W18" s="20" t="s">
        <v>7</v>
      </c>
      <c r="X18" s="21" t="s">
        <v>8</v>
      </c>
      <c r="Y18" s="34"/>
      <c r="Z18" s="34"/>
      <c r="AA18" s="34"/>
    </row>
    <row r="19" spans="1:27" customFormat="1" ht="16" customHeight="1" x14ac:dyDescent="0.2">
      <c r="A19" s="34"/>
      <c r="B19" s="29" t="s">
        <v>9</v>
      </c>
      <c r="C19" s="12" t="s">
        <v>1</v>
      </c>
      <c r="D19" s="17">
        <f>D5/D$13</f>
        <v>0.91666666666666663</v>
      </c>
      <c r="E19" s="18">
        <f t="shared" ref="E19:K19" si="10">E5/E$13</f>
        <v>0</v>
      </c>
      <c r="F19" s="18">
        <f t="shared" si="10"/>
        <v>0.11023622047244094</v>
      </c>
      <c r="G19" s="18">
        <f t="shared" si="10"/>
        <v>2.6845637583892617E-2</v>
      </c>
      <c r="H19" s="18">
        <f t="shared" si="10"/>
        <v>3.4364261168384879E-3</v>
      </c>
      <c r="I19" s="18">
        <f t="shared" si="10"/>
        <v>0</v>
      </c>
      <c r="J19" s="18">
        <f t="shared" si="10"/>
        <v>0</v>
      </c>
      <c r="K19" s="22">
        <f t="shared" si="10"/>
        <v>0</v>
      </c>
      <c r="L19" s="34"/>
      <c r="M19" s="34"/>
      <c r="N19" s="34"/>
      <c r="O19" s="29" t="s">
        <v>9</v>
      </c>
      <c r="P19" s="12" t="s">
        <v>1</v>
      </c>
      <c r="Q19" s="17">
        <f>Q5/Q$13</f>
        <v>0.48245614035087719</v>
      </c>
      <c r="R19" s="18">
        <f t="shared" ref="R19:X19" si="11">R5/R$13</f>
        <v>0</v>
      </c>
      <c r="S19" s="18">
        <f t="shared" si="11"/>
        <v>0.27559055118110237</v>
      </c>
      <c r="T19" s="18">
        <f t="shared" si="11"/>
        <v>3.5794183445190156E-2</v>
      </c>
      <c r="U19" s="18">
        <f t="shared" si="11"/>
        <v>1.0309278350515464E-2</v>
      </c>
      <c r="V19" s="18">
        <f t="shared" si="11"/>
        <v>0</v>
      </c>
      <c r="W19" s="18">
        <f t="shared" si="11"/>
        <v>0</v>
      </c>
      <c r="X19" s="22">
        <f t="shared" si="11"/>
        <v>0</v>
      </c>
      <c r="Y19" s="34"/>
      <c r="Z19" s="34"/>
      <c r="AA19" s="34"/>
    </row>
    <row r="20" spans="1:27" customFormat="1" x14ac:dyDescent="0.2">
      <c r="A20" s="34"/>
      <c r="B20" s="30"/>
      <c r="C20" s="13" t="s">
        <v>2</v>
      </c>
      <c r="D20" s="18">
        <f t="shared" ref="D20:K26" si="12">D6/D$13</f>
        <v>0</v>
      </c>
      <c r="E20" s="17">
        <f t="shared" si="12"/>
        <v>0.81818181818181823</v>
      </c>
      <c r="F20" s="18">
        <f t="shared" si="12"/>
        <v>2.3622047244094488E-2</v>
      </c>
      <c r="G20" s="18">
        <f t="shared" si="12"/>
        <v>0</v>
      </c>
      <c r="H20" s="18">
        <f t="shared" si="12"/>
        <v>0</v>
      </c>
      <c r="I20" s="18">
        <f t="shared" si="12"/>
        <v>0</v>
      </c>
      <c r="J20" s="18">
        <f t="shared" si="12"/>
        <v>0</v>
      </c>
      <c r="K20" s="22">
        <f t="shared" si="12"/>
        <v>0</v>
      </c>
      <c r="L20" s="34"/>
      <c r="M20" s="34"/>
      <c r="N20" s="34"/>
      <c r="O20" s="30"/>
      <c r="P20" s="13" t="s">
        <v>2</v>
      </c>
      <c r="Q20" s="18">
        <f t="shared" ref="Q20:X20" si="13">Q6/Q$13</f>
        <v>0</v>
      </c>
      <c r="R20" s="17">
        <f t="shared" si="13"/>
        <v>0</v>
      </c>
      <c r="S20" s="18">
        <f t="shared" si="13"/>
        <v>0</v>
      </c>
      <c r="T20" s="18">
        <f t="shared" si="13"/>
        <v>0</v>
      </c>
      <c r="U20" s="18">
        <f t="shared" si="13"/>
        <v>0</v>
      </c>
      <c r="V20" s="18">
        <f t="shared" si="13"/>
        <v>0</v>
      </c>
      <c r="W20" s="18">
        <f t="shared" si="13"/>
        <v>0</v>
      </c>
      <c r="X20" s="22">
        <f t="shared" si="13"/>
        <v>0</v>
      </c>
      <c r="Y20" s="34"/>
      <c r="Z20" s="34"/>
      <c r="AA20" s="34"/>
    </row>
    <row r="21" spans="1:27" customFormat="1" x14ac:dyDescent="0.2">
      <c r="A21" s="34"/>
      <c r="B21" s="30"/>
      <c r="C21" s="13" t="s">
        <v>3</v>
      </c>
      <c r="D21" s="18">
        <f t="shared" si="12"/>
        <v>3.5087719298245612E-2</v>
      </c>
      <c r="E21" s="18">
        <f t="shared" si="12"/>
        <v>0.18181818181818182</v>
      </c>
      <c r="F21" s="17">
        <f t="shared" si="12"/>
        <v>0.86614173228346458</v>
      </c>
      <c r="G21" s="18">
        <f t="shared" si="12"/>
        <v>0</v>
      </c>
      <c r="H21" s="18">
        <f t="shared" si="12"/>
        <v>0</v>
      </c>
      <c r="I21" s="18">
        <f t="shared" si="12"/>
        <v>0</v>
      </c>
      <c r="J21" s="18">
        <f t="shared" si="12"/>
        <v>0</v>
      </c>
      <c r="K21" s="22">
        <f t="shared" si="12"/>
        <v>0</v>
      </c>
      <c r="L21" s="34"/>
      <c r="M21" s="34"/>
      <c r="N21" s="34"/>
      <c r="O21" s="30"/>
      <c r="P21" s="13" t="s">
        <v>3</v>
      </c>
      <c r="Q21" s="18">
        <f t="shared" ref="Q21:X21" si="14">Q7/Q$13</f>
        <v>0.10087719298245613</v>
      </c>
      <c r="R21" s="18">
        <f t="shared" si="14"/>
        <v>1</v>
      </c>
      <c r="S21" s="17">
        <f t="shared" si="14"/>
        <v>0.72440944881889768</v>
      </c>
      <c r="T21" s="18">
        <f t="shared" si="14"/>
        <v>2.2371364653243847E-3</v>
      </c>
      <c r="U21" s="18">
        <f t="shared" si="14"/>
        <v>6.8728522336769758E-3</v>
      </c>
      <c r="V21" s="18">
        <f t="shared" si="14"/>
        <v>0</v>
      </c>
      <c r="W21" s="18">
        <f t="shared" si="14"/>
        <v>0</v>
      </c>
      <c r="X21" s="22">
        <f t="shared" si="14"/>
        <v>0</v>
      </c>
      <c r="Y21" s="34"/>
      <c r="Z21" s="34"/>
      <c r="AA21" s="34"/>
    </row>
    <row r="22" spans="1:27" customFormat="1" x14ac:dyDescent="0.2">
      <c r="A22" s="34"/>
      <c r="B22" s="30"/>
      <c r="C22" s="13" t="s">
        <v>4</v>
      </c>
      <c r="D22" s="18">
        <f t="shared" si="12"/>
        <v>4.8245614035087717E-2</v>
      </c>
      <c r="E22" s="18">
        <f t="shared" si="12"/>
        <v>0</v>
      </c>
      <c r="F22" s="18">
        <f t="shared" si="12"/>
        <v>0</v>
      </c>
      <c r="G22" s="17">
        <f t="shared" si="12"/>
        <v>0.92841163310961972</v>
      </c>
      <c r="H22" s="18">
        <f t="shared" si="12"/>
        <v>8.9347079037800689E-2</v>
      </c>
      <c r="I22" s="18">
        <f t="shared" si="12"/>
        <v>6.8965517241379309E-3</v>
      </c>
      <c r="J22" s="18">
        <f t="shared" si="12"/>
        <v>2.9850746268656717E-3</v>
      </c>
      <c r="K22" s="22">
        <f t="shared" si="12"/>
        <v>0</v>
      </c>
      <c r="L22" s="34"/>
      <c r="M22" s="34"/>
      <c r="N22" s="34"/>
      <c r="O22" s="30"/>
      <c r="P22" s="13" t="s">
        <v>4</v>
      </c>
      <c r="Q22" s="18">
        <f t="shared" ref="Q22:X22" si="15">Q8/Q$13</f>
        <v>0.31578947368421051</v>
      </c>
      <c r="R22" s="18">
        <f t="shared" si="15"/>
        <v>0</v>
      </c>
      <c r="S22" s="18">
        <f t="shared" si="15"/>
        <v>0</v>
      </c>
      <c r="T22" s="17">
        <f t="shared" si="15"/>
        <v>0.82774049217002232</v>
      </c>
      <c r="U22" s="18">
        <f t="shared" si="15"/>
        <v>0.61512027491408938</v>
      </c>
      <c r="V22" s="18">
        <f t="shared" si="15"/>
        <v>0.30344827586206896</v>
      </c>
      <c r="W22" s="18">
        <f t="shared" si="15"/>
        <v>3.880597014925373E-2</v>
      </c>
      <c r="X22" s="22">
        <f t="shared" si="15"/>
        <v>2.2026431718061676E-3</v>
      </c>
      <c r="Y22" s="34"/>
      <c r="Z22" s="34"/>
      <c r="AA22" s="34"/>
    </row>
    <row r="23" spans="1:27" customFormat="1" x14ac:dyDescent="0.2">
      <c r="A23" s="34"/>
      <c r="B23" s="30"/>
      <c r="C23" s="13" t="s">
        <v>5</v>
      </c>
      <c r="D23" s="18">
        <f t="shared" si="12"/>
        <v>0</v>
      </c>
      <c r="E23" s="18">
        <f t="shared" si="12"/>
        <v>0</v>
      </c>
      <c r="F23" s="18">
        <f t="shared" si="12"/>
        <v>0</v>
      </c>
      <c r="G23" s="18">
        <f t="shared" si="12"/>
        <v>3.803131991051454E-2</v>
      </c>
      <c r="H23" s="17">
        <f t="shared" si="12"/>
        <v>0.80068728522336774</v>
      </c>
      <c r="I23" s="18">
        <f t="shared" si="12"/>
        <v>0.13793103448275862</v>
      </c>
      <c r="J23" s="18">
        <f t="shared" si="12"/>
        <v>6.8656716417910449E-2</v>
      </c>
      <c r="K23" s="22">
        <f t="shared" si="12"/>
        <v>0</v>
      </c>
      <c r="L23" s="34"/>
      <c r="M23" s="34"/>
      <c r="N23" s="34"/>
      <c r="O23" s="30"/>
      <c r="P23" s="13" t="s">
        <v>5</v>
      </c>
      <c r="Q23" s="18">
        <f t="shared" ref="Q23:X23" si="16">Q9/Q$13</f>
        <v>5.701754385964912E-2</v>
      </c>
      <c r="R23" s="18">
        <f t="shared" si="16"/>
        <v>0</v>
      </c>
      <c r="S23" s="18">
        <f t="shared" si="16"/>
        <v>0</v>
      </c>
      <c r="T23" s="18">
        <f t="shared" si="16"/>
        <v>8.2774049217002238E-2</v>
      </c>
      <c r="U23" s="17">
        <f t="shared" si="16"/>
        <v>9.2783505154639179E-2</v>
      </c>
      <c r="V23" s="18">
        <f t="shared" si="16"/>
        <v>9.6551724137931033E-2</v>
      </c>
      <c r="W23" s="18">
        <f t="shared" si="16"/>
        <v>8.6567164179104483E-2</v>
      </c>
      <c r="X23" s="22">
        <f t="shared" si="16"/>
        <v>2.2026431718061676E-3</v>
      </c>
      <c r="Y23" s="34"/>
      <c r="Z23" s="34"/>
      <c r="AA23" s="34"/>
    </row>
    <row r="24" spans="1:27" customFormat="1" x14ac:dyDescent="0.2">
      <c r="A24" s="34"/>
      <c r="B24" s="30"/>
      <c r="C24" s="13" t="s">
        <v>6</v>
      </c>
      <c r="D24" s="18">
        <f t="shared" si="12"/>
        <v>0</v>
      </c>
      <c r="E24" s="18">
        <f t="shared" si="12"/>
        <v>0</v>
      </c>
      <c r="F24" s="18">
        <f t="shared" si="12"/>
        <v>0</v>
      </c>
      <c r="G24" s="18">
        <f t="shared" si="12"/>
        <v>4.4742729306487695E-3</v>
      </c>
      <c r="H24" s="18">
        <f t="shared" si="12"/>
        <v>1.3745704467353952E-2</v>
      </c>
      <c r="I24" s="17">
        <f t="shared" si="12"/>
        <v>0.65517241379310343</v>
      </c>
      <c r="J24" s="18">
        <f t="shared" si="12"/>
        <v>0.11343283582089553</v>
      </c>
      <c r="K24" s="22">
        <f t="shared" si="12"/>
        <v>0</v>
      </c>
      <c r="L24" s="34"/>
      <c r="M24" s="34"/>
      <c r="N24" s="34"/>
      <c r="O24" s="30"/>
      <c r="P24" s="13" t="s">
        <v>6</v>
      </c>
      <c r="Q24" s="18">
        <f t="shared" ref="Q24:X24" si="17">Q10/Q$13</f>
        <v>4.3859649122807015E-2</v>
      </c>
      <c r="R24" s="18">
        <f t="shared" si="17"/>
        <v>0</v>
      </c>
      <c r="S24" s="18">
        <f t="shared" si="17"/>
        <v>0</v>
      </c>
      <c r="T24" s="18">
        <f t="shared" si="17"/>
        <v>4.0268456375838924E-2</v>
      </c>
      <c r="U24" s="18">
        <f t="shared" si="17"/>
        <v>6.5292096219931275E-2</v>
      </c>
      <c r="V24" s="17">
        <f t="shared" si="17"/>
        <v>0.2</v>
      </c>
      <c r="W24" s="18">
        <f t="shared" si="17"/>
        <v>5.6716417910447764E-2</v>
      </c>
      <c r="X24" s="22">
        <f t="shared" si="17"/>
        <v>0</v>
      </c>
      <c r="Y24" s="34"/>
      <c r="Z24" s="34"/>
      <c r="AA24" s="34"/>
    </row>
    <row r="25" spans="1:27" customFormat="1" x14ac:dyDescent="0.2">
      <c r="A25" s="34"/>
      <c r="B25" s="30"/>
      <c r="C25" s="13" t="s">
        <v>7</v>
      </c>
      <c r="D25" s="18">
        <f t="shared" si="12"/>
        <v>0</v>
      </c>
      <c r="E25" s="18">
        <f t="shared" si="12"/>
        <v>0</v>
      </c>
      <c r="F25" s="18">
        <f t="shared" si="12"/>
        <v>0</v>
      </c>
      <c r="G25" s="18">
        <f t="shared" si="12"/>
        <v>2.2371364653243847E-3</v>
      </c>
      <c r="H25" s="18">
        <f t="shared" si="12"/>
        <v>9.2783505154639179E-2</v>
      </c>
      <c r="I25" s="18">
        <f t="shared" si="12"/>
        <v>0.2</v>
      </c>
      <c r="J25" s="17">
        <f t="shared" si="12"/>
        <v>0.72238805970149256</v>
      </c>
      <c r="K25" s="22">
        <f t="shared" si="12"/>
        <v>6.3876651982378851E-2</v>
      </c>
      <c r="L25" s="34"/>
      <c r="M25" s="34"/>
      <c r="N25" s="34"/>
      <c r="O25" s="30"/>
      <c r="P25" s="13" t="s">
        <v>7</v>
      </c>
      <c r="Q25" s="18">
        <f t="shared" ref="Q25:X25" si="18">Q11/Q$13</f>
        <v>0</v>
      </c>
      <c r="R25" s="18">
        <f t="shared" si="18"/>
        <v>0</v>
      </c>
      <c r="S25" s="18">
        <f t="shared" si="18"/>
        <v>0</v>
      </c>
      <c r="T25" s="18">
        <f t="shared" si="18"/>
        <v>1.1185682326621925E-2</v>
      </c>
      <c r="U25" s="18">
        <f t="shared" si="18"/>
        <v>0.19243986254295534</v>
      </c>
      <c r="V25" s="18">
        <f t="shared" si="18"/>
        <v>0.39310344827586208</v>
      </c>
      <c r="W25" s="17">
        <f t="shared" si="18"/>
        <v>0.63582089552238807</v>
      </c>
      <c r="X25" s="22">
        <f t="shared" si="18"/>
        <v>3.7444933920704845E-2</v>
      </c>
      <c r="Y25" s="34"/>
      <c r="Z25" s="34"/>
      <c r="AA25" s="34"/>
    </row>
    <row r="26" spans="1:27" customFormat="1" x14ac:dyDescent="0.2">
      <c r="A26" s="34"/>
      <c r="B26" s="30"/>
      <c r="C26" s="13" t="s">
        <v>8</v>
      </c>
      <c r="D26" s="18">
        <f t="shared" si="12"/>
        <v>0</v>
      </c>
      <c r="E26" s="18">
        <f t="shared" si="12"/>
        <v>0</v>
      </c>
      <c r="F26" s="18">
        <f t="shared" si="12"/>
        <v>0</v>
      </c>
      <c r="G26" s="18">
        <f t="shared" si="12"/>
        <v>0</v>
      </c>
      <c r="H26" s="18">
        <f t="shared" si="12"/>
        <v>0</v>
      </c>
      <c r="I26" s="18">
        <f t="shared" si="12"/>
        <v>0</v>
      </c>
      <c r="J26" s="18">
        <f t="shared" si="12"/>
        <v>9.2537313432835819E-2</v>
      </c>
      <c r="K26" s="16">
        <f t="shared" si="12"/>
        <v>0.93612334801762109</v>
      </c>
      <c r="L26" s="34"/>
      <c r="M26" s="34"/>
      <c r="N26" s="34"/>
      <c r="O26" s="30"/>
      <c r="P26" s="13" t="s">
        <v>8</v>
      </c>
      <c r="Q26" s="18">
        <f t="shared" ref="Q26:X26" si="19">Q12/Q$13</f>
        <v>0</v>
      </c>
      <c r="R26" s="18">
        <f t="shared" si="19"/>
        <v>0</v>
      </c>
      <c r="S26" s="18">
        <f t="shared" si="19"/>
        <v>0</v>
      </c>
      <c r="T26" s="18">
        <f t="shared" si="19"/>
        <v>0</v>
      </c>
      <c r="U26" s="18">
        <f t="shared" si="19"/>
        <v>1.7182130584192441E-2</v>
      </c>
      <c r="V26" s="18">
        <f t="shared" si="19"/>
        <v>6.8965517241379309E-3</v>
      </c>
      <c r="W26" s="18">
        <f t="shared" si="19"/>
        <v>0.18208955223880596</v>
      </c>
      <c r="X26" s="16">
        <f t="shared" si="19"/>
        <v>0.95814977973568283</v>
      </c>
      <c r="Y26" s="34"/>
      <c r="Z26" s="34"/>
      <c r="AA26" s="34"/>
    </row>
    <row r="27" spans="1:27" customFormat="1" ht="17" thickBot="1" x14ac:dyDescent="0.25">
      <c r="A27" s="34"/>
      <c r="B27" s="31"/>
      <c r="C27" s="7" t="s">
        <v>11</v>
      </c>
      <c r="D27" s="36">
        <f>SUM(D19:D26)</f>
        <v>1</v>
      </c>
      <c r="E27" s="36">
        <f t="shared" ref="E27" si="20">SUM(E19:E26)</f>
        <v>1</v>
      </c>
      <c r="F27" s="36">
        <f t="shared" ref="F27" si="21">SUM(F19:F26)</f>
        <v>1</v>
      </c>
      <c r="G27" s="36">
        <f t="shared" ref="G27" si="22">SUM(G19:G26)</f>
        <v>1</v>
      </c>
      <c r="H27" s="36">
        <f t="shared" ref="H27" si="23">SUM(H19:H26)</f>
        <v>1</v>
      </c>
      <c r="I27" s="36">
        <f t="shared" ref="I27" si="24">SUM(I19:I26)</f>
        <v>1</v>
      </c>
      <c r="J27" s="36">
        <f t="shared" ref="J27" si="25">SUM(J19:J26)</f>
        <v>1</v>
      </c>
      <c r="K27" s="37">
        <f t="shared" ref="K27" si="26">SUM(K19:K26)</f>
        <v>1</v>
      </c>
      <c r="L27" s="34"/>
      <c r="M27" s="34"/>
      <c r="N27" s="34"/>
      <c r="O27" s="30"/>
      <c r="P27" s="50" t="s">
        <v>11</v>
      </c>
      <c r="Q27" s="36">
        <f>SUM(Q19:Q26)</f>
        <v>1</v>
      </c>
      <c r="R27" s="36">
        <f t="shared" ref="R27" si="27">SUM(R19:R26)</f>
        <v>1</v>
      </c>
      <c r="S27" s="36">
        <f t="shared" ref="S27" si="28">SUM(S19:S26)</f>
        <v>1</v>
      </c>
      <c r="T27" s="36">
        <f t="shared" ref="T27" si="29">SUM(T19:T26)</f>
        <v>1</v>
      </c>
      <c r="U27" s="36">
        <f t="shared" ref="U27" si="30">SUM(U19:U26)</f>
        <v>1</v>
      </c>
      <c r="V27" s="36">
        <f t="shared" ref="V27" si="31">SUM(V19:V26)</f>
        <v>1</v>
      </c>
      <c r="W27" s="36">
        <f t="shared" ref="W27" si="32">SUM(W19:W26)</f>
        <v>1</v>
      </c>
      <c r="X27" s="37">
        <f t="shared" ref="X27" si="33">SUM(X19:X26)</f>
        <v>1</v>
      </c>
      <c r="Y27" s="34"/>
      <c r="Z27" s="34"/>
      <c r="AA27" s="34"/>
    </row>
    <row r="28" spans="1:27" customFormat="1" x14ac:dyDescent="0.2">
      <c r="A28" s="34"/>
      <c r="B28" s="34"/>
      <c r="C28" s="34"/>
      <c r="D28" s="40"/>
      <c r="E28" s="41"/>
      <c r="F28" s="41"/>
      <c r="G28" s="41"/>
      <c r="H28" s="41"/>
      <c r="I28" s="41"/>
      <c r="J28" s="41"/>
      <c r="K28" s="41"/>
      <c r="L28" s="42"/>
      <c r="M28" s="34"/>
      <c r="N28" s="34"/>
      <c r="O28" s="40"/>
      <c r="P28" s="41"/>
      <c r="Q28" s="41"/>
      <c r="R28" s="41"/>
      <c r="S28" s="41"/>
      <c r="T28" s="41"/>
      <c r="U28" s="41"/>
      <c r="V28" s="41"/>
      <c r="W28" s="41"/>
      <c r="X28" s="41"/>
      <c r="Y28" s="42"/>
      <c r="Z28" s="34"/>
      <c r="AA28" s="34"/>
    </row>
    <row r="29" spans="1:27" customFormat="1" x14ac:dyDescent="0.2">
      <c r="A29" s="34"/>
      <c r="B29" s="34"/>
      <c r="C29" s="34"/>
      <c r="D29" s="43" t="s">
        <v>16</v>
      </c>
      <c r="E29" s="38"/>
      <c r="F29" s="38"/>
      <c r="G29" s="38"/>
      <c r="H29" s="38"/>
      <c r="I29" s="38"/>
      <c r="J29" s="38"/>
      <c r="K29" s="38"/>
      <c r="L29" s="44"/>
      <c r="M29" s="34"/>
      <c r="N29" s="34"/>
      <c r="O29" s="51" t="s">
        <v>14</v>
      </c>
      <c r="P29" s="52"/>
      <c r="Q29" s="52"/>
      <c r="R29" s="52"/>
      <c r="S29" s="52"/>
      <c r="T29" s="52"/>
      <c r="U29" s="52"/>
      <c r="V29" s="52"/>
      <c r="W29" s="52"/>
      <c r="X29" s="52"/>
      <c r="Y29" s="53"/>
      <c r="Z29" s="34"/>
      <c r="AA29" s="34"/>
    </row>
    <row r="30" spans="1:27" customFormat="1" x14ac:dyDescent="0.2">
      <c r="A30" s="34"/>
      <c r="B30" s="34"/>
      <c r="C30" s="34"/>
      <c r="D30" s="45"/>
      <c r="E30" s="39"/>
      <c r="F30" s="39"/>
      <c r="G30" s="39"/>
      <c r="H30" s="39"/>
      <c r="I30" s="39"/>
      <c r="J30" s="39"/>
      <c r="K30" s="39"/>
      <c r="L30" s="46"/>
      <c r="M30" s="34"/>
      <c r="N30" s="34"/>
      <c r="O30" s="54"/>
      <c r="P30" s="55"/>
      <c r="Q30" s="55"/>
      <c r="R30" s="55"/>
      <c r="S30" s="55"/>
      <c r="T30" s="55"/>
      <c r="U30" s="55"/>
      <c r="V30" s="55"/>
      <c r="W30" s="55"/>
      <c r="X30" s="55"/>
      <c r="Y30" s="46"/>
      <c r="Z30" s="34"/>
      <c r="AA30" s="34"/>
    </row>
    <row r="31" spans="1:27" customFormat="1" ht="32" customHeight="1" x14ac:dyDescent="0.2">
      <c r="A31" s="34"/>
      <c r="B31" s="34"/>
      <c r="C31" s="34"/>
      <c r="D31" s="43" t="s">
        <v>17</v>
      </c>
      <c r="E31" s="38"/>
      <c r="F31" s="38"/>
      <c r="G31" s="38"/>
      <c r="H31" s="38"/>
      <c r="I31" s="38"/>
      <c r="J31" s="38"/>
      <c r="K31" s="38"/>
      <c r="L31" s="44"/>
      <c r="M31" s="34"/>
      <c r="N31" s="34"/>
      <c r="O31" s="51" t="s">
        <v>24</v>
      </c>
      <c r="P31" s="52"/>
      <c r="Q31" s="52"/>
      <c r="R31" s="52"/>
      <c r="S31" s="52"/>
      <c r="T31" s="52"/>
      <c r="U31" s="52"/>
      <c r="V31" s="52"/>
      <c r="W31" s="52"/>
      <c r="X31" s="52"/>
      <c r="Y31" s="53"/>
      <c r="Z31" s="34"/>
      <c r="AA31" s="34"/>
    </row>
    <row r="32" spans="1:27" customFormat="1" x14ac:dyDescent="0.2">
      <c r="A32" s="34"/>
      <c r="B32" s="34"/>
      <c r="C32" s="34"/>
      <c r="D32" s="43" t="s">
        <v>13</v>
      </c>
      <c r="E32" s="38"/>
      <c r="F32" s="38"/>
      <c r="G32" s="38"/>
      <c r="H32" s="38"/>
      <c r="I32" s="38"/>
      <c r="J32" s="38"/>
      <c r="K32" s="38"/>
      <c r="L32" s="44"/>
      <c r="M32" s="34"/>
      <c r="N32" s="34"/>
      <c r="O32" s="51" t="s">
        <v>15</v>
      </c>
      <c r="P32" s="52"/>
      <c r="Q32" s="52"/>
      <c r="R32" s="52"/>
      <c r="S32" s="52"/>
      <c r="T32" s="52"/>
      <c r="U32" s="52"/>
      <c r="V32" s="52"/>
      <c r="W32" s="52"/>
      <c r="X32" s="52"/>
      <c r="Y32" s="53"/>
      <c r="Z32" s="34"/>
      <c r="AA32" s="34"/>
    </row>
    <row r="33" spans="1:27" customFormat="1" x14ac:dyDescent="0.2">
      <c r="A33" s="34"/>
      <c r="B33" s="34"/>
      <c r="C33" s="34"/>
      <c r="D33" s="45"/>
      <c r="E33" s="39"/>
      <c r="F33" s="39"/>
      <c r="G33" s="39"/>
      <c r="H33" s="39"/>
      <c r="I33" s="39"/>
      <c r="J33" s="39"/>
      <c r="K33" s="39"/>
      <c r="L33" s="46"/>
      <c r="M33" s="34"/>
      <c r="N33" s="34"/>
      <c r="O33" s="45"/>
      <c r="P33" s="39"/>
      <c r="Q33" s="39"/>
      <c r="R33" s="39"/>
      <c r="S33" s="39"/>
      <c r="T33" s="39"/>
      <c r="U33" s="39"/>
      <c r="V33" s="39"/>
      <c r="W33" s="39"/>
      <c r="X33" s="39"/>
      <c r="Y33" s="46"/>
      <c r="Z33" s="34"/>
      <c r="AA33" s="34"/>
    </row>
    <row r="34" spans="1:27" customFormat="1" ht="48" customHeight="1" x14ac:dyDescent="0.2">
      <c r="A34" s="34"/>
      <c r="B34" s="34"/>
      <c r="C34" s="34"/>
      <c r="D34" s="43" t="s">
        <v>18</v>
      </c>
      <c r="E34" s="38"/>
      <c r="F34" s="38"/>
      <c r="G34" s="38"/>
      <c r="H34" s="38"/>
      <c r="I34" s="38"/>
      <c r="J34" s="38"/>
      <c r="K34" s="38"/>
      <c r="L34" s="44"/>
      <c r="M34" s="34"/>
      <c r="N34" s="34"/>
      <c r="O34" s="56" t="s">
        <v>25</v>
      </c>
      <c r="P34" s="57"/>
      <c r="Q34" s="57"/>
      <c r="R34" s="57"/>
      <c r="S34" s="57"/>
      <c r="T34" s="57"/>
      <c r="U34" s="57"/>
      <c r="V34" s="57"/>
      <c r="W34" s="57"/>
      <c r="X34" s="57"/>
      <c r="Y34" s="58"/>
      <c r="Z34" s="34"/>
      <c r="AA34" s="34"/>
    </row>
    <row r="35" spans="1:27" customFormat="1" ht="32" customHeight="1" x14ac:dyDescent="0.2">
      <c r="A35" s="34"/>
      <c r="B35" s="34"/>
      <c r="C35" s="34"/>
      <c r="D35" s="43" t="s">
        <v>19</v>
      </c>
      <c r="E35" s="38"/>
      <c r="F35" s="38"/>
      <c r="G35" s="38"/>
      <c r="H35" s="38"/>
      <c r="I35" s="38"/>
      <c r="J35" s="38"/>
      <c r="K35" s="38"/>
      <c r="L35" s="44"/>
      <c r="M35" s="34"/>
      <c r="N35" s="34"/>
      <c r="O35" s="56" t="s">
        <v>26</v>
      </c>
      <c r="P35" s="57"/>
      <c r="Q35" s="57"/>
      <c r="R35" s="57"/>
      <c r="S35" s="57"/>
      <c r="T35" s="57"/>
      <c r="U35" s="57"/>
      <c r="V35" s="57"/>
      <c r="W35" s="57"/>
      <c r="X35" s="57"/>
      <c r="Y35" s="58"/>
      <c r="Z35" s="34"/>
      <c r="AA35" s="34"/>
    </row>
    <row r="36" spans="1:27" customFormat="1" ht="32" customHeight="1" thickBot="1" x14ac:dyDescent="0.25">
      <c r="A36" s="34"/>
      <c r="B36" s="34"/>
      <c r="C36" s="34"/>
      <c r="D36" s="43" t="s">
        <v>20</v>
      </c>
      <c r="E36" s="38"/>
      <c r="F36" s="38"/>
      <c r="G36" s="38"/>
      <c r="H36" s="38"/>
      <c r="I36" s="38"/>
      <c r="J36" s="38"/>
      <c r="K36" s="38"/>
      <c r="L36" s="44"/>
      <c r="M36" s="34"/>
      <c r="N36" s="34"/>
      <c r="O36" s="47" t="s">
        <v>27</v>
      </c>
      <c r="P36" s="48"/>
      <c r="Q36" s="48"/>
      <c r="R36" s="48"/>
      <c r="S36" s="48"/>
      <c r="T36" s="48"/>
      <c r="U36" s="48"/>
      <c r="V36" s="48"/>
      <c r="W36" s="48"/>
      <c r="X36" s="48"/>
      <c r="Y36" s="49"/>
      <c r="Z36" s="34"/>
      <c r="AA36" s="34"/>
    </row>
    <row r="37" spans="1:27" customFormat="1" x14ac:dyDescent="0.2">
      <c r="A37" s="34"/>
      <c r="B37" s="34"/>
      <c r="C37" s="34"/>
      <c r="D37" s="43" t="s">
        <v>21</v>
      </c>
      <c r="E37" s="38"/>
      <c r="F37" s="38"/>
      <c r="G37" s="38"/>
      <c r="H37" s="38"/>
      <c r="I37" s="38"/>
      <c r="J37" s="38"/>
      <c r="K37" s="38"/>
      <c r="L37" s="4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customFormat="1" x14ac:dyDescent="0.2">
      <c r="A38" s="34"/>
      <c r="B38" s="34"/>
      <c r="C38" s="34"/>
      <c r="D38" s="43" t="s">
        <v>22</v>
      </c>
      <c r="E38" s="38"/>
      <c r="F38" s="38"/>
      <c r="G38" s="38"/>
      <c r="H38" s="38"/>
      <c r="I38" s="38"/>
      <c r="J38" s="38"/>
      <c r="K38" s="38"/>
      <c r="L38" s="4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customFormat="1" x14ac:dyDescent="0.2">
      <c r="A39" s="34"/>
      <c r="B39" s="34"/>
      <c r="C39" s="34"/>
      <c r="D39" s="45"/>
      <c r="E39" s="39"/>
      <c r="F39" s="39"/>
      <c r="G39" s="39"/>
      <c r="H39" s="39"/>
      <c r="I39" s="39"/>
      <c r="J39" s="39"/>
      <c r="K39" s="39"/>
      <c r="L39" s="46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customFormat="1" ht="32" customHeight="1" thickBot="1" x14ac:dyDescent="0.25">
      <c r="A40" s="34"/>
      <c r="B40" s="34"/>
      <c r="C40" s="34"/>
      <c r="D40" s="47" t="s">
        <v>23</v>
      </c>
      <c r="E40" s="48"/>
      <c r="F40" s="48"/>
      <c r="G40" s="48"/>
      <c r="H40" s="48"/>
      <c r="I40" s="48"/>
      <c r="J40" s="48"/>
      <c r="K40" s="48"/>
      <c r="L40" s="49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</sheetData>
  <mergeCells count="27">
    <mergeCell ref="O32:Y32"/>
    <mergeCell ref="O34:Y34"/>
    <mergeCell ref="O35:Y35"/>
    <mergeCell ref="O36:Y36"/>
    <mergeCell ref="B19:B27"/>
    <mergeCell ref="B16:K16"/>
    <mergeCell ref="D17:K17"/>
    <mergeCell ref="B2:L2"/>
    <mergeCell ref="B5:B13"/>
    <mergeCell ref="D3:L3"/>
    <mergeCell ref="O2:Y2"/>
    <mergeCell ref="Q3:Y3"/>
    <mergeCell ref="O5:O13"/>
    <mergeCell ref="D29:L29"/>
    <mergeCell ref="D31:L31"/>
    <mergeCell ref="O29:Y29"/>
    <mergeCell ref="O31:Y31"/>
    <mergeCell ref="D34:L34"/>
    <mergeCell ref="D40:L40"/>
    <mergeCell ref="O16:X16"/>
    <mergeCell ref="Q17:X17"/>
    <mergeCell ref="O19:O27"/>
    <mergeCell ref="D38:L38"/>
    <mergeCell ref="D37:L37"/>
    <mergeCell ref="D36:L36"/>
    <mergeCell ref="D35:L35"/>
    <mergeCell ref="D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7</vt:i4>
      </vt:variant>
    </vt:vector>
  </HeadingPairs>
  <TitlesOfParts>
    <vt:vector size="9" baseType="lpstr">
      <vt:lpstr>Feuil2</vt:lpstr>
      <vt:lpstr>Feuil1</vt:lpstr>
      <vt:lpstr>Feuil1!OVO_MC</vt:lpstr>
      <vt:lpstr>Feuil1!OVO_MC_1</vt:lpstr>
      <vt:lpstr>Feuil1!OVO_MC_1_1</vt:lpstr>
      <vt:lpstr>Feuil1!OVO_MC_1_2</vt:lpstr>
      <vt:lpstr>Feuil1!OVO_MC_2</vt:lpstr>
      <vt:lpstr>Feuil1!OVO_MC_3</vt:lpstr>
      <vt:lpstr>Feuil2!OVR_MC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2023-01-19T13:54:56Z</dcterms:created>
  <dcterms:modified xsi:type="dcterms:W3CDTF">2023-02-09T17:34:14Z</dcterms:modified>
</cp:coreProperties>
</file>